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600" windowHeight="8100" tabRatio="879" activeTab="0"/>
  </bookViews>
  <sheets>
    <sheet name="2015-2016" sheetId="1" r:id="rId1"/>
    <sheet name="03-1604-1605" sheetId="2" r:id="rId2"/>
    <sheet name="alaba levrek çipura ork. kaya" sheetId="3" r:id="rId3"/>
    <sheet name="0207" sheetId="4" r:id="rId4"/>
    <sheet name="0401-0406" sheetId="5" r:id="rId5"/>
    <sheet name="0407-0408" sheetId="6" r:id="rId6"/>
    <sheet name="0409" sheetId="7" r:id="rId7"/>
    <sheet name="Sayfa3" sheetId="8" state="hidden" r:id="rId8"/>
    <sheet name="Sayfa1" sheetId="9" state="hidden" r:id="rId9"/>
    <sheet name="Sayfa2" sheetId="10" state="hidden" r:id="rId10"/>
  </sheets>
  <definedNames>
    <definedName name="_xlnm._FilterDatabase" localSheetId="1" hidden="1">'03-1604-1605'!$B$1:$B$432</definedName>
    <definedName name="_xlnm.Print_Area" localSheetId="4">'0401-0406'!#REF!</definedName>
    <definedName name="_xlnm.Print_Area" localSheetId="5">'0407-0408'!$A$1:$P$27</definedName>
    <definedName name="_xlnm.Print_Area" localSheetId="6">'0409'!$A$1:$P$27</definedName>
    <definedName name="_xlnm.Print_Area" localSheetId="0">'2015-2016'!$A$1:$O$43</definedName>
  </definedNames>
  <calcPr fullCalcOnLoad="1"/>
</workbook>
</file>

<file path=xl/sharedStrings.xml><?xml version="1.0" encoding="utf-8"?>
<sst xmlns="http://schemas.openxmlformats.org/spreadsheetml/2006/main" count="11978" uniqueCount="802">
  <si>
    <t>Madde</t>
  </si>
  <si>
    <t>Miktar (kg)</t>
  </si>
  <si>
    <t>Tutar ($)</t>
  </si>
  <si>
    <t>GENEL TOPLAM</t>
  </si>
  <si>
    <t>04</t>
  </si>
  <si>
    <t>04.06</t>
  </si>
  <si>
    <t>04.07</t>
  </si>
  <si>
    <t>04.09</t>
  </si>
  <si>
    <t>05</t>
  </si>
  <si>
    <t>16</t>
  </si>
  <si>
    <t>16.01</t>
  </si>
  <si>
    <t>02</t>
  </si>
  <si>
    <t>Canlı Hayvanlar</t>
  </si>
  <si>
    <t>Süt ürünleri, yumurta, bal ve diğer hayvansal menşeli ürünler</t>
  </si>
  <si>
    <t>Muhtelif peynir</t>
  </si>
  <si>
    <t>Yumurtalar</t>
  </si>
  <si>
    <t>Bal (süzme,petek)</t>
  </si>
  <si>
    <t>Tarifenin başka yerinde belirtilmeyen hayvansal menşeli ürünler</t>
  </si>
  <si>
    <t>Hazırlanmış veya konserve edilmiş balıklar</t>
  </si>
  <si>
    <t>03</t>
  </si>
  <si>
    <t>15</t>
  </si>
  <si>
    <t>Hayvansal katı yağlar ve bunların parçalanma ürünleri hayvansal mumlar</t>
  </si>
  <si>
    <t>Et, balık, kabuklu hayvanlar, yumuşakçalar ve diğer su omurgasızlarının müstahzarları</t>
  </si>
  <si>
    <t>01</t>
  </si>
  <si>
    <t>03.01</t>
  </si>
  <si>
    <t>03.02</t>
  </si>
  <si>
    <t>03.03</t>
  </si>
  <si>
    <t>03.04</t>
  </si>
  <si>
    <t>03.05</t>
  </si>
  <si>
    <t>03.06</t>
  </si>
  <si>
    <t>03.07</t>
  </si>
  <si>
    <t>Canlı Balıklar</t>
  </si>
  <si>
    <t>Balıklar (taze veya soğutulmuş)</t>
  </si>
  <si>
    <t>Balıklar (dondurulmuş)</t>
  </si>
  <si>
    <t>Balık filetoları ve diğer balık etleri (taze, soğutulmuş veya dondurulmuş)</t>
  </si>
  <si>
    <t>Balıklar (kurutulmuş, tuzlanmış, tütsülenmiş)</t>
  </si>
  <si>
    <t>Yumuşakçalar (canlı, taze, soğutulmuş, dondurulmuş)</t>
  </si>
  <si>
    <t>Balıklar, kabuklu hayvanlar, yumuşakçalar ve suda yaşayan diğer omurgasızlar</t>
  </si>
  <si>
    <t>16.05</t>
  </si>
  <si>
    <t>Hazırlanmış veya konserve edilmiş yumuşakçalar</t>
  </si>
  <si>
    <t>02.07</t>
  </si>
  <si>
    <t xml:space="preserve">Kümes hayvanlarının etleri ve yenilen sakatatları </t>
  </si>
  <si>
    <t>HOLLANDA</t>
  </si>
  <si>
    <t>İTALYA</t>
  </si>
  <si>
    <t>YUNANİSTAN</t>
  </si>
  <si>
    <t>İSPANYA</t>
  </si>
  <si>
    <t>IRAK</t>
  </si>
  <si>
    <t>JAPONYA</t>
  </si>
  <si>
    <t>ALMANYA</t>
  </si>
  <si>
    <t>SUUDİ ARABİSTAN</t>
  </si>
  <si>
    <t>KUVEYT</t>
  </si>
  <si>
    <t>ÇİN HALK CUMHURİYETİ</t>
  </si>
  <si>
    <t>DANİMARKA</t>
  </si>
  <si>
    <t>EGE SERBEST BÖLGE</t>
  </si>
  <si>
    <t>BİRLEŞİK KRALLIK</t>
  </si>
  <si>
    <t>BOSNA-HERSEK</t>
  </si>
  <si>
    <t>FRANSA</t>
  </si>
  <si>
    <t>İSRAİL</t>
  </si>
  <si>
    <t>TAYVAN</t>
  </si>
  <si>
    <t>TACİKİSTAN</t>
  </si>
  <si>
    <t>BAHREYN</t>
  </si>
  <si>
    <t>İSVİÇRE</t>
  </si>
  <si>
    <t>KATAR</t>
  </si>
  <si>
    <t>BİRLEŞİK DEVLETLER</t>
  </si>
  <si>
    <t>BELÇİKA</t>
  </si>
  <si>
    <t>ÖZBEKİSTAN</t>
  </si>
  <si>
    <t>ÜRDÜN</t>
  </si>
  <si>
    <t>RUSYA FEDERASYONU</t>
  </si>
  <si>
    <t>YEMEN</t>
  </si>
  <si>
    <t>MISIR</t>
  </si>
  <si>
    <t>PORTEKİZ</t>
  </si>
  <si>
    <t>ROMANYA</t>
  </si>
  <si>
    <t>16.04</t>
  </si>
  <si>
    <t>16.02</t>
  </si>
  <si>
    <t>Hazırlanmış veya konserve edilmiş etler, sakatatlar</t>
  </si>
  <si>
    <t>GTİP/ Fasıl No</t>
  </si>
  <si>
    <t>Hazırlanmış et ürünleri(salam,sosis,sucuk,pastırma vb)</t>
  </si>
  <si>
    <t>Kabuklu hayvanlar(canlı,taze,soğutulmuş,dondurulmuş)</t>
  </si>
  <si>
    <t xml:space="preserve">Etler, yenilen sakatatlar(tavuk,hindi eti,tavuk ayağı vs.) </t>
  </si>
  <si>
    <t>MİKTAR DEĞİŞİM %</t>
  </si>
  <si>
    <t>FOB $ DEĞİŞİM %</t>
  </si>
  <si>
    <t>Miktar Değiş.%</t>
  </si>
  <si>
    <t>BULGARİSTAN</t>
  </si>
  <si>
    <t>TÜRKMENİSTAN</t>
  </si>
  <si>
    <t>EKVATOR GİNESİ</t>
  </si>
  <si>
    <t>LİBYA</t>
  </si>
  <si>
    <t>MERSİN SERBEST BÖLGE</t>
  </si>
  <si>
    <t>ARNAVUTLUK</t>
  </si>
  <si>
    <t>BENİN</t>
  </si>
  <si>
    <t>Ege Su Ürünleri ve Hayvansal Mamuller İhracatçıları Birliği kanalıyla</t>
  </si>
  <si>
    <t>NAMİBYA</t>
  </si>
  <si>
    <t>TOGO</t>
  </si>
  <si>
    <t>HONG KONG</t>
  </si>
  <si>
    <t>KONGO(DEM.CM)E.ZAİRE</t>
  </si>
  <si>
    <t>AVUSTURYA</t>
  </si>
  <si>
    <t>POLONYA</t>
  </si>
  <si>
    <t>(04.01-04.05)</t>
  </si>
  <si>
    <t>Muhtelif süt ürünleri(Süt, krema, yoğurt, ayran, tereyağı)</t>
  </si>
  <si>
    <t>İRAN (İSLAM CUM.)</t>
  </si>
  <si>
    <t>KANADA</t>
  </si>
  <si>
    <t>LÜBNAN</t>
  </si>
  <si>
    <t>ÇEK CUMHURİYETİ</t>
  </si>
  <si>
    <t>KOSOVA</t>
  </si>
  <si>
    <t>KAZAKİSTAN</t>
  </si>
  <si>
    <t>ANGOLA</t>
  </si>
  <si>
    <t>GABON</t>
  </si>
  <si>
    <t>GANA</t>
  </si>
  <si>
    <t>KONGO</t>
  </si>
  <si>
    <t>UMMAN</t>
  </si>
  <si>
    <t>SLOVAKYA</t>
  </si>
  <si>
    <t>AFGANİSTAN</t>
  </si>
  <si>
    <t>23</t>
  </si>
  <si>
    <t>Balık unu</t>
  </si>
  <si>
    <t>LİBERYA</t>
  </si>
  <si>
    <t>FİLDİŞİ SAHİLİ</t>
  </si>
  <si>
    <t>SEKTÖRLER</t>
  </si>
  <si>
    <t xml:space="preserve">SU ÜRÜNLERİ </t>
  </si>
  <si>
    <t>SÜT ÜRÜNLERİ</t>
  </si>
  <si>
    <t xml:space="preserve">TABİİ BAL </t>
  </si>
  <si>
    <t xml:space="preserve">DİĞERLERİ </t>
  </si>
  <si>
    <t>SENEGAL</t>
  </si>
  <si>
    <t>TOPLAM</t>
  </si>
  <si>
    <t>GÜRCİSTAN</t>
  </si>
  <si>
    <t>SEYŞEL ADALARI VE BA</t>
  </si>
  <si>
    <r>
      <t xml:space="preserve">ÜLKE: </t>
    </r>
    <r>
      <rPr>
        <sz val="10"/>
        <color indexed="8"/>
        <rFont val="Arial"/>
        <family val="2"/>
      </rPr>
      <t>Bütün Ülkeler</t>
    </r>
  </si>
  <si>
    <r>
      <t xml:space="preserve">ÖZEL GTIP ARALIĞI İSMİ: </t>
    </r>
    <r>
      <rPr>
        <sz val="10"/>
        <color indexed="8"/>
        <rFont val="Arial"/>
        <family val="2"/>
      </rPr>
      <t>ALABALIK</t>
    </r>
  </si>
  <si>
    <r>
      <t xml:space="preserve">ÖZEL GTIP ARALIĞI İSMİ: </t>
    </r>
    <r>
      <rPr>
        <sz val="10"/>
        <color indexed="8"/>
        <rFont val="Arial"/>
        <family val="2"/>
      </rPr>
      <t>ÇİPURA</t>
    </r>
  </si>
  <si>
    <r>
      <t xml:space="preserve">ÖZEL GTIP ARALIĞI İSMİ: </t>
    </r>
    <r>
      <rPr>
        <sz val="10"/>
        <color indexed="8"/>
        <rFont val="Arial"/>
        <family val="2"/>
      </rPr>
      <t>ORKİNOS</t>
    </r>
  </si>
  <si>
    <t/>
  </si>
  <si>
    <t>GTIP VE ÜLKELER BAZINDA İHRACAT</t>
  </si>
  <si>
    <t>GTIP</t>
  </si>
  <si>
    <t>GTIPAD</t>
  </si>
  <si>
    <t>ULKEAD</t>
  </si>
  <si>
    <t>FOBUSD</t>
  </si>
  <si>
    <t>020711900000</t>
  </si>
  <si>
    <t>HOROZ. TAVUK - İÇİ BOŞALTILMIŞ. BAŞSIZ.AYAKSIZ. % 65'LİK. TAZE / SOĞUTULMUŞ</t>
  </si>
  <si>
    <t>020712900000</t>
  </si>
  <si>
    <t>HOROZ. TAVUK - İÇİ BOŞALTILMIŞ. BAŞSIZ. AYAKSIZ. % 65'LİK. DONDURULMUŞ</t>
  </si>
  <si>
    <t>AZERBAYCAN-NAHÇİVAN</t>
  </si>
  <si>
    <t>BİRLEŞİK ARAP EMİRLİKLERİ</t>
  </si>
  <si>
    <t>GINE</t>
  </si>
  <si>
    <t>020713100000</t>
  </si>
  <si>
    <t>HOROZ. TAVUK ETİ. PARÇA HALİNDE. KEMİKSİZ - TAZE / SOĞUTULMUŞ</t>
  </si>
  <si>
    <t>020713200000</t>
  </si>
  <si>
    <t>HOROZ. TAVUK ETİ - YARIM / ÇEYREK. KEMİKLİ - TAZE SOĞUTULMUŞ</t>
  </si>
  <si>
    <t>020713700000</t>
  </si>
  <si>
    <t>HOROZ. TAVUK ETİ - DİĞER KEMİKLİ PARÇALAR - TAZE / SOĞUTULMUŞ</t>
  </si>
  <si>
    <t>020714100000</t>
  </si>
  <si>
    <t>HOROZ. TAVUK ETİ VE SAKATATI - PARÇA HALİNDE. KEMİKSİZ. DONDURULMUŞ</t>
  </si>
  <si>
    <t>VIETNAM</t>
  </si>
  <si>
    <t>020714300000</t>
  </si>
  <si>
    <t>HOROZ. TAVUK ETİ - BÜTÜN KANATLAR - DONDURULMUŞ</t>
  </si>
  <si>
    <t>020714400000</t>
  </si>
  <si>
    <t>HOROZ. TAVUK ETİ - SIRT. BOYUN. KANAT. KUYRUK UÇLARI. DONDURULMUŞ</t>
  </si>
  <si>
    <t>020714500000</t>
  </si>
  <si>
    <t>HOROZ. TAVUK ETİ - GÖĞÜS. GÖĞÜS PARÇALARI. DONDURULMUŞ</t>
  </si>
  <si>
    <t>KKTC</t>
  </si>
  <si>
    <t>020714600000</t>
  </si>
  <si>
    <t>HOROZ. TAVUK ETİ - BUT. BUT PARÇALARI - DONDURULMUŞ</t>
  </si>
  <si>
    <t>020714700000</t>
  </si>
  <si>
    <t>HOROZ. TAVUK ETİ - DİĞER KEMİKLİ PARÇALAR - DONDURULMUŞ</t>
  </si>
  <si>
    <t>020714910000</t>
  </si>
  <si>
    <t>HOROZ. TAVUK KARACİĞERLERİ - DONDURULMUŞ</t>
  </si>
  <si>
    <t>020714990000</t>
  </si>
  <si>
    <t>HOROZ. TAVUK SAKATATI - DİĞER. DONDURULMUŞ</t>
  </si>
  <si>
    <t>020725900000</t>
  </si>
  <si>
    <t>HİNDİLER-YÜREK.KARACİĞER VB ALINMIŞ. % 73'LÜK VE DİĞER ŞEKİLDE.DONDURULMUŞ</t>
  </si>
  <si>
    <t>Toplam</t>
  </si>
  <si>
    <t>TAVUK YUMURTALARI -(DAMIZLIK) KULUÇKALIK</t>
  </si>
  <si>
    <t>TAVUK YUMURTALARI - KULUÇKALIK OLMAYAN</t>
  </si>
  <si>
    <t>040900000011001</t>
  </si>
  <si>
    <t>TABİİ BAL - PETEK =&lt; 1 KG. AMBALAJDA</t>
  </si>
  <si>
    <t>040900000011002</t>
  </si>
  <si>
    <t>TABİİ BAL - PETEK &gt; 1 KG. =&lt; 5 KG. AMBALAJDA</t>
  </si>
  <si>
    <t>SURİYE</t>
  </si>
  <si>
    <t>040900000012003</t>
  </si>
  <si>
    <t>TABİİ BAL - SÜZME &gt;5 KG. =&lt; 10 KG.AMBALAJDA</t>
  </si>
  <si>
    <t>040110100000</t>
  </si>
  <si>
    <t>SÜT. KREMA - KATI YAĞ =&lt;%1.  HAZIR AMBALAJLARDA =&lt; 2 LT</t>
  </si>
  <si>
    <t>040120110000</t>
  </si>
  <si>
    <t>SÜT. KREMA - %1 &lt; KATI YAĞ =&lt; %3. HAZIR AMBALAJLARDA =&lt; 2LT</t>
  </si>
  <si>
    <t>040120910000</t>
  </si>
  <si>
    <t>SÜT. KREMA - %3 &lt; KATI YAĞ =&lt; %6. HAZIR AMBALAJLARDA =&lt; 2LT</t>
  </si>
  <si>
    <t>SINGAPUR</t>
  </si>
  <si>
    <t>SÜT - %6 &lt; KATI YAĞ =&lt; %21. HAZIR AMBALAJLARDA =&lt; 2LT</t>
  </si>
  <si>
    <t>KREMA - %6 &lt; KATI YAĞ =&lt; %21. HAZIR AMBALAJLARDA =&lt; 2LT</t>
  </si>
  <si>
    <t>040210110000</t>
  </si>
  <si>
    <t>SÜT. KREMA- TOZ.GRANÜL.DİĞER KATI ŞEKİL. KATI YAĞ ORANI =&lt; %1.5. AMBALAJLI  =&lt; 2.5KG</t>
  </si>
  <si>
    <t>040210910000</t>
  </si>
  <si>
    <t>SÜT. KREMA- TOZ.GRANÜL.DİĞER KATI. YAĞ =&lt; %1.5. AMBALAJLI=&lt;2.5KG. TATLANDIRICILI</t>
  </si>
  <si>
    <t>040210990000</t>
  </si>
  <si>
    <t>SÜT. KREMA- TOZ.GRANÜL.DİĞER KATI. YAĞ =&lt; %1.5. DİĞER. TATLANDIRICILI</t>
  </si>
  <si>
    <t>040291910000</t>
  </si>
  <si>
    <t>KREMA- KATI YAĞ &gt; % 45. HAZIR AMBALAJLARDA =&lt; 2.5LT</t>
  </si>
  <si>
    <t>040299310000</t>
  </si>
  <si>
    <t>SÜT. KREMA - % 9.5 &lt; KATI YAĞ =&lt; % 45 AMBALAJLI. =&lt; 2.5LT. TATLANDIRILMIŞ</t>
  </si>
  <si>
    <t>040299910000</t>
  </si>
  <si>
    <t>SÜT. KREMA -  KATI YAĞ &gt; % 45. AMBALAJLI. =&lt; 2.5LT. TATLANDIRILMIŞ</t>
  </si>
  <si>
    <t>040299990000</t>
  </si>
  <si>
    <t>SÜT. KREMA -  KATI YAĞ &gt; % 45. DİĞER. TATLANDIRILMIŞ</t>
  </si>
  <si>
    <t>040310110011</t>
  </si>
  <si>
    <t>YOĞURT - TOZ. GRANÜL. DİĞER KATI ŞEKİLLERDE. KATI YAĞ =&lt; % 3</t>
  </si>
  <si>
    <t>040310110012</t>
  </si>
  <si>
    <t>AYRAN - TOZ. GRANÜL. DİĞER KATI ŞEKİLLERDE. KATI YAĞ =&lt; % 3</t>
  </si>
  <si>
    <t>040310130000</t>
  </si>
  <si>
    <t>YOĞURT - TOZ. GRANÜL. DİĞER KATI ŞEKİLLERDE. % 3 &lt; KATI YAĞ =&lt; % 6</t>
  </si>
  <si>
    <t>040310190000</t>
  </si>
  <si>
    <t>YOĞURT - TOZ. GRANÜL. DİĞER KATI ŞEKİLLERDE. KATI YAĞ &gt; % 6</t>
  </si>
  <si>
    <t>040310310012</t>
  </si>
  <si>
    <t>AYRAN - TOZ. GRANÜL. DİĞER KATI ŞEKİLLERDE.KATI YAĞ =&lt; % 3. TATLANDIRILMIŞ</t>
  </si>
  <si>
    <t>040310330000</t>
  </si>
  <si>
    <t>YOĞURT - TOZ. GRANÜL. DİĞ. KATI ŞEKİLLERDE.% 3&lt;KATI YAĞ =&lt; % 6. TATLANDIRILMIŞ</t>
  </si>
  <si>
    <t>040310919000</t>
  </si>
  <si>
    <t>YOĞURT -KATI SÜT YAĞI =&lt; 3. DİĞER</t>
  </si>
  <si>
    <t>040390590000</t>
  </si>
  <si>
    <t>DİĞER SÜT ÜRÜNLERİ- DİĞER ŞEKİLLERDE. KATI YAĞ &gt; % 6. KATKISIZ</t>
  </si>
  <si>
    <t>040410020000</t>
  </si>
  <si>
    <t>PEYNİR ALTI SUYU-TOZ.GRANÜL. DİĞER KATI. PROTEİN=&lt; %15.KATI YAĞ=&lt; %1.5. KATKISIZ</t>
  </si>
  <si>
    <t>PAKISTAN</t>
  </si>
  <si>
    <t>040510110000</t>
  </si>
  <si>
    <t>TEREYAĞ - TABİİ. KATI YAĞ =&lt; %85. AMBALAJLI =&lt; 1 KG</t>
  </si>
  <si>
    <t>040510190000</t>
  </si>
  <si>
    <t>TEREYAĞ - TABİİ. KATI YAĞ =&lt; %85. DİĞER</t>
  </si>
  <si>
    <t>040510900000</t>
  </si>
  <si>
    <t>TEREYAĞ - DİĞER</t>
  </si>
  <si>
    <t>040520900000</t>
  </si>
  <si>
    <t>SÜRÜLEREK YENİLEN SÜT ÜRÜNLERİ - % 75 =&lt; KATI YAĞ &lt; % 80</t>
  </si>
  <si>
    <t>040590900000</t>
  </si>
  <si>
    <t>SÜTTEN ELDE EDİLEN DİĞER YAĞLAR</t>
  </si>
  <si>
    <t>040610200011</t>
  </si>
  <si>
    <t>TAZE PEYNİR - KATI YAĞ =&lt; % 40</t>
  </si>
  <si>
    <t>040610200012</t>
  </si>
  <si>
    <t>ÇÖKELEK - KATI YAĞ =&lt; % 40</t>
  </si>
  <si>
    <t>040610200013</t>
  </si>
  <si>
    <t>LOR - KATI YAĞ =&lt; % 40</t>
  </si>
  <si>
    <t>040610200019</t>
  </si>
  <si>
    <t>İÇERDİĞİ SÜT YAĞI ORANI AĞ.İTİ.% 40'I GEÇMEYEN TAZE PEYNİRLER</t>
  </si>
  <si>
    <t>GÜNEY KORE CUMHURİYE</t>
  </si>
  <si>
    <t>040620909000</t>
  </si>
  <si>
    <t>RENDELENMİŞ VEYA TOZ HALİNE GETİRİLMİŞ DİĞER PEYNİRLER</t>
  </si>
  <si>
    <t>040630100000</t>
  </si>
  <si>
    <t>EMMEN..GRAV..APPENZ. KARIŞIMI. GLARUS KATKILI PEYNİR-YAĞ=&lt; %56. PERAKENDE</t>
  </si>
  <si>
    <t>040630310000</t>
  </si>
  <si>
    <t>DİĞER ERİTME PEYNİRLER - (KATI YAĞ  KURU MADDE ORANI =&lt; % 48)</t>
  </si>
  <si>
    <t>040630900000</t>
  </si>
  <si>
    <t>DİĞER ERİTME PEYNİRLER - KATI YAĞ &gt; 36</t>
  </si>
  <si>
    <t>040690210000</t>
  </si>
  <si>
    <t>ÇEDAR</t>
  </si>
  <si>
    <t>040690290000</t>
  </si>
  <si>
    <t>KAŞKAVAL (KAŞAR PEYNİRİ)</t>
  </si>
  <si>
    <t>TULUM PEYNİRİ</t>
  </si>
  <si>
    <t>040690320012</t>
  </si>
  <si>
    <t>BEYAZ PEYNİR</t>
  </si>
  <si>
    <t>040690320091</t>
  </si>
  <si>
    <t>040690320092</t>
  </si>
  <si>
    <t>BEYAZ PEYNİRİ</t>
  </si>
  <si>
    <t>040690690000</t>
  </si>
  <si>
    <t>DİĞER PEYNİRLER - KATI YAĞ =&lt; % 40. SU =&lt; % 47</t>
  </si>
  <si>
    <t>040690780000</t>
  </si>
  <si>
    <t>GOUDA - KATI YAĞ =&lt; %40. % 47 &lt; SU = &lt; %72</t>
  </si>
  <si>
    <t>040690990012</t>
  </si>
  <si>
    <t>DİL PEYNİRİ - KATI YAĞ =&gt; % 40</t>
  </si>
  <si>
    <t>040690990019</t>
  </si>
  <si>
    <t>DİĞER PEYNİRLER - KATI YAĞ = &gt; % 40</t>
  </si>
  <si>
    <t>FASILLAR BAZINDA İHRACAT</t>
  </si>
  <si>
    <t>GTIP1</t>
  </si>
  <si>
    <t>1 YIL ÖNCESİ MIKTAR KG</t>
  </si>
  <si>
    <t>1 YIL ÖNCESİ FOBUSD</t>
  </si>
  <si>
    <t xml:space="preserve"> MIKTAR KG</t>
  </si>
  <si>
    <t>GTIP2</t>
  </si>
  <si>
    <t xml:space="preserve">MİKTAR KG </t>
  </si>
  <si>
    <t>06</t>
  </si>
  <si>
    <t>01 Toplamı</t>
  </si>
  <si>
    <t>07</t>
  </si>
  <si>
    <t>02 Toplamı</t>
  </si>
  <si>
    <t>03 Toplamı</t>
  </si>
  <si>
    <t>08</t>
  </si>
  <si>
    <t>09</t>
  </si>
  <si>
    <t>10</t>
  </si>
  <si>
    <t>04 Toplamı</t>
  </si>
  <si>
    <t>11</t>
  </si>
  <si>
    <t>05 Toplamı</t>
  </si>
  <si>
    <t>15 Toplamı</t>
  </si>
  <si>
    <t>16 Toplamı</t>
  </si>
  <si>
    <t>030211800000</t>
  </si>
  <si>
    <t>DİĞERLERİ</t>
  </si>
  <si>
    <t>030219000000</t>
  </si>
  <si>
    <t>DİĞER ALABALIKLAR - TAZE / SOĞUTULMUŞ</t>
  </si>
  <si>
    <t>030223000000</t>
  </si>
  <si>
    <t>DİL BALIĞI (SOLEA SPP.) - TAZE / SOĞUTULMUŞ</t>
  </si>
  <si>
    <t>AVRUPA SARDALYA BALIĞI TÜRÜ SARDALYALAR - TAZE / SOĞUTULMUŞ</t>
  </si>
  <si>
    <t>USKUMRU BALIKLARI (USKUMRU-SCOMBER SCOMBRUS. AVUST RALYA USKUMRUSU-SCOMBER AUSTRALASICUS.KOLYOZ-SCOMB</t>
  </si>
  <si>
    <t>MAHMUZLU CAMGÖZ (SQUALUS ACANTHİAS) - TAZE / SOĞUTULMUŞ</t>
  </si>
  <si>
    <t>BOZ CAMGÖZ (SCYLİORHİNUS SPP.) - TAZE / SOĞUTULMUŞ</t>
  </si>
  <si>
    <t>TİLAPYA BALIĞI (OREOCHROMİS SPP)</t>
  </si>
  <si>
    <t>DİĞER TATLISU BALIKLARI - TAZE / SOĞUTULMUŞ</t>
  </si>
  <si>
    <t>030269410000</t>
  </si>
  <si>
    <t>BAKALYARO (MERLANGİUS MERLANGUS) - TAZE / SOĞUTULMUŞ</t>
  </si>
  <si>
    <t>HAMSİ BALIKLARI (ENGRAULİS SPP.) - TAZE / SOĞUTULMUŞ</t>
  </si>
  <si>
    <t>DİĞER DENİZ MERCAN BALIKLARI - TAZE / SOĞUTULMUŞ</t>
  </si>
  <si>
    <t>FENER BALIKLARI (LOPHİUS SPP.) - TAZE / SOĞUTULMUŞ</t>
  </si>
  <si>
    <t>DENİZ LEVREĞİ(DİCENTRARCHUS LABRAX)</t>
  </si>
  <si>
    <t>İRLANDA</t>
  </si>
  <si>
    <t>ÇİPURA</t>
  </si>
  <si>
    <t>DİĞER DENİZ BALIKLARI - TAZE/SOĞUTULMUŞ</t>
  </si>
  <si>
    <t>AVRUPA SARDALYA BALIĞI TÜRÜ SARDALYALAR (SARDİNA PİLCHARDUS) - DONDURULMUŞ</t>
  </si>
  <si>
    <t>LEVREKGİLLER (DİCENTRARCHUS LABRAX. DİCENTRARCHUS PUNCTATUS) - DONDURULMUŞ</t>
  </si>
  <si>
    <t>AYNALI SAZAN - DONDURULMUŞ</t>
  </si>
  <si>
    <t>DİĞER TATLISU BALIKLARI - DONDURULMUŞ</t>
  </si>
  <si>
    <t>HAMSİ BALIKLARI (ENGRAULİS SPP.) - DONDURULMUŞ</t>
  </si>
  <si>
    <t>ÇİPURA DONDURULMUŞ</t>
  </si>
  <si>
    <t>DİĞER DONDURULMUŞ BALIKLAR</t>
  </si>
  <si>
    <t>LEVREK/TAZE VEYA SOĞUTULMUŞ FİLETO</t>
  </si>
  <si>
    <t>ÇİPURA/TAZE VEYA SOĞUTULMUŞ FİLETO</t>
  </si>
  <si>
    <t>MAVİ YÜZGEÇLİ ORKİNOS/TAZE VEYA SOĞUTULMUŞ FİLETO</t>
  </si>
  <si>
    <t>LEVREK/TAZE VEYA SOĞUTULMUŞ DİĞER ETLERİ(KIYILMIŞ OLSUN OLMASIN)</t>
  </si>
  <si>
    <t>ÇİPURA/TAZE VEYA SOĞUTULMUŞ DİĞER ETLERİ(KIYILMIŞ OLSUN OLMASIN)</t>
  </si>
  <si>
    <t>DİĞER ALABALIK FLETOLARI - DONDURULMUŞ</t>
  </si>
  <si>
    <t>DİĞER BALIK FLETOLARI - DONDURULMUŞ</t>
  </si>
  <si>
    <t>LEVREK/DONDURULMUŞ FİLETO</t>
  </si>
  <si>
    <t>ÇİPURA/DONDURULMUŞ FİLETO</t>
  </si>
  <si>
    <t>DİĞER DONDURULMUŞ BALIK FİLETOLARI</t>
  </si>
  <si>
    <t>030499990000001</t>
  </si>
  <si>
    <t>LEVREK/DİĞER ETLERİ(KIYILMIŞ OLSUN OLMASIN)</t>
  </si>
  <si>
    <t>030499990000002</t>
  </si>
  <si>
    <t>ÇİPURA/DİĞER ETLERİ(KIYILMIŞ OLSUN;OLMASIN)</t>
  </si>
  <si>
    <t>ALABALIKLAR - TÜTSÜLENMİŞ</t>
  </si>
  <si>
    <t>PENAEUS FAMİLYASINDAN KARİDESLER - DONDURULMUŞ</t>
  </si>
  <si>
    <t>DİĞER KARİDESLER - DONDURULMUŞ</t>
  </si>
  <si>
    <t>CRANGON FAMİLYASINDAN DİĞER KARİDESLER - DONDURULMAMIŞ</t>
  </si>
  <si>
    <t>030731900000</t>
  </si>
  <si>
    <t>PERNA CİNSİ MİDYELER - CANLI. TAZE / SOĞUTULMUŞ</t>
  </si>
  <si>
    <t>030741100000</t>
  </si>
  <si>
    <t>MÜREKKEP BALIKLARI - CANLI. TAZE / SOĞUTULMUŞ</t>
  </si>
  <si>
    <t>030741910000</t>
  </si>
  <si>
    <t>BÜLBÜLİYE KALAMARYA - CANLI. TAZE / SOĞUTULMUŞ</t>
  </si>
  <si>
    <t>DİĞER KALAMARLAR - CANLI. TAZE / SOĞUTULMUŞ</t>
  </si>
  <si>
    <t>030749110000</t>
  </si>
  <si>
    <t>DİĞER  DERİN SU SÜBYELERİ- DONDURULMUŞ</t>
  </si>
  <si>
    <t>030749180000</t>
  </si>
  <si>
    <t>DİĞER MÜREKKEP BALIKLARI - DONDURULMUŞ</t>
  </si>
  <si>
    <t>030749710000</t>
  </si>
  <si>
    <t>MÜREKKEP BALIKLARI - DİĞER</t>
  </si>
  <si>
    <t>030751000000</t>
  </si>
  <si>
    <t>AHTAPOTLAR ( OCTOPUS SPP. ) - CANLI. TAZE VEYA SOĞUTULMUŞ</t>
  </si>
  <si>
    <t>030759100000</t>
  </si>
  <si>
    <t>AHTAPOTLAR ( OCTOPUS SPP. ) - DONDURULMUŞ</t>
  </si>
  <si>
    <t>SUDA YAŞAYAN DİĞER OMURGASIZ HAYVANLAR (CANLI)</t>
  </si>
  <si>
    <t>SUDA YAŞAYAN DİĞER OMURGASIZ HAYVANLAR - DONDURULMUŞ</t>
  </si>
  <si>
    <t>SU OMURGASIZLARININ ( KABUKLULAR HARİÇ ) UN . EZME VE PELLETLERİ</t>
  </si>
  <si>
    <t>UKRAYNA</t>
  </si>
  <si>
    <t>160420700000</t>
  </si>
  <si>
    <t>HAZIR KONSERVELER-TON BALIKLARI. ORKİNOSLAR. EUTHYNNUS CİNSİ DİĞER BALIKLARDAN</t>
  </si>
  <si>
    <t>160540000011</t>
  </si>
  <si>
    <t>SALYANGOZ-HAZIRLANMIŞ VEYA KONSERVE EDİLMİŞ</t>
  </si>
  <si>
    <t xml:space="preserve">KÜMES HAYVANLARI ETLERİ </t>
  </si>
  <si>
    <t xml:space="preserve">YUMURTA  </t>
  </si>
  <si>
    <t>SIRBİSTAN</t>
  </si>
  <si>
    <t>1 yıl öncesi AGIRLIK</t>
  </si>
  <si>
    <t>1 yıl öncesi FOBUSD</t>
  </si>
  <si>
    <t>AGIRLIK</t>
  </si>
  <si>
    <t>160100910011</t>
  </si>
  <si>
    <t>SOSİSLER-PİŞİRİLMEMİŞ. HAVA ALMAYAN KAPLARDA OLANLAR</t>
  </si>
  <si>
    <t>160100910019</t>
  </si>
  <si>
    <t>SOSİSLER-PİŞİRİLMEMİŞ.DİĞER HALLERDE</t>
  </si>
  <si>
    <t>160100990021</t>
  </si>
  <si>
    <t>SOSİS BENZERİ DİĞER ÜRÜNLER. HAVA ALMAYAN KAPLARDA</t>
  </si>
  <si>
    <t>160100990028</t>
  </si>
  <si>
    <t>SOSİS BENZERİ DİĞER ÜRÜNLER. HAVA ALMAYAN KAPLAR DIŞINDAKİLER</t>
  </si>
  <si>
    <t>160231190011</t>
  </si>
  <si>
    <t>HİNDİ ET VE SAKATATINDAN MÜSTAHZARLAR-ET.SAKATAT =&gt; %57. HAVA ALMAYAN KAPLARDA</t>
  </si>
  <si>
    <t>160231190019</t>
  </si>
  <si>
    <t>AĞIRLIK İTİBARİYLE % 25 VEYA DAHA FAZLA FAKAT % 57 DEN AZ KÜMES HAY.ETİ VEYA SAKATATINI İÇERENLER</t>
  </si>
  <si>
    <t>160232110011</t>
  </si>
  <si>
    <t>HAZIR ET.SAKATAT.KAN-HOROZ/TAVUKTAN. PİŞİRİLMEMİŞ;ET.SAKATAT =&gt;%57.HAVASIZ KAP.DA</t>
  </si>
  <si>
    <t>160232190011</t>
  </si>
  <si>
    <t>HAZIR/KONSERVE ET.SAKATAT.KAN-HOROZ/TAVUKTAN. DİĞER;ET.SAKATAT=&gt;%57.HAVASIZ KAPDA</t>
  </si>
  <si>
    <t>160232190019</t>
  </si>
  <si>
    <t>160239210019</t>
  </si>
  <si>
    <t>HAZIR ET.SAKATAT.KAN-DİĞ. KÜMES HAYVAN.ET- SAKATAT=&gt;%57.PİŞİRİLMEMİŞ.DİĞER HALLER</t>
  </si>
  <si>
    <t>160239290019</t>
  </si>
  <si>
    <t>AĞIRLIK İTİBARİYE % 25 VEYA DAHA FAZLA FAKAT % 57 DEN AZ KÜMES HAY. ETI VEYA SAKATATINI İÇERENLER</t>
  </si>
  <si>
    <t>160250100011</t>
  </si>
  <si>
    <t>HAZIR/KONSERVE ET.SAKATAT.KAN-SIĞIRDAN.HAVA ALMAYAN KAPLARDA OLANLAR</t>
  </si>
  <si>
    <t>160250100019</t>
  </si>
  <si>
    <t>HAZIR/KONSERVE ET.SAKATAT.KAN-SIĞIRDAN. DİĞER HALLERDE</t>
  </si>
  <si>
    <t>010511190000</t>
  </si>
  <si>
    <t>CİVCİVLER-DAMIZLIK OLMAYAN. DİĞER.AĞIRLIK&lt;185 GR.</t>
  </si>
  <si>
    <t>010690009011</t>
  </si>
  <si>
    <t>SÜLÜKLER</t>
  </si>
  <si>
    <t>050400009090</t>
  </si>
  <si>
    <t>DİĞER HAYVAN MESANELERİ. MİDELERİ-.TAZE.SOĞUK. KURU.TUZLANMIŞ.DONMUŞ. KURUTULMUŞ. TÜTSÜLENMİŞ</t>
  </si>
  <si>
    <t>050800000012</t>
  </si>
  <si>
    <t>SALYANGOZ KABUĞU-SALYANGOZ KABUĞU TOZ VE DÖKÜNTÜLERİ</t>
  </si>
  <si>
    <t>SIĞIR.KOYUN. KEÇİLERİN DİĞER YAĞLARI - SINAİ AMAÇLI</t>
  </si>
  <si>
    <t>DİĞER YUMUŞAKÇALAR - CANLI</t>
  </si>
  <si>
    <t>030224000000</t>
  </si>
  <si>
    <t>KALKAN BALIĞI (PSETTA MAXİMA)</t>
  </si>
  <si>
    <t>030235190000</t>
  </si>
  <si>
    <t>ATLANTİK MAVİ YÜZGEÇLİ ORKİNOS, DİĞERLERİ</t>
  </si>
  <si>
    <t>030242000000</t>
  </si>
  <si>
    <t>HAMSİ BALIKLARI (ENGRAULİS SPP.)</t>
  </si>
  <si>
    <t>030243100000</t>
  </si>
  <si>
    <t>AVRUPA SARDALYA BALIĞI TÜRÜ SARDALYALAR (SARDİNA PİLCHARDUS)</t>
  </si>
  <si>
    <t>030244000000</t>
  </si>
  <si>
    <t>030245900000</t>
  </si>
  <si>
    <t>DİĞERLERİ, İSTAVRİT</t>
  </si>
  <si>
    <t>030259200000</t>
  </si>
  <si>
    <t>BAKALEROS</t>
  </si>
  <si>
    <t>030271000000</t>
  </si>
  <si>
    <t>030273000000</t>
  </si>
  <si>
    <t>SAZAN BALIĞI (CYPRİNUS CARPİO, CARASSİUS CARASSİUS, CTENOPHARYNGODON</t>
  </si>
  <si>
    <t>030281100000</t>
  </si>
  <si>
    <t>MAHMUZLU CAMGÖZ (SQUALUS ACANTHİAS)</t>
  </si>
  <si>
    <t>030281900000</t>
  </si>
  <si>
    <t>030282000000</t>
  </si>
  <si>
    <t>KELER BALIĞI [RAYS AND SKATES (RAJİDAE)]</t>
  </si>
  <si>
    <t>030284100000</t>
  </si>
  <si>
    <t>AVRUPA DENİZ LEVREĞİ (DİCENTRARCHUS LABRAX</t>
  </si>
  <si>
    <t>030284900000</t>
  </si>
  <si>
    <t>DIĞERLERI</t>
  </si>
  <si>
    <t>030285100000</t>
  </si>
  <si>
    <t>DENTEX DENTEX, PAGELLUS SPP FAMİLYASINA AİT OLANLAR</t>
  </si>
  <si>
    <t>030285300000</t>
  </si>
  <si>
    <t>ÇİPURA (SPARUS AURATA)</t>
  </si>
  <si>
    <t>030285900000</t>
  </si>
  <si>
    <t>030289100000</t>
  </si>
  <si>
    <t>030289500000</t>
  </si>
  <si>
    <t>FENER BALIKLARI (LOPHİUS SPP.)</t>
  </si>
  <si>
    <t>030289900000</t>
  </si>
  <si>
    <t>030314900000</t>
  </si>
  <si>
    <t>030325000000</t>
  </si>
  <si>
    <t>030339850000</t>
  </si>
  <si>
    <t>030353100000</t>
  </si>
  <si>
    <t>030355900000</t>
  </si>
  <si>
    <t>030382000000</t>
  </si>
  <si>
    <t>030384100000</t>
  </si>
  <si>
    <t>AVRUPA DENİZ LEVREĞİ (DİCENTRARCHUS LABRAX)</t>
  </si>
  <si>
    <t>030384900000</t>
  </si>
  <si>
    <t>030389100000</t>
  </si>
  <si>
    <t>030389450000</t>
  </si>
  <si>
    <t>030389550000</t>
  </si>
  <si>
    <t>030389900000</t>
  </si>
  <si>
    <t>030442900000</t>
  </si>
  <si>
    <t>030444900000001</t>
  </si>
  <si>
    <t>030444900000002</t>
  </si>
  <si>
    <t>030449900000001</t>
  </si>
  <si>
    <t>030449900000002</t>
  </si>
  <si>
    <t>030449900000003</t>
  </si>
  <si>
    <t>030469000000</t>
  </si>
  <si>
    <t>030479900000</t>
  </si>
  <si>
    <t>030482900000</t>
  </si>
  <si>
    <t>DİĞERLERİ, ALABALIK</t>
  </si>
  <si>
    <t>030483900000</t>
  </si>
  <si>
    <t>030489100000</t>
  </si>
  <si>
    <t>TATLISU BALIKLARI</t>
  </si>
  <si>
    <t>030489290000</t>
  </si>
  <si>
    <t>030489900000001</t>
  </si>
  <si>
    <t>030489900000002</t>
  </si>
  <si>
    <t>030489900000004</t>
  </si>
  <si>
    <t>030543000000</t>
  </si>
  <si>
    <t>ALABALIK (SALMO TRUTTA, ONCORHYNCHUS MYKİSS, ONCORHYNCHUS CLARKİ,</t>
  </si>
  <si>
    <t>030549800000</t>
  </si>
  <si>
    <t>030569800000</t>
  </si>
  <si>
    <t>030616100000</t>
  </si>
  <si>
    <t>030617920000</t>
  </si>
  <si>
    <t>030617990000</t>
  </si>
  <si>
    <t>030626100000</t>
  </si>
  <si>
    <t>030749050000</t>
  </si>
  <si>
    <t>030779900000</t>
  </si>
  <si>
    <t>DİĞERLERİ, YUMUŞAKÇALAR</t>
  </si>
  <si>
    <t>030781000000</t>
  </si>
  <si>
    <t>030789900000</t>
  </si>
  <si>
    <t>DİĞERLERİ,  DENİZ KULAĞI</t>
  </si>
  <si>
    <t>030791000000</t>
  </si>
  <si>
    <t>CANLI, TAZE VEYA SOĞUTULMUŞ, DİĞER YUMUŞAKÇA UNLARI VB.</t>
  </si>
  <si>
    <t>030799100000</t>
  </si>
  <si>
    <t>TÜTSÜLENMİŞ (KABUKLU OLSUN OLMASIN) (TÜTSÜLENME SIRASINDA VEYA PİŞ., DİĞER YUMUŞAKÇA UNLARI VB.)</t>
  </si>
  <si>
    <t>030799800000</t>
  </si>
  <si>
    <t>040140100011</t>
  </si>
  <si>
    <t>SÜT (KATI YAĞ&gt;6, &lt;10), HAZIR AMBALAJLARDA =&lt; 2 LT, KONSANTRE EDİLMEMİŞ</t>
  </si>
  <si>
    <t>040140100012</t>
  </si>
  <si>
    <t>KREMA (KATI YAĞ&gt;6, &lt;10), HAZIR AMBALAJLARDA =&lt; 2 LT, KONSANTRE EDİLMEMİŞ</t>
  </si>
  <si>
    <t>040140900011</t>
  </si>
  <si>
    <t>SÜT, DİĞERLERİ, KONSANTRE EDİLMEMİŞ</t>
  </si>
  <si>
    <t>040150110000</t>
  </si>
  <si>
    <t>NET MUHTEVİYATI 2 LT.Yİ GEÇMEYEN HAZIR AMBALAJLARDA OLANLAR, (KATI YAĞ&gt;10), SÜT VE KREMA, KONSANTRE EDİLMEMİŞ</t>
  </si>
  <si>
    <t>040150190000</t>
  </si>
  <si>
    <t>FILIPINLER</t>
  </si>
  <si>
    <t>040711001000</t>
  </si>
  <si>
    <t>DAMIZLIK OLANLAR, TAVUK YUMURTASI, KULUÇKALIK</t>
  </si>
  <si>
    <t>040719909019</t>
  </si>
  <si>
    <t>DİĞERLERİ, DAMIZLIK OLMAYANLAR, KULUÇKALIK</t>
  </si>
  <si>
    <t>040721000000</t>
  </si>
  <si>
    <t>TAVUK YUMURTALARI (GALLUS DOMESTİCUS TÜRÜ)</t>
  </si>
  <si>
    <t>040729100000</t>
  </si>
  <si>
    <t>040899800000</t>
  </si>
  <si>
    <t>DİĞER KABUKSUZ YUMURTA. SARILARI - DİĞER. İNSAN GIDASINA ELVERİŞLİ</t>
  </si>
  <si>
    <t>051191900019</t>
  </si>
  <si>
    <t>150210109000</t>
  </si>
  <si>
    <t>150290900012</t>
  </si>
  <si>
    <t>KOYUN VE KEÇİ YAĞLARI</t>
  </si>
  <si>
    <t>KIRGIZİSTAN</t>
  </si>
  <si>
    <t>160414180000</t>
  </si>
  <si>
    <t>TON BALIKLARI VE ORKİNOSLAR-DİĞER ŞEKİLDE HAZIRLANMIŞ.DİĞER HALLERDE.KIYILMAMIŞ</t>
  </si>
  <si>
    <t>160556000000</t>
  </si>
  <si>
    <t>ARCİDAE,ARCTİCİDAE,CARDİİDAE,DONACİDAE,HİATELLİDAE,MACTRİDAE,</t>
  </si>
  <si>
    <t>010620000019</t>
  </si>
  <si>
    <t>010690009012001</t>
  </si>
  <si>
    <t>ARILAR DİĞER</t>
  </si>
  <si>
    <t>010690009019</t>
  </si>
  <si>
    <t>020629990000</t>
  </si>
  <si>
    <t>DİĞER SIĞIR SAKATATI - DONDURULMUŞ</t>
  </si>
  <si>
    <t>KENYA</t>
  </si>
  <si>
    <t>020713300000</t>
  </si>
  <si>
    <t>HOROZ. TAVUK ETİ - BÜTÜN KANATLAR - TAZE / SOĞUTULMUŞ</t>
  </si>
  <si>
    <t>021099900000</t>
  </si>
  <si>
    <t>ET VEYA SAKATATIN YENİLEN UN VE KABA UNLARI</t>
  </si>
  <si>
    <t>030193000000</t>
  </si>
  <si>
    <t>SAZAN BALIKLARI - CANLI</t>
  </si>
  <si>
    <t>030199850013</t>
  </si>
  <si>
    <t>LEVREK - CANLI</t>
  </si>
  <si>
    <t>LEVREK</t>
  </si>
  <si>
    <t>030199850014</t>
  </si>
  <si>
    <t>ÇİPURA - CANLI</t>
  </si>
  <si>
    <t>030199850018</t>
  </si>
  <si>
    <t>DİĞER DENİZ BALIKLARI</t>
  </si>
  <si>
    <t>030229800000</t>
  </si>
  <si>
    <t>DİĞER YASSI BALIKLAR - TAZE / SOĞUTULMUŞ</t>
  </si>
  <si>
    <t>SAZANLAR - TAZE / SOĞUTULMUŞ</t>
  </si>
  <si>
    <t>SLOVENYA</t>
  </si>
  <si>
    <t>030323000000</t>
  </si>
  <si>
    <t>DİĞER YASSI BALIKLAR - DONDURULMUŞ</t>
  </si>
  <si>
    <t>030329000000</t>
  </si>
  <si>
    <t>030341100000</t>
  </si>
  <si>
    <t>TON BALIKLARI ( THUNNUS ALALUNGA)  - BÜTÜN. HÜLASA.SU YAPIMI İÇİN. DONMUŞ</t>
  </si>
  <si>
    <t>030355300000</t>
  </si>
  <si>
    <t>İSTAVRİT (CARANX TRACHURUS. TRACHURUS TRACHURUS) - DONDURULMUŞ</t>
  </si>
  <si>
    <t>030389400000</t>
  </si>
  <si>
    <t>PALAMUT-TORİK (ORCYNOPSİS CİNSİ BALIKLAR - DON.</t>
  </si>
  <si>
    <t>030389650000</t>
  </si>
  <si>
    <t>FENER BALIKLARI (LOPHİUS SPP.) - DONDURULMUŞ</t>
  </si>
  <si>
    <t>030439000000</t>
  </si>
  <si>
    <t>DİĞER BALIK FLETOLARI - TAZE VEYA SOĞUTULMUŞ</t>
  </si>
  <si>
    <t>030443000000</t>
  </si>
  <si>
    <t>YASSI BALIKLAR (PLEURONECTİDAE, BOTHİDAE, CYNOGLOSSİDAE,</t>
  </si>
  <si>
    <t>030444900000003</t>
  </si>
  <si>
    <t>MAVİ YÜZGEÇLİ ORKİNOS/TAZE VEYA SOĞUTULMUŞ DİĞER ETLERİ (KIYILMIŞ OLSUN OLMASIN)</t>
  </si>
  <si>
    <t>030444900000004</t>
  </si>
  <si>
    <t>DİĞER TAZE VEYA SOĞUTULMUŞ BALIK ETLERİ(KIYILMIŞ OLSUN OLMASIN)</t>
  </si>
  <si>
    <t>030452000000</t>
  </si>
  <si>
    <t>ALABALIKGİLLER</t>
  </si>
  <si>
    <t>030479300000</t>
  </si>
  <si>
    <t>MEZGİT BALIKLARI (MERLANGİUS MERLANGUS)</t>
  </si>
  <si>
    <t>NORVEÇ</t>
  </si>
  <si>
    <t>030626900000</t>
  </si>
  <si>
    <t>030741990000</t>
  </si>
  <si>
    <t>030749990000</t>
  </si>
  <si>
    <t>DİĞER KALAMARLAR</t>
  </si>
  <si>
    <t>030771000000</t>
  </si>
  <si>
    <t>CANLI, TAZE VEYA SOĞUTULMUŞ, YUMUŞAKÇALAR</t>
  </si>
  <si>
    <t>MORİTANYA</t>
  </si>
  <si>
    <t>NİJERYA</t>
  </si>
  <si>
    <t>040210190000</t>
  </si>
  <si>
    <t>SÜT. KREMA- TOZ.GRANÜL.DİĞER KATI ŞEKİL..KATI YAĞ =&lt; %1.5. DİĞER</t>
  </si>
  <si>
    <t>040221990000</t>
  </si>
  <si>
    <t>SÜT. KREMA- TOZ.GRANÜL.DİĞER KATI ŞEKİL. KATI YAĞ &gt; % 27. DİĞER</t>
  </si>
  <si>
    <t>040299100000</t>
  </si>
  <si>
    <t>İÇERDİĞİ KATI YAĞ ORANI AĞIRLIK İTİBARİYLE % 9.5 GEÇMEYENLER</t>
  </si>
  <si>
    <t>040310390000</t>
  </si>
  <si>
    <t>AĞR İTB İLE KATI YAĞ &gt; % 6-AROMALANDIRILMAMIŞ. İLAVE MYV;SRT KBKL MYVLR VEYA KAKAO İÇERMEYENLER</t>
  </si>
  <si>
    <t>040390999000</t>
  </si>
  <si>
    <t>DİĞER SÜT ÜRÜNLERİ-DİĞER ŞEKİLLERDE. KATI SÜT YAĞI &gt; % 6. DİĞER</t>
  </si>
  <si>
    <t>040610800000</t>
  </si>
  <si>
    <t>DİĞER TAZE PEYNİRLER</t>
  </si>
  <si>
    <t>040690500000</t>
  </si>
  <si>
    <t>KOYUN / MANDA SÜTÜNDEN PEYNİRLER -SALAMURA İÇEREN KAPLARDA / TULUMLARDA</t>
  </si>
  <si>
    <t>040711009000</t>
  </si>
  <si>
    <t>TAVUK YUMURTALARI -(DİĞER) KULUÇKALIK</t>
  </si>
  <si>
    <t>040900000012001</t>
  </si>
  <si>
    <t>TABİİ BAL - SÜZME =&lt; 1KG. AMBALAJDA</t>
  </si>
  <si>
    <t>050210009000</t>
  </si>
  <si>
    <t>EVCİI DOMUZ VEYA YABAN DOMUZU KILLARI VE BUNLARIN DÖKÜNTÜLERİ-DİĞER</t>
  </si>
  <si>
    <t>051110000000</t>
  </si>
  <si>
    <t>SIĞIR SPERMLERİ</t>
  </si>
  <si>
    <t>051199390000</t>
  </si>
  <si>
    <t>HAZIRLANMIŞ SÜNGERLER-DİĞER</t>
  </si>
  <si>
    <t>051199859018</t>
  </si>
  <si>
    <t>150420900000</t>
  </si>
  <si>
    <t>DİĞER BALIK YAĞLARI VE FRAKSİYONLARI</t>
  </si>
  <si>
    <t>MENEMEN DERİ SR.BLG.</t>
  </si>
  <si>
    <t>151610909019</t>
  </si>
  <si>
    <t>160290910019</t>
  </si>
  <si>
    <t>DİĞERHALLERDEOLANLAR, KOYUNDAN</t>
  </si>
  <si>
    <t>160416000000</t>
  </si>
  <si>
    <t>HAZIR/KONSERVE EDİLMİŞ HAMSİLER-KIYILMAMIŞ</t>
  </si>
  <si>
    <t>160419970000</t>
  </si>
  <si>
    <t>160420400000</t>
  </si>
  <si>
    <t>HAZIR KONSERVELER-HAMSİLERDEN</t>
  </si>
  <si>
    <t>160420500011</t>
  </si>
  <si>
    <t>HAZIR KONSERVELER-SARDALYADAN</t>
  </si>
  <si>
    <t>160553900000</t>
  </si>
  <si>
    <t>MİDYELER-HAZIRLANMIŞ VEYA KONSERVE EDİLMİŞ.DİĞER HALLERDE</t>
  </si>
  <si>
    <t xml:space="preserve">GSEK:2 GBTARIHI:01/01/2012 - 30/04/2012 GTIPGRUP:0119 GTIPGRUPSINIF:MALGRUBU ULKEGRUPSINIF:GENEL
BEYANKAYITKODU:DH
</t>
  </si>
  <si>
    <t xml:space="preserve">GSEK:2 GBTARIHI:01/01/2012 - 30/04/2012 GTIPGRUP:0119 GTIPGRUPSINIF:MALGRUBU
</t>
  </si>
  <si>
    <t>MALDİV ADALARI</t>
  </si>
  <si>
    <t>MOZAMBİK</t>
  </si>
  <si>
    <t>030119000000</t>
  </si>
  <si>
    <t>DİĞER SÜS BALIKLARI</t>
  </si>
  <si>
    <t>TUNUS</t>
  </si>
  <si>
    <t>030259900000</t>
  </si>
  <si>
    <t>AVUSTRALYA</t>
  </si>
  <si>
    <t>HIRVATİSTAN</t>
  </si>
  <si>
    <t>040120990000</t>
  </si>
  <si>
    <t>SÜT. KREMA - %3 &lt; KATI YAĞ =&lt; %6. DİĞER</t>
  </si>
  <si>
    <t>040229990000</t>
  </si>
  <si>
    <t>SÜT. KREMA-TOZ.GRANÜL.DİĞER KATI.YAĞ &gt; %27. DİĞER. TATLANDIRICILI</t>
  </si>
  <si>
    <t>HINDISTAN</t>
  </si>
  <si>
    <t>160413190000</t>
  </si>
  <si>
    <t>SARDALYALAR-DİĞER.KIYILMAMIŞ</t>
  </si>
  <si>
    <t>ALABALIK</t>
  </si>
  <si>
    <t>ORKİNOS</t>
  </si>
  <si>
    <t>TOPLAM DEĞERLER</t>
  </si>
  <si>
    <t>DİĞERLERİ, DENİZ LEVREĞİ</t>
  </si>
  <si>
    <t>030449900000004</t>
  </si>
  <si>
    <t>DİĞER TAZE VEYA SOĞUTULMUŞ BALIK ETLERİ, FİLETO</t>
  </si>
  <si>
    <t>TAYLAND</t>
  </si>
  <si>
    <t>1605 FASLI</t>
  </si>
  <si>
    <t>DİĞERLERİ, MAVİ YÜZGEÇLİ ORKİNOSUN DİĞERLERİ</t>
  </si>
  <si>
    <t>DİĞERLERİ, DONDURULMUŞ DİĞER ALABALIKLAR</t>
  </si>
  <si>
    <t>DİĞERLERİ, DONDURULMUŞ DENİZ LEVREĞİ</t>
  </si>
  <si>
    <t>DİĞERLERİ, TAZE ALABALIK FİLETO</t>
  </si>
  <si>
    <t>DİĞERLERİ, DONDURULMUŞ DİĞER YASSI BALIK FİLETOLARI</t>
  </si>
  <si>
    <t>DİĞERLERİ, YEMEYE ELVERİŞLİ UN, KABA UN, PELLETLERİN DİĞERLERİ</t>
  </si>
  <si>
    <t>DİĞERLERİ, BÜTÜN VEYA PARÇA HALDE HAZIRLANMIŞ VEYA KONSERVE EDİLMİŞ BALIK</t>
  </si>
  <si>
    <t>03 FASLI</t>
  </si>
  <si>
    <t>DİĞERLERİ, KÖPEK BALIKLARININ DİĞERLERİ</t>
  </si>
  <si>
    <t>020727100000</t>
  </si>
  <si>
    <t>HİNDİ ETİ - PARÇA HALİNDE. KEMİKSİZ - DONDURULMUŞ</t>
  </si>
  <si>
    <t>DİL BALIĞI (SOLEA SPP.)</t>
  </si>
  <si>
    <t>160420900019</t>
  </si>
  <si>
    <t>HAZIR KONSERVELER-DİĞER BALIKLARDAN.DİĞER</t>
  </si>
  <si>
    <t>040900000012004</t>
  </si>
  <si>
    <t>TABİİ BAL - SÜZME &gt; 10 KG.</t>
  </si>
  <si>
    <t>040390711000</t>
  </si>
  <si>
    <t>DİĞER SÜT ÜRÜNLERİ-TOZ-GRANÜL.DİĞ.KATI ŞEK.KATISÜT YAĞI =&lt; % 1.5. KATKILI. KAKAO İÇEREN</t>
  </si>
  <si>
    <t>040390719000</t>
  </si>
  <si>
    <t>DİĞER SÜT ÜRÜNLERİ-TOZ-GRANÜL.DİĞ.KATI ŞEK.KATISÜT YAĞI =&lt; % 1.5. KATKILI. DİĞER</t>
  </si>
  <si>
    <t>040690860000</t>
  </si>
  <si>
    <t>DİĞER PEYNİRLER - KATI YAĞ =&lt; % 40. %47 &lt; SU = &lt; % 52</t>
  </si>
  <si>
    <t>DİĞERLERİ (KAYA LEVREĞİ)</t>
  </si>
  <si>
    <r>
      <t xml:space="preserve">ÖZEL GTIP ARALIĞI İSMİ: </t>
    </r>
    <r>
      <rPr>
        <sz val="10"/>
        <color indexed="8"/>
        <rFont val="Arial"/>
        <family val="2"/>
      </rPr>
      <t>DİĞERLERİ (KAYA LEVREĞİ)</t>
    </r>
  </si>
  <si>
    <t>030759900000</t>
  </si>
  <si>
    <t>AHTAPOTLAR (OCTOPUS SPP.)-DİĞER</t>
  </si>
  <si>
    <t>040221110000</t>
  </si>
  <si>
    <t>SÜT. KREMA- TOZ.GRANÜL.DİĞER KATI. %1.5 &lt; KATI YAĞ =&lt; % 27. AMBALAJLI =&lt; 2.5KG</t>
  </si>
  <si>
    <t>040900000012002</t>
  </si>
  <si>
    <t>TABİİ BAL - SÜZME &gt;1 KG. =&lt; 5 KG.AMBALAJDA</t>
  </si>
  <si>
    <t>160431000000</t>
  </si>
  <si>
    <t>HAVYAR</t>
  </si>
  <si>
    <t>1604 FASLI</t>
  </si>
  <si>
    <t>03.08</t>
  </si>
  <si>
    <t>Kabuklu hayvanlar ve yumuşakçaların dışında kalan suda yaşayan omurgasız hayvanlar</t>
  </si>
  <si>
    <t>DAMIZLIK OLMAYANLAR, TAVUK YUMURTASI, KULUÇKALIK</t>
  </si>
  <si>
    <t>020713910000</t>
  </si>
  <si>
    <t>HOROZ. TAVUK KARACİĞERLERİ - TAZE / SOĞUTULMUŞ</t>
  </si>
  <si>
    <r>
      <t xml:space="preserve">ÖZEL GTIP ARALIĞI İSMİ: </t>
    </r>
    <r>
      <rPr>
        <sz val="10"/>
        <color indexed="8"/>
        <rFont val="Arial"/>
        <family val="2"/>
      </rPr>
      <t>LEVREK</t>
    </r>
  </si>
  <si>
    <t>040390739000</t>
  </si>
  <si>
    <t>DİĞER SÜT ÜRÜNLERİ-TOZ-GRANÜL.DİĞ.KATI ŞEK. %1.5&lt; KATI SÜT YAĞI =&lt; % 27. KATKILI. DİĞER</t>
  </si>
  <si>
    <t>020713990000</t>
  </si>
  <si>
    <t>HOROZ. TAVUK SAKATATI - DİĞER. TAZE / SOĞUTULMUŞ</t>
  </si>
  <si>
    <t>040221910000</t>
  </si>
  <si>
    <t>SÜT. KREMA- TOZ.GRANÜL.DİĞER KATI ŞEKİL.. KATI YAĞ &gt; %27.AMBALAJLI =&lt; 2.5KG</t>
  </si>
  <si>
    <t>Tutar (€)</t>
  </si>
  <si>
    <t>Tutar  Değiş.% ($)</t>
  </si>
  <si>
    <t>% Değ. ($)</t>
  </si>
  <si>
    <t>Tutar  Değiş.% (€)</t>
  </si>
  <si>
    <t>FOB € DEĞİŞİM %</t>
  </si>
  <si>
    <t>% Değ.(€)</t>
  </si>
  <si>
    <t>DİĞERLERİ, TÜTSÜLENMİŞ DİĞER BALIKLAR</t>
  </si>
  <si>
    <t>030819900000</t>
  </si>
  <si>
    <t>Diğerleri, deniz hıyarı</t>
  </si>
  <si>
    <t>2015 birim fiyat ($)</t>
  </si>
  <si>
    <t>2015 birim fiyat (€)</t>
  </si>
  <si>
    <t>2015 FOB$</t>
  </si>
  <si>
    <t>2015 FOB€</t>
  </si>
  <si>
    <t>2015 PAY ($)</t>
  </si>
  <si>
    <t>2015 PAY (€)</t>
  </si>
  <si>
    <t>2015 kg</t>
  </si>
  <si>
    <t>2015 $</t>
  </si>
  <si>
    <t>2015 Birim Fiyat ($)</t>
  </si>
  <si>
    <t>2015 Birim Fiyat (€)</t>
  </si>
  <si>
    <t>040299390000</t>
  </si>
  <si>
    <t>SÜT. KREMA - % 9.5 &lt; KATI YAĞ =&lt; % 45.DİĞER. TATLANDIRILMIŞ</t>
  </si>
  <si>
    <t>040610500011</t>
  </si>
  <si>
    <t>040610500013</t>
  </si>
  <si>
    <t>LOR</t>
  </si>
  <si>
    <t>040610500018</t>
  </si>
  <si>
    <t>DIGER</t>
  </si>
  <si>
    <t>040620009000</t>
  </si>
  <si>
    <t>YAĞSIZ SÜTTEN YAPILAN VE İNCE KIYILMIŞ BİTKİ İLAVE EDİLEN GLARUS OTLU PEYNİRİ DİĞERLERİ</t>
  </si>
  <si>
    <t>020712100000</t>
  </si>
  <si>
    <t>HOROZ. TAVUK-YÜREK VB ALINMAMIŞ.BAŞSIZ.AYAKSIZ. % 70'LİK. DONDURULMUŞ</t>
  </si>
  <si>
    <t>030239800000</t>
  </si>
  <si>
    <t>DİĞER TON BALIKLARI, ORKİNOSLAR, DİĞERLERİ</t>
  </si>
  <si>
    <t>DUBAİ</t>
  </si>
  <si>
    <t>030499210000</t>
  </si>
  <si>
    <t>DİĞER TATLISU BALIKLARININ ETLERİ - DİĞER</t>
  </si>
  <si>
    <t>030614100000</t>
  </si>
  <si>
    <t>KRAL. TABAK VE MAVİ YENGEÇ TÜRÜ YENGEÇLER - DONDURULMUŞ</t>
  </si>
  <si>
    <t>030819300000</t>
  </si>
  <si>
    <t>DONDURULMUŞ, DENİZ HIYARI</t>
  </si>
  <si>
    <t>040150310000</t>
  </si>
  <si>
    <t>NET MUHTEVİYATI 2 IT.Yİ GEÇMEYEN HAZIR AMBALAJLARDA OLANLAR, (KATI YAĞ &gt;21, &lt;45), SÜT VE KREMA, KONSANTRE EDİLMEMİŞ</t>
  </si>
  <si>
    <t>040390919000</t>
  </si>
  <si>
    <t>DİĞER SÜT ÜRÜNLERİ-DİĞER ŞEKİLLERDE. KATI SÜT YAĞI =&lt; % 3. DİĞER</t>
  </si>
  <si>
    <t>040610300000</t>
  </si>
  <si>
    <t>MOZZARELLA</t>
  </si>
  <si>
    <t>SOMALI</t>
  </si>
  <si>
    <t>2016 kg</t>
  </si>
  <si>
    <t>2016 $</t>
  </si>
  <si>
    <t>2016 Birim Fiyat ($)</t>
  </si>
  <si>
    <t>2016 Birim Fiyat (€)</t>
  </si>
  <si>
    <t>2016 FOB$</t>
  </si>
  <si>
    <t>2016 FOB€</t>
  </si>
  <si>
    <t>2016 PAY ($)</t>
  </si>
  <si>
    <t>2016 PAY (€)</t>
  </si>
  <si>
    <t>2016 birim fiyat ($)</t>
  </si>
  <si>
    <t>2016 birim fiyat (€)</t>
  </si>
  <si>
    <t>MACARİSTAN</t>
  </si>
  <si>
    <t>ŞİLİ İSTAVRİTİ (TRACHURUS MURPHYİ)</t>
  </si>
  <si>
    <t>030499990000004</t>
  </si>
  <si>
    <t>DİĞER BALIK ETLERİ(KIYILMIŞ OLSUN OLMASIN)</t>
  </si>
  <si>
    <t>DİĞERLERİ, KARİDESLERİN DİĞERLERİ</t>
  </si>
  <si>
    <t>030749090000</t>
  </si>
  <si>
    <t>KÜÇÜK MÜREKKEP BALIKLARI</t>
  </si>
  <si>
    <t>030760900000</t>
  </si>
  <si>
    <t>DİĞERLERİ, SALYANGOZLAR</t>
  </si>
  <si>
    <t>030799170000</t>
  </si>
  <si>
    <t>DİĞERLERİ, DİĞER YUMUŞAKÇA UNLARI VB.</t>
  </si>
  <si>
    <t>160412910000</t>
  </si>
  <si>
    <t>RİNGA BALIKLARINDAN DİĞER HAZIR KONSERVE ÜRÜNLER-HAVA ALMAYAN KAPLARDA.KIYILMAMI</t>
  </si>
  <si>
    <t>020713500000</t>
  </si>
  <si>
    <t>HOROZ. TAVUK ETİ - GÖĞÜS. GÖĞÜS PARÇALARI. TAZE / SOĞUTULMUŞ</t>
  </si>
  <si>
    <t>GAMBIYA</t>
  </si>
  <si>
    <t>020727800000</t>
  </si>
  <si>
    <t>HİNDİ ETİ - DİĞER KEMİKLİ PARÇALAR. DONDURULMUŞ</t>
  </si>
  <si>
    <t>040110900000</t>
  </si>
  <si>
    <t>SÜT. KREMA - KATI YAĞ =&lt;%1.  DİĞER</t>
  </si>
  <si>
    <t>040690230000</t>
  </si>
  <si>
    <t>EDAM</t>
  </si>
  <si>
    <t>040690990011</t>
  </si>
  <si>
    <t>CESTER. PARMEZAN. FELEMENK VE BENZERİ PEYNİRLER - KATI YAĞ &gt; % 40</t>
  </si>
  <si>
    <t xml:space="preserve">TOPLAM </t>
  </si>
  <si>
    <t>TAVUK (GALLUS DOMESTİCUS TÜRÜ) HARİCİNDE KALAN KÜMES HAYVANLARININ YUMURTALARI</t>
  </si>
  <si>
    <t>160419910000</t>
  </si>
  <si>
    <t>DİĞERLERİ-ÇİĞ FİLETOLAR (SADECE HAMUR VEYA EKMEK K IR.KAP.YAĞDA ÖN KIZ.YAPIL. OLSUN OLMASIN DON.)</t>
  </si>
  <si>
    <t>160420500012</t>
  </si>
  <si>
    <t>HAZIR KONSERVELER-USKUMRUDAN</t>
  </si>
  <si>
    <t>BARBADOS</t>
  </si>
  <si>
    <t>CAD</t>
  </si>
  <si>
    <t>020727400000</t>
  </si>
  <si>
    <t>HİNDİ ETİ - SIRT. BOYUN. KANAT. KUYRUK UÇLARI. DONDURULMUŞ</t>
  </si>
  <si>
    <t>GINE-BISSAU</t>
  </si>
  <si>
    <t xml:space="preserve">2015EUR </t>
  </si>
  <si>
    <t>2016EUR</t>
  </si>
  <si>
    <t>BANGLADEŞ</t>
  </si>
  <si>
    <t>MOLDAVYA</t>
  </si>
  <si>
    <t>040291100000</t>
  </si>
  <si>
    <t>İÇERDİĞİ KATI YAĞ ORANI AĞIRLIK İTİBARİYLE % 8'İ GEÇMEYENLER</t>
  </si>
  <si>
    <t>040520100000</t>
  </si>
  <si>
    <t>SÜRÜLEREK YENİLEN SÜT ÜRÜNLERİ - % 39 =&lt; KATI YAĞ &lt; % 60</t>
  </si>
  <si>
    <t>040690320011</t>
  </si>
  <si>
    <t>2015EUR</t>
  </si>
  <si>
    <t>LİTVANYA</t>
  </si>
  <si>
    <t>BİRLİK ADI: SU ÜRÜNLERİ/EİB</t>
  </si>
  <si>
    <t>030211200000</t>
  </si>
  <si>
    <t>ONCORHYNCHUS MYKISS TÜRÜNDEN HER.AĞ.1.2 KG.DAN FAZ BAŞLI SOLUN.ANCAK İÇ.TEM.HER.AĞ.1.KG.DAN FAZLA OLA</t>
  </si>
  <si>
    <t>030459900000</t>
  </si>
  <si>
    <t>01 Ocak - 31 Mayıs   2015 ve 01 Ocak - 31 Mayıs 2016 tarihleri arasında kayda alınan maddelerin ihracat değerleri</t>
  </si>
  <si>
    <r>
      <t>GSEK:2 GBTARIHI:</t>
    </r>
    <r>
      <rPr>
        <b/>
        <sz val="8"/>
        <color indexed="8"/>
        <rFont val="serif"/>
        <family val="0"/>
      </rPr>
      <t>01/01/2016 - 31/05/2016</t>
    </r>
    <r>
      <rPr>
        <sz val="8"/>
        <color indexed="8"/>
        <rFont val="serif"/>
        <family val="0"/>
      </rPr>
      <t xml:space="preserve"> GTIP:03,1604,1605 GTIPGRUPSINIF:MALGRUBU
</t>
    </r>
  </si>
  <si>
    <r>
      <t xml:space="preserve">TARİH: </t>
    </r>
    <r>
      <rPr>
        <b/>
        <sz val="10"/>
        <color indexed="8"/>
        <rFont val="Arial"/>
        <family val="2"/>
      </rPr>
      <t>01/01/2016-31/05/2016 arası ile 01/01/2015-31/05/2015 Karşılaştırması</t>
    </r>
  </si>
  <si>
    <r>
      <t>GSEK:2 GBTARIHI:</t>
    </r>
    <r>
      <rPr>
        <b/>
        <sz val="8"/>
        <color indexed="8"/>
        <rFont val="serif"/>
        <family val="0"/>
      </rPr>
      <t>01/01/2016 - 31/05/2016</t>
    </r>
    <r>
      <rPr>
        <sz val="8"/>
        <color indexed="8"/>
        <rFont val="serif"/>
        <family val="0"/>
      </rPr>
      <t xml:space="preserve"> GTIP:0207 GTIPGRUPSINIF:MALGRUBU
</t>
    </r>
  </si>
  <si>
    <r>
      <t>GSEK:2 GBTARIHI:</t>
    </r>
    <r>
      <rPr>
        <b/>
        <sz val="9"/>
        <color indexed="8"/>
        <rFont val="serif"/>
        <family val="0"/>
      </rPr>
      <t>01/01/2016 -31/05/2016</t>
    </r>
    <r>
      <rPr>
        <sz val="9"/>
        <color indexed="8"/>
        <rFont val="serif"/>
        <family val="0"/>
      </rPr>
      <t xml:space="preserve"> GTIP:0407,0408 GTIPGRUPSINIF:MALGRUBU
</t>
    </r>
  </si>
  <si>
    <r>
      <t>GSEK:2 GBTARIHI:</t>
    </r>
    <r>
      <rPr>
        <b/>
        <sz val="8"/>
        <color indexed="8"/>
        <rFont val="serif"/>
        <family val="0"/>
      </rPr>
      <t>01/01/2016 -31/05/2016</t>
    </r>
    <r>
      <rPr>
        <sz val="8"/>
        <color indexed="8"/>
        <rFont val="serif"/>
        <family val="0"/>
      </rPr>
      <t xml:space="preserve"> GTIP:0401,0402,0403,0404,0405,0406 GTIPGRUPSINIF:MALGRUBU
</t>
    </r>
  </si>
  <si>
    <r>
      <t>GSEK:2 GBTARIHI:</t>
    </r>
    <r>
      <rPr>
        <b/>
        <sz val="9"/>
        <color indexed="8"/>
        <rFont val="serif"/>
        <family val="0"/>
      </rPr>
      <t>01/01/2016 - 31/05/2016</t>
    </r>
    <r>
      <rPr>
        <sz val="9"/>
        <color indexed="8"/>
        <rFont val="serif"/>
        <family val="0"/>
      </rPr>
      <t xml:space="preserve">GTIP:0409 GTIPGRUPSINIF:MALGRUBU
</t>
    </r>
  </si>
  <si>
    <t>SIERRA LEONE</t>
  </si>
  <si>
    <t>LAOS (HALK CUM.)</t>
  </si>
  <si>
    <t>030214000000</t>
  </si>
  <si>
    <t>ATLANTİK SOMONLARI (SALMO SALAR) VE TUNA SOMONLARI</t>
  </si>
  <si>
    <t>030254110000</t>
  </si>
  <si>
    <t>SIĞ SU BERLAM BALIKLARI (MERLUCCİUS CAPENSİS) VE DERİNSU BERLAM</t>
  </si>
  <si>
    <t>030314200000</t>
  </si>
  <si>
    <t>ONCORHYNCHUS  MYKİSS  TÜRÜNDEN, HERBİRİNİN AĞIRLIĞI 1,2 KG.DAN FAZLA,</t>
  </si>
  <si>
    <t>SUDAN</t>
  </si>
  <si>
    <t>CIBUTI</t>
  </si>
  <si>
    <t>040310531000</t>
  </si>
  <si>
    <t>YOĞURT -TOZ. GRANÜL.DİĞER KATI. % 1.5&lt;KATI SÜT YAĞ =&lt; % 27. İLAVE KAKAO İÇEREN</t>
  </si>
  <si>
    <t>CEZAYİR</t>
  </si>
  <si>
    <t>160414280000</t>
  </si>
  <si>
    <t>ADANA YUMURT.SER.BÖL</t>
  </si>
  <si>
    <t>2016 EUR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</si>
</sst>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#,##0_);\(&quot;TL&quot;#,##0\)"/>
    <numFmt numFmtId="173" formatCode="&quot;TL&quot;#,##0_);[Red]\(&quot;TL&quot;#,##0\)"/>
    <numFmt numFmtId="174" formatCode="&quot;TL&quot;#,##0.00_);\(&quot;TL&quot;#,##0.00\)"/>
    <numFmt numFmtId="175" formatCode="&quot;TL&quot;#,##0.00_);[Red]\(&quot;TL&quot;#,##0.00\)"/>
    <numFmt numFmtId="176" formatCode="_(&quot;TL&quot;* #,##0_);_(&quot;TL&quot;* \(#,##0\);_(&quot;TL&quot;* &quot;-&quot;_);_(@_)"/>
    <numFmt numFmtId="177" formatCode="_(* #,##0_);_(* \(#,##0\);_(* &quot;-&quot;_);_(@_)"/>
    <numFmt numFmtId="178" formatCode="_(&quot;TL&quot;* #,##0.00_);_(&quot;TL&quot;* \(#,##0.00\);_(&quot;TL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#,##0.00_ ;\-#,##0.00\ "/>
    <numFmt numFmtId="190" formatCode="[$-41F]dd\ mmmm\ yyyy\ dddd"/>
    <numFmt numFmtId="191" formatCode="#,##0\ [$€-1];[Red]\-#,##0\ [$€-1]"/>
    <numFmt numFmtId="192" formatCode="#,##0_ ;\-#,##0\ "/>
  </numFmts>
  <fonts count="82">
    <font>
      <sz val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serif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serif"/>
      <family val="0"/>
    </font>
    <font>
      <b/>
      <sz val="8"/>
      <color indexed="8"/>
      <name val="serif"/>
      <family val="0"/>
    </font>
    <font>
      <sz val="8"/>
      <color indexed="8"/>
      <name val="Arial"/>
      <family val="2"/>
    </font>
    <font>
      <sz val="9"/>
      <color indexed="8"/>
      <name val="serif"/>
      <family val="0"/>
    </font>
    <font>
      <b/>
      <sz val="9"/>
      <color indexed="8"/>
      <name val="serif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ahoma"/>
      <family val="2"/>
    </font>
    <font>
      <sz val="8"/>
      <color indexed="10"/>
      <name val="Arial"/>
      <family val="2"/>
    </font>
    <font>
      <sz val="12"/>
      <color indexed="8"/>
      <name val="Tahoma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Tahoma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Tahoma"/>
      <family val="2"/>
    </font>
    <font>
      <sz val="10"/>
      <color rgb="FFFF0000"/>
      <name val="Tahoma"/>
      <family val="2"/>
    </font>
    <font>
      <b/>
      <sz val="9"/>
      <color theme="1"/>
      <name val="Arial"/>
      <family val="2"/>
    </font>
    <font>
      <sz val="8"/>
      <color theme="1"/>
      <name val="serif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CF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ck">
        <color rgb="FFCCCCCC"/>
      </left>
      <right style="thick">
        <color rgb="FFCCCCCC"/>
      </right>
      <top style="thick">
        <color rgb="FFCCCCCC"/>
      </top>
      <bottom style="thick">
        <color rgb="FFCCCCCC"/>
      </bottom>
    </border>
    <border>
      <left style="thick">
        <color rgb="FFCCCCCC"/>
      </left>
      <right>
        <color indexed="63"/>
      </right>
      <top>
        <color indexed="63"/>
      </top>
      <bottom>
        <color indexed="63"/>
      </bottom>
    </border>
    <border>
      <left style="thick">
        <color rgb="FFCCCCCC"/>
      </left>
      <right>
        <color indexed="63"/>
      </right>
      <top>
        <color indexed="63"/>
      </top>
      <bottom style="thick">
        <color rgb="FFCCCCCC"/>
      </bottom>
    </border>
    <border>
      <left>
        <color indexed="63"/>
      </left>
      <right>
        <color indexed="63"/>
      </right>
      <top>
        <color indexed="63"/>
      </top>
      <bottom style="thick">
        <color rgb="FFCCCCCC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rgb="FFCCCCCC"/>
      </right>
      <top>
        <color indexed="63"/>
      </top>
      <bottom>
        <color indexed="63"/>
      </bottom>
    </border>
    <border>
      <left>
        <color indexed="63"/>
      </left>
      <right style="thick">
        <color rgb="FFCCCCCC"/>
      </right>
      <top>
        <color indexed="63"/>
      </top>
      <bottom style="thick">
        <color rgb="FFCCCCCC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ck">
        <color rgb="FFCCCCCC"/>
      </left>
      <right>
        <color indexed="63"/>
      </right>
      <top style="thick">
        <color rgb="FFCCCCCC"/>
      </top>
      <bottom>
        <color indexed="63"/>
      </bottom>
    </border>
    <border>
      <left>
        <color indexed="63"/>
      </left>
      <right>
        <color indexed="63"/>
      </right>
      <top style="thick">
        <color rgb="FFCCCCCC"/>
      </top>
      <bottom>
        <color indexed="63"/>
      </bottom>
    </border>
    <border>
      <left>
        <color indexed="63"/>
      </left>
      <right style="thick">
        <color rgb="FFCCCCCC"/>
      </right>
      <top style="thick">
        <color rgb="FFCCCCCC"/>
      </top>
      <bottom>
        <color indexed="63"/>
      </bottom>
    </border>
    <border>
      <left style="thick">
        <color rgb="FFCCCCCC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20" borderId="5" applyNumberFormat="0" applyAlignment="0" applyProtection="0"/>
    <xf numFmtId="0" fontId="62" fillId="21" borderId="6" applyNumberFormat="0" applyAlignment="0" applyProtection="0"/>
    <xf numFmtId="0" fontId="63" fillId="20" borderId="6" applyNumberFormat="0" applyAlignment="0" applyProtection="0"/>
    <xf numFmtId="0" fontId="25" fillId="0" borderId="0" applyNumberFormat="0" applyFill="0" applyBorder="0" applyAlignment="0" applyProtection="0"/>
    <xf numFmtId="0" fontId="64" fillId="22" borderId="7" applyNumberFormat="0" applyAlignment="0" applyProtection="0"/>
    <xf numFmtId="0" fontId="65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2" fillId="25" borderId="8" applyNumberFormat="0" applyFont="0" applyAlignment="0" applyProtection="0"/>
    <xf numFmtId="0" fontId="6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49" fontId="1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3" fontId="70" fillId="0" borderId="0" xfId="0" applyNumberFormat="1" applyFont="1" applyAlignment="1">
      <alignment/>
    </xf>
    <xf numFmtId="0" fontId="70" fillId="0" borderId="0" xfId="0" applyFont="1" applyAlignment="1">
      <alignment/>
    </xf>
    <xf numFmtId="181" fontId="8" fillId="0" borderId="14" xfId="0" applyNumberFormat="1" applyFont="1" applyBorder="1" applyAlignment="1">
      <alignment horizontal="right" wrapText="1"/>
    </xf>
    <xf numFmtId="181" fontId="8" fillId="33" borderId="15" xfId="41" applyNumberFormat="1" applyFont="1" applyFill="1" applyBorder="1" applyAlignment="1">
      <alignment horizontal="right" wrapText="1"/>
    </xf>
    <xf numFmtId="181" fontId="8" fillId="33" borderId="14" xfId="41" applyNumberFormat="1" applyFont="1" applyFill="1" applyBorder="1" applyAlignment="1">
      <alignment horizontal="right" wrapText="1"/>
    </xf>
    <xf numFmtId="181" fontId="8" fillId="0" borderId="16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3" fontId="71" fillId="0" borderId="10" xfId="0" applyNumberFormat="1" applyFont="1" applyBorder="1" applyAlignment="1">
      <alignment horizontal="right" wrapText="1"/>
    </xf>
    <xf numFmtId="0" fontId="72" fillId="0" borderId="17" xfId="0" applyFont="1" applyBorder="1" applyAlignment="1">
      <alignment/>
    </xf>
    <xf numFmtId="0" fontId="71" fillId="0" borderId="11" xfId="0" applyFont="1" applyBorder="1" applyAlignment="1">
      <alignment wrapText="1"/>
    </xf>
    <xf numFmtId="0" fontId="71" fillId="0" borderId="12" xfId="0" applyFont="1" applyBorder="1" applyAlignment="1">
      <alignment wrapText="1"/>
    </xf>
    <xf numFmtId="3" fontId="71" fillId="0" borderId="13" xfId="0" applyNumberFormat="1" applyFont="1" applyBorder="1" applyAlignment="1">
      <alignment horizontal="right" wrapText="1"/>
    </xf>
    <xf numFmtId="0" fontId="70" fillId="0" borderId="0" xfId="0" applyFont="1" applyBorder="1" applyAlignment="1">
      <alignment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0" fillId="34" borderId="19" xfId="0" applyNumberFormat="1" applyFont="1" applyFill="1" applyBorder="1" applyAlignment="1" applyProtection="1">
      <alignment horizontal="left" vertical="top"/>
      <protection/>
    </xf>
    <xf numFmtId="0" fontId="10" fillId="34" borderId="0" xfId="0" applyNumberFormat="1" applyFont="1" applyFill="1" applyBorder="1" applyAlignment="1" applyProtection="1">
      <alignment horizontal="left" vertical="top"/>
      <protection/>
    </xf>
    <xf numFmtId="3" fontId="10" fillId="34" borderId="0" xfId="0" applyNumberFormat="1" applyFont="1" applyFill="1" applyBorder="1" applyAlignment="1" applyProtection="1">
      <alignment horizontal="right" vertical="top"/>
      <protection/>
    </xf>
    <xf numFmtId="0" fontId="10" fillId="0" borderId="19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3" fontId="10" fillId="0" borderId="0" xfId="0" applyNumberFormat="1" applyFont="1" applyFill="1" applyBorder="1" applyAlignment="1" applyProtection="1">
      <alignment horizontal="right" vertical="top"/>
      <protection/>
    </xf>
    <xf numFmtId="0" fontId="11" fillId="0" borderId="20" xfId="0" applyNumberFormat="1" applyFont="1" applyFill="1" applyBorder="1" applyAlignment="1" applyProtection="1">
      <alignment horizontal="right" vertical="top" wrapText="1"/>
      <protection/>
    </xf>
    <xf numFmtId="0" fontId="11" fillId="0" borderId="21" xfId="0" applyNumberFormat="1" applyFont="1" applyFill="1" applyBorder="1" applyAlignment="1" applyProtection="1">
      <alignment horizontal="right" vertical="top" wrapText="1"/>
      <protection/>
    </xf>
    <xf numFmtId="3" fontId="11" fillId="0" borderId="21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Font="1" applyFill="1" applyAlignment="1">
      <alignment/>
    </xf>
    <xf numFmtId="3" fontId="0" fillId="0" borderId="0" xfId="0" applyNumberFormat="1" applyAlignment="1">
      <alignment/>
    </xf>
    <xf numFmtId="0" fontId="17" fillId="0" borderId="0" xfId="0" applyFont="1" applyFill="1" applyAlignment="1">
      <alignment/>
    </xf>
    <xf numFmtId="3" fontId="73" fillId="0" borderId="10" xfId="0" applyNumberFormat="1" applyFont="1" applyBorder="1" applyAlignment="1">
      <alignment horizontal="center" wrapText="1"/>
    </xf>
    <xf numFmtId="3" fontId="74" fillId="0" borderId="10" xfId="0" applyNumberFormat="1" applyFont="1" applyBorder="1" applyAlignment="1">
      <alignment/>
    </xf>
    <xf numFmtId="4" fontId="74" fillId="0" borderId="10" xfId="0" applyNumberFormat="1" applyFont="1" applyBorder="1" applyAlignment="1">
      <alignment/>
    </xf>
    <xf numFmtId="4" fontId="74" fillId="0" borderId="22" xfId="0" applyNumberFormat="1" applyFont="1" applyBorder="1" applyAlignment="1">
      <alignment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right" vertical="top" wrapText="1"/>
      <protection/>
    </xf>
    <xf numFmtId="0" fontId="10" fillId="34" borderId="19" xfId="0" applyNumberFormat="1" applyFont="1" applyFill="1" applyBorder="1" applyAlignment="1" applyProtection="1">
      <alignment horizontal="left" vertical="top"/>
      <protection/>
    </xf>
    <xf numFmtId="3" fontId="10" fillId="34" borderId="0" xfId="0" applyNumberFormat="1" applyFont="1" applyFill="1" applyBorder="1" applyAlignment="1" applyProtection="1">
      <alignment horizontal="right" vertical="top"/>
      <protection/>
    </xf>
    <xf numFmtId="4" fontId="10" fillId="34" borderId="0" xfId="0" applyNumberFormat="1" applyFont="1" applyFill="1" applyBorder="1" applyAlignment="1" applyProtection="1">
      <alignment horizontal="right" vertical="top"/>
      <protection/>
    </xf>
    <xf numFmtId="4" fontId="10" fillId="34" borderId="23" xfId="0" applyNumberFormat="1" applyFont="1" applyFill="1" applyBorder="1" applyAlignment="1" applyProtection="1">
      <alignment horizontal="right" vertical="top"/>
      <protection/>
    </xf>
    <xf numFmtId="0" fontId="10" fillId="0" borderId="19" xfId="0" applyNumberFormat="1" applyFont="1" applyFill="1" applyBorder="1" applyAlignment="1" applyProtection="1">
      <alignment horizontal="left" vertical="top"/>
      <protection/>
    </xf>
    <xf numFmtId="3" fontId="10" fillId="0" borderId="0" xfId="0" applyNumberFormat="1" applyFont="1" applyFill="1" applyBorder="1" applyAlignment="1" applyProtection="1">
      <alignment horizontal="right" vertical="top"/>
      <protection/>
    </xf>
    <xf numFmtId="4" fontId="10" fillId="0" borderId="0" xfId="0" applyNumberFormat="1" applyFont="1" applyFill="1" applyBorder="1" applyAlignment="1" applyProtection="1">
      <alignment horizontal="right" vertical="top"/>
      <protection/>
    </xf>
    <xf numFmtId="4" fontId="10" fillId="0" borderId="23" xfId="0" applyNumberFormat="1" applyFont="1" applyFill="1" applyBorder="1" applyAlignment="1" applyProtection="1">
      <alignment horizontal="right" vertical="top"/>
      <protection/>
    </xf>
    <xf numFmtId="0" fontId="11" fillId="0" borderId="20" xfId="0" applyNumberFormat="1" applyFont="1" applyFill="1" applyBorder="1" applyAlignment="1" applyProtection="1">
      <alignment horizontal="right" vertical="top" wrapText="1"/>
      <protection/>
    </xf>
    <xf numFmtId="3" fontId="11" fillId="0" borderId="21" xfId="0" applyNumberFormat="1" applyFont="1" applyFill="1" applyBorder="1" applyAlignment="1" applyProtection="1">
      <alignment horizontal="right" vertical="top" wrapText="1"/>
      <protection/>
    </xf>
    <xf numFmtId="4" fontId="11" fillId="0" borderId="21" xfId="0" applyNumberFormat="1" applyFont="1" applyFill="1" applyBorder="1" applyAlignment="1" applyProtection="1">
      <alignment horizontal="right" vertical="top" wrapText="1"/>
      <protection/>
    </xf>
    <xf numFmtId="4" fontId="11" fillId="0" borderId="24" xfId="0" applyNumberFormat="1" applyFont="1" applyFill="1" applyBorder="1" applyAlignment="1" applyProtection="1">
      <alignment horizontal="righ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34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1" fillId="0" borderId="21" xfId="0" applyNumberFormat="1" applyFont="1" applyFill="1" applyBorder="1" applyAlignment="1" applyProtection="1">
      <alignment horizontal="right" vertical="top" wrapText="1"/>
      <protection/>
    </xf>
    <xf numFmtId="3" fontId="11" fillId="0" borderId="18" xfId="0" applyNumberFormat="1" applyFont="1" applyFill="1" applyBorder="1" applyAlignment="1" applyProtection="1">
      <alignment horizontal="right" vertical="top" wrapText="1"/>
      <protection/>
    </xf>
    <xf numFmtId="3" fontId="10" fillId="34" borderId="23" xfId="0" applyNumberFormat="1" applyFont="1" applyFill="1" applyBorder="1" applyAlignment="1" applyProtection="1">
      <alignment horizontal="right" vertical="top"/>
      <protection/>
    </xf>
    <xf numFmtId="3" fontId="10" fillId="0" borderId="23" xfId="0" applyNumberFormat="1" applyFont="1" applyFill="1" applyBorder="1" applyAlignment="1" applyProtection="1">
      <alignment horizontal="right" vertical="top"/>
      <protection/>
    </xf>
    <xf numFmtId="3" fontId="11" fillId="0" borderId="24" xfId="0" applyNumberFormat="1" applyFont="1" applyFill="1" applyBorder="1" applyAlignment="1" applyProtection="1">
      <alignment horizontal="right" vertical="top" wrapText="1"/>
      <protection/>
    </xf>
    <xf numFmtId="3" fontId="11" fillId="0" borderId="0" xfId="0" applyNumberFormat="1" applyFont="1" applyFill="1" applyBorder="1" applyAlignment="1" applyProtection="1">
      <alignment horizontal="left" vertical="top" wrapText="1"/>
      <protection/>
    </xf>
    <xf numFmtId="3" fontId="11" fillId="0" borderId="23" xfId="0" applyNumberFormat="1" applyFont="1" applyFill="1" applyBorder="1" applyAlignment="1" applyProtection="1">
      <alignment horizontal="left" vertical="top" wrapText="1"/>
      <protection/>
    </xf>
    <xf numFmtId="3" fontId="11" fillId="0" borderId="18" xfId="0" applyNumberFormat="1" applyFont="1" applyFill="1" applyBorder="1" applyAlignment="1" applyProtection="1">
      <alignment horizontal="right" vertical="top" wrapText="1"/>
      <protection/>
    </xf>
    <xf numFmtId="3" fontId="10" fillId="34" borderId="23" xfId="0" applyNumberFormat="1" applyFont="1" applyFill="1" applyBorder="1" applyAlignment="1" applyProtection="1">
      <alignment horizontal="right" vertical="top"/>
      <protection/>
    </xf>
    <xf numFmtId="3" fontId="10" fillId="0" borderId="23" xfId="0" applyNumberFormat="1" applyFont="1" applyFill="1" applyBorder="1" applyAlignment="1" applyProtection="1">
      <alignment horizontal="right" vertical="top"/>
      <protection/>
    </xf>
    <xf numFmtId="3" fontId="11" fillId="0" borderId="24" xfId="0" applyNumberFormat="1" applyFont="1" applyFill="1" applyBorder="1" applyAlignment="1" applyProtection="1">
      <alignment horizontal="right" vertical="top" wrapText="1"/>
      <protection/>
    </xf>
    <xf numFmtId="3" fontId="70" fillId="0" borderId="10" xfId="0" applyNumberFormat="1" applyFont="1" applyBorder="1" applyAlignment="1">
      <alignment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181" fontId="8" fillId="0" borderId="15" xfId="0" applyNumberFormat="1" applyFont="1" applyBorder="1" applyAlignment="1">
      <alignment horizontal="right" wrapText="1"/>
    </xf>
    <xf numFmtId="189" fontId="8" fillId="0" borderId="10" xfId="0" applyNumberFormat="1" applyFont="1" applyBorder="1" applyAlignment="1">
      <alignment horizontal="right" wrapText="1"/>
    </xf>
    <xf numFmtId="3" fontId="75" fillId="0" borderId="13" xfId="0" applyNumberFormat="1" applyFont="1" applyBorder="1" applyAlignment="1">
      <alignment horizontal="right" wrapText="1"/>
    </xf>
    <xf numFmtId="3" fontId="75" fillId="0" borderId="13" xfId="0" applyNumberFormat="1" applyFont="1" applyBorder="1" applyAlignment="1">
      <alignment wrapText="1"/>
    </xf>
    <xf numFmtId="189" fontId="8" fillId="0" borderId="14" xfId="0" applyNumberFormat="1" applyFont="1" applyBorder="1" applyAlignment="1">
      <alignment horizontal="right" wrapText="1"/>
    </xf>
    <xf numFmtId="3" fontId="74" fillId="0" borderId="0" xfId="0" applyNumberFormat="1" applyFont="1" applyAlignment="1">
      <alignment/>
    </xf>
    <xf numFmtId="0" fontId="74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3" fontId="11" fillId="0" borderId="10" xfId="0" applyNumberFormat="1" applyFont="1" applyFill="1" applyBorder="1" applyAlignment="1" applyProtection="1">
      <alignment horizontal="right" vertical="top" wrapText="1"/>
      <protection/>
    </xf>
    <xf numFmtId="3" fontId="76" fillId="0" borderId="10" xfId="0" applyNumberFormat="1" applyFont="1" applyBorder="1" applyAlignment="1">
      <alignment horizontal="center" wrapText="1"/>
    </xf>
    <xf numFmtId="4" fontId="70" fillId="0" borderId="10" xfId="0" applyNumberFormat="1" applyFont="1" applyBorder="1" applyAlignment="1">
      <alignment/>
    </xf>
    <xf numFmtId="4" fontId="70" fillId="0" borderId="0" xfId="0" applyNumberFormat="1" applyFont="1" applyAlignment="1">
      <alignment/>
    </xf>
    <xf numFmtId="4" fontId="76" fillId="0" borderId="10" xfId="0" applyNumberFormat="1" applyFont="1" applyBorder="1" applyAlignment="1">
      <alignment horizontal="center" wrapText="1"/>
    </xf>
    <xf numFmtId="4" fontId="73" fillId="0" borderId="10" xfId="0" applyNumberFormat="1" applyFont="1" applyBorder="1" applyAlignment="1">
      <alignment horizontal="center" wrapText="1"/>
    </xf>
    <xf numFmtId="0" fontId="70" fillId="0" borderId="0" xfId="0" applyFont="1" applyFill="1" applyBorder="1" applyAlignment="1">
      <alignment/>
    </xf>
    <xf numFmtId="0" fontId="70" fillId="0" borderId="0" xfId="0" applyFont="1" applyFill="1" applyAlignment="1">
      <alignment/>
    </xf>
    <xf numFmtId="0" fontId="74" fillId="0" borderId="0" xfId="0" applyFont="1" applyFill="1" applyAlignment="1">
      <alignment/>
    </xf>
    <xf numFmtId="3" fontId="74" fillId="0" borderId="0" xfId="0" applyNumberFormat="1" applyFont="1" applyFill="1" applyAlignment="1">
      <alignment/>
    </xf>
    <xf numFmtId="0" fontId="73" fillId="0" borderId="10" xfId="0" applyNumberFormat="1" applyFont="1" applyFill="1" applyBorder="1" applyAlignment="1" applyProtection="1">
      <alignment horizontal="left" vertical="top" wrapText="1"/>
      <protection/>
    </xf>
    <xf numFmtId="0" fontId="74" fillId="0" borderId="0" xfId="0" applyFont="1" applyFill="1" applyBorder="1" applyAlignment="1">
      <alignment/>
    </xf>
    <xf numFmtId="3" fontId="74" fillId="0" borderId="10" xfId="0" applyNumberFormat="1" applyFont="1" applyFill="1" applyBorder="1" applyAlignment="1">
      <alignment/>
    </xf>
    <xf numFmtId="0" fontId="77" fillId="0" borderId="0" xfId="0" applyFont="1" applyFill="1" applyAlignment="1">
      <alignment/>
    </xf>
    <xf numFmtId="189" fontId="8" fillId="0" borderId="15" xfId="0" applyNumberFormat="1" applyFont="1" applyBorder="1" applyAlignment="1">
      <alignment horizontal="right" wrapText="1"/>
    </xf>
    <xf numFmtId="181" fontId="8" fillId="33" borderId="10" xfId="41" applyNumberFormat="1" applyFont="1" applyFill="1" applyBorder="1" applyAlignment="1">
      <alignment horizontal="right" wrapText="1"/>
    </xf>
    <xf numFmtId="181" fontId="8" fillId="0" borderId="10" xfId="0" applyNumberFormat="1" applyFont="1" applyBorder="1" applyAlignment="1">
      <alignment horizontal="right" wrapText="1"/>
    </xf>
    <xf numFmtId="181" fontId="8" fillId="0" borderId="25" xfId="0" applyNumberFormat="1" applyFont="1" applyBorder="1" applyAlignment="1">
      <alignment horizontal="right" wrapText="1"/>
    </xf>
    <xf numFmtId="189" fontId="8" fillId="0" borderId="13" xfId="0" applyNumberFormat="1" applyFont="1" applyBorder="1" applyAlignment="1">
      <alignment horizontal="right" wrapText="1"/>
    </xf>
    <xf numFmtId="189" fontId="8" fillId="0" borderId="25" xfId="0" applyNumberFormat="1" applyFont="1" applyBorder="1" applyAlignment="1">
      <alignment horizontal="right" wrapText="1"/>
    </xf>
    <xf numFmtId="181" fontId="8" fillId="0" borderId="13" xfId="0" applyNumberFormat="1" applyFont="1" applyBorder="1" applyAlignment="1">
      <alignment horizontal="right" wrapText="1"/>
    </xf>
    <xf numFmtId="189" fontId="8" fillId="0" borderId="16" xfId="0" applyNumberFormat="1" applyFont="1" applyBorder="1" applyAlignment="1">
      <alignment horizontal="right" wrapText="1"/>
    </xf>
    <xf numFmtId="3" fontId="73" fillId="0" borderId="0" xfId="0" applyNumberFormat="1" applyFont="1" applyFill="1" applyBorder="1" applyAlignment="1" applyProtection="1">
      <alignment horizontal="center" vertical="top" wrapText="1"/>
      <protection/>
    </xf>
    <xf numFmtId="4" fontId="70" fillId="0" borderId="22" xfId="0" applyNumberFormat="1" applyFont="1" applyBorder="1" applyAlignment="1">
      <alignment/>
    </xf>
    <xf numFmtId="49" fontId="11" fillId="0" borderId="10" xfId="0" applyNumberFormat="1" applyFont="1" applyFill="1" applyBorder="1" applyAlignment="1" applyProtection="1">
      <alignment horizontal="right" vertical="top" wrapText="1"/>
      <protection/>
    </xf>
    <xf numFmtId="3" fontId="70" fillId="0" borderId="0" xfId="0" applyNumberFormat="1" applyFont="1" applyFill="1" applyAlignment="1">
      <alignment/>
    </xf>
    <xf numFmtId="3" fontId="70" fillId="0" borderId="26" xfId="0" applyNumberFormat="1" applyFont="1" applyBorder="1" applyAlignment="1">
      <alignment/>
    </xf>
    <xf numFmtId="4" fontId="70" fillId="0" borderId="26" xfId="0" applyNumberFormat="1" applyFont="1" applyBorder="1" applyAlignment="1">
      <alignment/>
    </xf>
    <xf numFmtId="3" fontId="70" fillId="0" borderId="27" xfId="0" applyNumberFormat="1" applyFont="1" applyBorder="1" applyAlignment="1">
      <alignment/>
    </xf>
    <xf numFmtId="4" fontId="70" fillId="0" borderId="27" xfId="0" applyNumberFormat="1" applyFont="1" applyBorder="1" applyAlignment="1">
      <alignment/>
    </xf>
    <xf numFmtId="49" fontId="78" fillId="0" borderId="11" xfId="0" applyNumberFormat="1" applyFont="1" applyFill="1" applyBorder="1" applyAlignment="1">
      <alignment wrapText="1"/>
    </xf>
    <xf numFmtId="0" fontId="78" fillId="0" borderId="10" xfId="0" applyFont="1" applyFill="1" applyBorder="1" applyAlignment="1">
      <alignment wrapText="1"/>
    </xf>
    <xf numFmtId="181" fontId="75" fillId="0" borderId="15" xfId="0" applyNumberFormat="1" applyFont="1" applyFill="1" applyBorder="1" applyAlignment="1">
      <alignment horizontal="right" wrapText="1"/>
    </xf>
    <xf numFmtId="189" fontId="75" fillId="0" borderId="10" xfId="0" applyNumberFormat="1" applyFont="1" applyFill="1" applyBorder="1" applyAlignment="1">
      <alignment horizontal="right" wrapText="1"/>
    </xf>
    <xf numFmtId="189" fontId="75" fillId="0" borderId="15" xfId="0" applyNumberFormat="1" applyFont="1" applyFill="1" applyBorder="1" applyAlignment="1">
      <alignment horizontal="right" wrapText="1"/>
    </xf>
    <xf numFmtId="181" fontId="75" fillId="0" borderId="10" xfId="0" applyNumberFormat="1" applyFont="1" applyFill="1" applyBorder="1" applyAlignment="1">
      <alignment horizontal="right" wrapText="1"/>
    </xf>
    <xf numFmtId="189" fontId="75" fillId="0" borderId="14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2" fillId="0" borderId="28" xfId="0" applyFont="1" applyBorder="1" applyAlignment="1">
      <alignment horizontal="center"/>
    </xf>
    <xf numFmtId="0" fontId="72" fillId="0" borderId="29" xfId="0" applyFont="1" applyBorder="1" applyAlignment="1">
      <alignment horizontal="center"/>
    </xf>
    <xf numFmtId="4" fontId="71" fillId="0" borderId="10" xfId="0" applyNumberFormat="1" applyFont="1" applyBorder="1" applyAlignment="1">
      <alignment horizontal="right" wrapText="1"/>
    </xf>
    <xf numFmtId="4" fontId="71" fillId="0" borderId="13" xfId="0" applyNumberFormat="1" applyFont="1" applyBorder="1" applyAlignment="1">
      <alignment horizontal="right" wrapText="1"/>
    </xf>
    <xf numFmtId="0" fontId="72" fillId="0" borderId="30" xfId="0" applyFont="1" applyBorder="1" applyAlignment="1">
      <alignment horizontal="center" wrapText="1"/>
    </xf>
    <xf numFmtId="3" fontId="71" fillId="0" borderId="30" xfId="0" applyNumberFormat="1" applyFont="1" applyBorder="1" applyAlignment="1">
      <alignment horizontal="right" wrapText="1"/>
    </xf>
    <xf numFmtId="0" fontId="76" fillId="0" borderId="10" xfId="0" applyFont="1" applyBorder="1" applyAlignment="1">
      <alignment wrapText="1"/>
    </xf>
    <xf numFmtId="0" fontId="76" fillId="0" borderId="27" xfId="0" applyFont="1" applyBorder="1" applyAlignment="1">
      <alignment wrapText="1"/>
    </xf>
    <xf numFmtId="0" fontId="3" fillId="35" borderId="0" xfId="0" applyFont="1" applyFill="1" applyAlignment="1">
      <alignment/>
    </xf>
    <xf numFmtId="0" fontId="76" fillId="0" borderId="0" xfId="0" applyFont="1" applyBorder="1" applyAlignment="1">
      <alignment wrapText="1"/>
    </xf>
    <xf numFmtId="3" fontId="70" fillId="0" borderId="31" xfId="0" applyNumberFormat="1" applyFont="1" applyBorder="1" applyAlignment="1">
      <alignment/>
    </xf>
    <xf numFmtId="0" fontId="76" fillId="0" borderId="32" xfId="0" applyFont="1" applyBorder="1" applyAlignment="1">
      <alignment wrapText="1"/>
    </xf>
    <xf numFmtId="0" fontId="70" fillId="0" borderId="33" xfId="0" applyFont="1" applyBorder="1" applyAlignment="1">
      <alignment/>
    </xf>
    <xf numFmtId="49" fontId="1" fillId="0" borderId="11" xfId="0" applyNumberFormat="1" applyFont="1" applyFill="1" applyBorder="1" applyAlignment="1">
      <alignment horizontal="left" wrapText="1"/>
    </xf>
    <xf numFmtId="181" fontId="8" fillId="0" borderId="15" xfId="0" applyNumberFormat="1" applyFont="1" applyFill="1" applyBorder="1" applyAlignment="1">
      <alignment horizontal="right" wrapText="1"/>
    </xf>
    <xf numFmtId="181" fontId="8" fillId="0" borderId="10" xfId="0" applyNumberFormat="1" applyFont="1" applyFill="1" applyBorder="1" applyAlignment="1">
      <alignment horizontal="right" wrapText="1"/>
    </xf>
    <xf numFmtId="189" fontId="8" fillId="0" borderId="10" xfId="0" applyNumberFormat="1" applyFont="1" applyFill="1" applyBorder="1" applyAlignment="1">
      <alignment horizontal="right" wrapText="1"/>
    </xf>
    <xf numFmtId="189" fontId="8" fillId="0" borderId="15" xfId="0" applyNumberFormat="1" applyFont="1" applyFill="1" applyBorder="1" applyAlignment="1">
      <alignment horizontal="right" wrapText="1"/>
    </xf>
    <xf numFmtId="189" fontId="8" fillId="0" borderId="14" xfId="0" applyNumberFormat="1" applyFont="1" applyFill="1" applyBorder="1" applyAlignment="1">
      <alignment horizontal="right" wrapText="1"/>
    </xf>
    <xf numFmtId="181" fontId="8" fillId="0" borderId="13" xfId="41" applyNumberFormat="1" applyFont="1" applyBorder="1" applyAlignment="1">
      <alignment horizontal="right" wrapText="1"/>
    </xf>
    <xf numFmtId="3" fontId="76" fillId="0" borderId="10" xfId="0" applyNumberFormat="1" applyFont="1" applyBorder="1" applyAlignment="1">
      <alignment horizontal="center" vertical="center" wrapText="1"/>
    </xf>
    <xf numFmtId="3" fontId="73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Fill="1" applyBorder="1" applyAlignment="1" applyProtection="1">
      <alignment horizontal="right" vertical="top" wrapText="1"/>
      <protection/>
    </xf>
    <xf numFmtId="49" fontId="16" fillId="0" borderId="10" xfId="0" applyNumberFormat="1" applyFont="1" applyFill="1" applyBorder="1" applyAlignment="1" applyProtection="1">
      <alignment horizontal="right" vertical="top" wrapText="1"/>
      <protection/>
    </xf>
    <xf numFmtId="0" fontId="79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7" fillId="36" borderId="34" xfId="0" applyFont="1" applyFill="1" applyBorder="1" applyAlignment="1">
      <alignment horizontal="center" wrapText="1"/>
    </xf>
    <xf numFmtId="0" fontId="7" fillId="36" borderId="35" xfId="0" applyFont="1" applyFill="1" applyBorder="1" applyAlignment="1">
      <alignment horizontal="center" wrapText="1"/>
    </xf>
    <xf numFmtId="181" fontId="8" fillId="36" borderId="32" xfId="0" applyNumberFormat="1" applyFont="1" applyFill="1" applyBorder="1" applyAlignment="1">
      <alignment horizontal="right" wrapText="1"/>
    </xf>
    <xf numFmtId="181" fontId="8" fillId="36" borderId="28" xfId="0" applyNumberFormat="1" applyFont="1" applyFill="1" applyBorder="1" applyAlignment="1">
      <alignment horizontal="right" wrapText="1"/>
    </xf>
    <xf numFmtId="189" fontId="8" fillId="36" borderId="36" xfId="0" applyNumberFormat="1" applyFont="1" applyFill="1" applyBorder="1" applyAlignment="1">
      <alignment horizontal="right" wrapText="1"/>
    </xf>
    <xf numFmtId="189" fontId="8" fillId="36" borderId="32" xfId="0" applyNumberFormat="1" applyFont="1" applyFill="1" applyBorder="1" applyAlignment="1">
      <alignment horizontal="right" wrapText="1"/>
    </xf>
    <xf numFmtId="189" fontId="8" fillId="36" borderId="37" xfId="0" applyNumberFormat="1" applyFont="1" applyFill="1" applyBorder="1" applyAlignment="1">
      <alignment horizontal="right" wrapText="1"/>
    </xf>
    <xf numFmtId="0" fontId="1" fillId="36" borderId="10" xfId="0" applyFont="1" applyFill="1" applyBorder="1" applyAlignment="1">
      <alignment wrapText="1"/>
    </xf>
    <xf numFmtId="181" fontId="8" fillId="36" borderId="36" xfId="0" applyNumberFormat="1" applyFont="1" applyFill="1" applyBorder="1" applyAlignment="1">
      <alignment horizontal="right" wrapText="1"/>
    </xf>
    <xf numFmtId="49" fontId="1" fillId="36" borderId="17" xfId="0" applyNumberFormat="1" applyFont="1" applyFill="1" applyBorder="1" applyAlignment="1">
      <alignment wrapText="1"/>
    </xf>
    <xf numFmtId="0" fontId="1" fillId="36" borderId="28" xfId="0" applyFont="1" applyFill="1" applyBorder="1" applyAlignment="1">
      <alignment wrapText="1"/>
    </xf>
    <xf numFmtId="181" fontId="8" fillId="36" borderId="38" xfId="0" applyNumberFormat="1" applyFont="1" applyFill="1" applyBorder="1" applyAlignment="1">
      <alignment horizontal="right" wrapText="1"/>
    </xf>
    <xf numFmtId="189" fontId="8" fillId="36" borderId="28" xfId="0" applyNumberFormat="1" applyFont="1" applyFill="1" applyBorder="1" applyAlignment="1">
      <alignment horizontal="right" wrapText="1"/>
    </xf>
    <xf numFmtId="189" fontId="8" fillId="36" borderId="38" xfId="0" applyNumberFormat="1" applyFont="1" applyFill="1" applyBorder="1" applyAlignment="1">
      <alignment horizontal="right" wrapText="1"/>
    </xf>
    <xf numFmtId="189" fontId="8" fillId="36" borderId="29" xfId="0" applyNumberFormat="1" applyFont="1" applyFill="1" applyBorder="1" applyAlignment="1">
      <alignment horizontal="right" wrapText="1"/>
    </xf>
    <xf numFmtId="181" fontId="8" fillId="36" borderId="10" xfId="41" applyNumberFormat="1" applyFont="1" applyFill="1" applyBorder="1" applyAlignment="1">
      <alignment horizontal="right" wrapText="1"/>
    </xf>
    <xf numFmtId="49" fontId="78" fillId="36" borderId="11" xfId="0" applyNumberFormat="1" applyFont="1" applyFill="1" applyBorder="1" applyAlignment="1">
      <alignment wrapText="1"/>
    </xf>
    <xf numFmtId="0" fontId="78" fillId="36" borderId="10" xfId="0" applyFont="1" applyFill="1" applyBorder="1" applyAlignment="1">
      <alignment wrapText="1"/>
    </xf>
    <xf numFmtId="181" fontId="75" fillId="36" borderId="15" xfId="0" applyNumberFormat="1" applyFont="1" applyFill="1" applyBorder="1" applyAlignment="1">
      <alignment horizontal="right" wrapText="1"/>
    </xf>
    <xf numFmtId="181" fontId="75" fillId="36" borderId="10" xfId="0" applyNumberFormat="1" applyFont="1" applyFill="1" applyBorder="1" applyAlignment="1">
      <alignment horizontal="right" wrapText="1"/>
    </xf>
    <xf numFmtId="189" fontId="75" fillId="36" borderId="10" xfId="0" applyNumberFormat="1" applyFont="1" applyFill="1" applyBorder="1" applyAlignment="1">
      <alignment horizontal="right" wrapText="1"/>
    </xf>
    <xf numFmtId="189" fontId="75" fillId="36" borderId="15" xfId="0" applyNumberFormat="1" applyFont="1" applyFill="1" applyBorder="1" applyAlignment="1">
      <alignment horizontal="right" wrapText="1"/>
    </xf>
    <xf numFmtId="189" fontId="75" fillId="36" borderId="14" xfId="0" applyNumberFormat="1" applyFont="1" applyFill="1" applyBorder="1" applyAlignment="1">
      <alignment horizontal="right" wrapText="1"/>
    </xf>
    <xf numFmtId="181" fontId="8" fillId="36" borderId="39" xfId="41" applyNumberFormat="1" applyFont="1" applyFill="1" applyBorder="1" applyAlignment="1">
      <alignment horizontal="right" wrapText="1"/>
    </xf>
    <xf numFmtId="181" fontId="75" fillId="36" borderId="26" xfId="41" applyNumberFormat="1" applyFont="1" applyFill="1" applyBorder="1" applyAlignment="1">
      <alignment horizontal="right" wrapText="1"/>
    </xf>
    <xf numFmtId="181" fontId="75" fillId="0" borderId="26" xfId="41" applyNumberFormat="1" applyFont="1" applyFill="1" applyBorder="1" applyAlignment="1">
      <alignment horizontal="right" wrapText="1"/>
    </xf>
    <xf numFmtId="181" fontId="8" fillId="0" borderId="26" xfId="41" applyNumberFormat="1" applyFont="1" applyBorder="1" applyAlignment="1">
      <alignment horizontal="right" wrapText="1"/>
    </xf>
    <xf numFmtId="181" fontId="8" fillId="0" borderId="26" xfId="41" applyNumberFormat="1" applyFont="1" applyFill="1" applyBorder="1" applyAlignment="1">
      <alignment horizontal="right" wrapText="1"/>
    </xf>
    <xf numFmtId="181" fontId="8" fillId="0" borderId="22" xfId="41" applyNumberFormat="1" applyFont="1" applyBorder="1" applyAlignment="1">
      <alignment horizontal="right" wrapText="1"/>
    </xf>
    <xf numFmtId="181" fontId="8" fillId="36" borderId="27" xfId="41" applyNumberFormat="1" applyFont="1" applyFill="1" applyBorder="1" applyAlignment="1">
      <alignment horizontal="right" wrapText="1"/>
    </xf>
    <xf numFmtId="0" fontId="2" fillId="36" borderId="40" xfId="0" applyFont="1" applyFill="1" applyBorder="1" applyAlignment="1">
      <alignment horizontal="center" wrapText="1"/>
    </xf>
    <xf numFmtId="0" fontId="73" fillId="0" borderId="0" xfId="0" applyFont="1" applyFill="1" applyAlignment="1">
      <alignment/>
    </xf>
    <xf numFmtId="181" fontId="8" fillId="36" borderId="0" xfId="41" applyNumberFormat="1" applyFont="1" applyFill="1" applyBorder="1" applyAlignment="1">
      <alignment wrapText="1"/>
    </xf>
    <xf numFmtId="0" fontId="7" fillId="36" borderId="41" xfId="0" applyFont="1" applyFill="1" applyBorder="1" applyAlignment="1">
      <alignment wrapText="1"/>
    </xf>
    <xf numFmtId="0" fontId="2" fillId="36" borderId="40" xfId="0" applyFont="1" applyFill="1" applyBorder="1" applyAlignment="1">
      <alignment wrapText="1"/>
    </xf>
    <xf numFmtId="3" fontId="10" fillId="36" borderId="10" xfId="0" applyNumberFormat="1" applyFont="1" applyFill="1" applyBorder="1" applyAlignment="1" applyProtection="1">
      <alignment horizontal="right" vertical="top"/>
      <protection/>
    </xf>
    <xf numFmtId="0" fontId="23" fillId="0" borderId="10" xfId="0" applyFont="1" applyFill="1" applyBorder="1" applyAlignment="1">
      <alignment/>
    </xf>
    <xf numFmtId="0" fontId="10" fillId="36" borderId="10" xfId="0" applyNumberFormat="1" applyFont="1" applyFill="1" applyBorder="1" applyAlignment="1" applyProtection="1">
      <alignment horizontal="left" vertical="top"/>
      <protection/>
    </xf>
    <xf numFmtId="3" fontId="10" fillId="36" borderId="10" xfId="55" applyNumberFormat="1" applyFont="1" applyFill="1" applyBorder="1" applyAlignment="1" applyProtection="1">
      <alignment horizontal="right" vertical="top"/>
      <protection/>
    </xf>
    <xf numFmtId="0" fontId="23" fillId="0" borderId="0" xfId="0" applyFont="1" applyFill="1" applyAlignment="1">
      <alignment/>
    </xf>
    <xf numFmtId="3" fontId="23" fillId="0" borderId="10" xfId="0" applyNumberFormat="1" applyFont="1" applyFill="1" applyBorder="1" applyAlignment="1">
      <alignment/>
    </xf>
    <xf numFmtId="0" fontId="10" fillId="36" borderId="10" xfId="0" applyNumberFormat="1" applyFont="1" applyFill="1" applyBorder="1" applyAlignment="1" applyProtection="1">
      <alignment horizontal="left" vertical="top"/>
      <protection/>
    </xf>
    <xf numFmtId="3" fontId="10" fillId="36" borderId="10" xfId="0" applyNumberFormat="1" applyFont="1" applyFill="1" applyBorder="1" applyAlignment="1" applyProtection="1">
      <alignment horizontal="right" vertical="top"/>
      <protection/>
    </xf>
    <xf numFmtId="4" fontId="10" fillId="36" borderId="10" xfId="0" applyNumberFormat="1" applyFont="1" applyFill="1" applyBorder="1" applyAlignment="1" applyProtection="1">
      <alignment horizontal="right" vertical="top"/>
      <protection/>
    </xf>
    <xf numFmtId="181" fontId="8" fillId="36" borderId="10" xfId="0" applyNumberFormat="1" applyFont="1" applyFill="1" applyBorder="1" applyAlignment="1">
      <alignment horizontal="right" wrapText="1"/>
    </xf>
    <xf numFmtId="189" fontId="8" fillId="36" borderId="10" xfId="0" applyNumberFormat="1" applyFont="1" applyFill="1" applyBorder="1" applyAlignment="1">
      <alignment horizontal="right" wrapText="1"/>
    </xf>
    <xf numFmtId="0" fontId="10" fillId="36" borderId="10" xfId="0" applyNumberFormat="1" applyFont="1" applyFill="1" applyBorder="1" applyAlignment="1" applyProtection="1">
      <alignment horizontal="right" vertical="top"/>
      <protection/>
    </xf>
    <xf numFmtId="3" fontId="16" fillId="0" borderId="31" xfId="0" applyNumberFormat="1" applyFont="1" applyFill="1" applyBorder="1" applyAlignment="1" applyProtection="1">
      <alignment horizontal="right" vertical="top" wrapText="1"/>
      <protection/>
    </xf>
    <xf numFmtId="3" fontId="73" fillId="0" borderId="31" xfId="0" applyNumberFormat="1" applyFont="1" applyBorder="1" applyAlignment="1">
      <alignment horizontal="center" vertical="center" wrapText="1"/>
    </xf>
    <xf numFmtId="3" fontId="73" fillId="0" borderId="31" xfId="0" applyNumberFormat="1" applyFont="1" applyBorder="1" applyAlignment="1">
      <alignment horizontal="center" wrapText="1"/>
    </xf>
    <xf numFmtId="4" fontId="73" fillId="0" borderId="31" xfId="0" applyNumberFormat="1" applyFont="1" applyBorder="1" applyAlignment="1">
      <alignment horizontal="center" wrapText="1"/>
    </xf>
    <xf numFmtId="0" fontId="13" fillId="36" borderId="10" xfId="0" applyNumberFormat="1" applyFont="1" applyFill="1" applyBorder="1" applyAlignment="1" applyProtection="1">
      <alignment horizontal="left" vertical="top"/>
      <protection/>
    </xf>
    <xf numFmtId="0" fontId="16" fillId="36" borderId="10" xfId="0" applyNumberFormat="1" applyFont="1" applyFill="1" applyBorder="1" applyAlignment="1" applyProtection="1">
      <alignment horizontal="left" vertical="top"/>
      <protection/>
    </xf>
    <xf numFmtId="0" fontId="14" fillId="36" borderId="10" xfId="0" applyNumberFormat="1" applyFont="1" applyFill="1" applyBorder="1" applyAlignment="1" applyProtection="1">
      <alignment horizontal="left" vertical="top"/>
      <protection/>
    </xf>
    <xf numFmtId="3" fontId="14" fillId="36" borderId="10" xfId="0" applyNumberFormat="1" applyFont="1" applyFill="1" applyBorder="1" applyAlignment="1" applyProtection="1">
      <alignment horizontal="right" vertical="top"/>
      <protection/>
    </xf>
    <xf numFmtId="0" fontId="16" fillId="0" borderId="31" xfId="0" applyNumberFormat="1" applyFont="1" applyFill="1" applyBorder="1" applyAlignment="1" applyProtection="1">
      <alignment horizontal="left" vertical="top" wrapText="1"/>
      <protection/>
    </xf>
    <xf numFmtId="0" fontId="73" fillId="36" borderId="10" xfId="0" applyNumberFormat="1" applyFont="1" applyFill="1" applyBorder="1" applyAlignment="1" applyProtection="1">
      <alignment horizontal="left" vertical="top" wrapText="1"/>
      <protection/>
    </xf>
    <xf numFmtId="3" fontId="16" fillId="36" borderId="10" xfId="0" applyNumberFormat="1" applyFont="1" applyFill="1" applyBorder="1" applyAlignment="1" applyProtection="1">
      <alignment horizontal="right" vertical="top" wrapText="1"/>
      <protection/>
    </xf>
    <xf numFmtId="3" fontId="73" fillId="36" borderId="10" xfId="0" applyNumberFormat="1" applyFont="1" applyFill="1" applyBorder="1" applyAlignment="1">
      <alignment horizontal="center" vertical="center" wrapText="1"/>
    </xf>
    <xf numFmtId="3" fontId="73" fillId="36" borderId="10" xfId="0" applyNumberFormat="1" applyFont="1" applyFill="1" applyBorder="1" applyAlignment="1">
      <alignment horizontal="center" wrapText="1"/>
    </xf>
    <xf numFmtId="4" fontId="73" fillId="36" borderId="10" xfId="0" applyNumberFormat="1" applyFont="1" applyFill="1" applyBorder="1" applyAlignment="1">
      <alignment horizontal="center" wrapText="1"/>
    </xf>
    <xf numFmtId="0" fontId="80" fillId="36" borderId="10" xfId="0" applyNumberFormat="1" applyFont="1" applyFill="1" applyBorder="1" applyAlignment="1" applyProtection="1">
      <alignment horizontal="left" vertical="top" wrapText="1"/>
      <protection/>
    </xf>
    <xf numFmtId="3" fontId="14" fillId="36" borderId="10" xfId="0" applyNumberFormat="1" applyFont="1" applyFill="1" applyBorder="1" applyAlignment="1" applyProtection="1">
      <alignment horizontal="right" vertical="top" wrapText="1"/>
      <protection/>
    </xf>
    <xf numFmtId="3" fontId="80" fillId="36" borderId="10" xfId="0" applyNumberFormat="1" applyFont="1" applyFill="1" applyBorder="1" applyAlignment="1">
      <alignment horizontal="center" vertical="center" wrapText="1"/>
    </xf>
    <xf numFmtId="3" fontId="80" fillId="36" borderId="10" xfId="0" applyNumberFormat="1" applyFont="1" applyFill="1" applyBorder="1" applyAlignment="1">
      <alignment horizontal="center" wrapText="1"/>
    </xf>
    <xf numFmtId="4" fontId="80" fillId="36" borderId="10" xfId="0" applyNumberFormat="1" applyFont="1" applyFill="1" applyBorder="1" applyAlignment="1">
      <alignment horizontal="center" wrapText="1"/>
    </xf>
    <xf numFmtId="3" fontId="13" fillId="36" borderId="10" xfId="0" applyNumberFormat="1" applyFont="1" applyFill="1" applyBorder="1" applyAlignment="1" applyProtection="1">
      <alignment horizontal="right" vertical="top"/>
      <protection/>
    </xf>
    <xf numFmtId="181" fontId="26" fillId="36" borderId="10" xfId="41" applyNumberFormat="1" applyFont="1" applyFill="1" applyBorder="1" applyAlignment="1">
      <alignment horizontal="right" wrapText="1"/>
    </xf>
    <xf numFmtId="181" fontId="26" fillId="36" borderId="10" xfId="0" applyNumberFormat="1" applyFont="1" applyFill="1" applyBorder="1" applyAlignment="1">
      <alignment horizontal="right" wrapText="1"/>
    </xf>
    <xf numFmtId="189" fontId="26" fillId="36" borderId="10" xfId="0" applyNumberFormat="1" applyFont="1" applyFill="1" applyBorder="1" applyAlignment="1">
      <alignment horizontal="right" wrapText="1"/>
    </xf>
    <xf numFmtId="0" fontId="11" fillId="0" borderId="31" xfId="0" applyNumberFormat="1" applyFont="1" applyFill="1" applyBorder="1" applyAlignment="1" applyProtection="1">
      <alignment horizontal="left" vertical="top" wrapText="1"/>
      <protection/>
    </xf>
    <xf numFmtId="3" fontId="11" fillId="0" borderId="31" xfId="0" applyNumberFormat="1" applyFont="1" applyFill="1" applyBorder="1" applyAlignment="1" applyProtection="1">
      <alignment horizontal="right" vertical="top" wrapText="1"/>
      <protection/>
    </xf>
    <xf numFmtId="49" fontId="11" fillId="0" borderId="31" xfId="0" applyNumberFormat="1" applyFont="1" applyFill="1" applyBorder="1" applyAlignment="1" applyProtection="1">
      <alignment horizontal="right" vertical="top" wrapText="1"/>
      <protection/>
    </xf>
    <xf numFmtId="3" fontId="76" fillId="0" borderId="31" xfId="0" applyNumberFormat="1" applyFont="1" applyBorder="1" applyAlignment="1">
      <alignment horizontal="center" vertical="center" wrapText="1"/>
    </xf>
    <xf numFmtId="3" fontId="76" fillId="0" borderId="31" xfId="0" applyNumberFormat="1" applyFont="1" applyBorder="1" applyAlignment="1">
      <alignment horizontal="center" wrapText="1"/>
    </xf>
    <xf numFmtId="4" fontId="76" fillId="0" borderId="31" xfId="0" applyNumberFormat="1" applyFont="1" applyBorder="1" applyAlignment="1">
      <alignment horizontal="center" wrapText="1"/>
    </xf>
    <xf numFmtId="0" fontId="0" fillId="36" borderId="10" xfId="0" applyFont="1" applyFill="1" applyBorder="1" applyAlignment="1">
      <alignment/>
    </xf>
    <xf numFmtId="0" fontId="24" fillId="36" borderId="10" xfId="0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76" fillId="36" borderId="10" xfId="0" applyFont="1" applyFill="1" applyBorder="1" applyAlignment="1">
      <alignment wrapText="1"/>
    </xf>
    <xf numFmtId="3" fontId="70" fillId="36" borderId="10" xfId="0" applyNumberFormat="1" applyFont="1" applyFill="1" applyBorder="1" applyAlignment="1">
      <alignment/>
    </xf>
    <xf numFmtId="4" fontId="70" fillId="36" borderId="10" xfId="0" applyNumberFormat="1" applyFont="1" applyFill="1" applyBorder="1" applyAlignment="1">
      <alignment/>
    </xf>
    <xf numFmtId="0" fontId="11" fillId="36" borderId="10" xfId="0" applyNumberFormat="1" applyFont="1" applyFill="1" applyBorder="1" applyAlignment="1" applyProtection="1">
      <alignment horizontal="left" vertical="top" wrapText="1"/>
      <protection/>
    </xf>
    <xf numFmtId="3" fontId="11" fillId="36" borderId="10" xfId="0" applyNumberFormat="1" applyFont="1" applyFill="1" applyBorder="1" applyAlignment="1" applyProtection="1">
      <alignment horizontal="right" vertical="top" wrapText="1"/>
      <protection/>
    </xf>
    <xf numFmtId="49" fontId="11" fillId="36" borderId="10" xfId="0" applyNumberFormat="1" applyFont="1" applyFill="1" applyBorder="1" applyAlignment="1" applyProtection="1">
      <alignment horizontal="right" vertical="top" wrapText="1"/>
      <protection/>
    </xf>
    <xf numFmtId="3" fontId="76" fillId="36" borderId="10" xfId="0" applyNumberFormat="1" applyFont="1" applyFill="1" applyBorder="1" applyAlignment="1">
      <alignment horizontal="center" vertical="center" wrapText="1"/>
    </xf>
    <xf numFmtId="3" fontId="76" fillId="36" borderId="10" xfId="0" applyNumberFormat="1" applyFont="1" applyFill="1" applyBorder="1" applyAlignment="1">
      <alignment horizontal="center" wrapText="1"/>
    </xf>
    <xf numFmtId="4" fontId="76" fillId="36" borderId="10" xfId="0" applyNumberFormat="1" applyFont="1" applyFill="1" applyBorder="1" applyAlignment="1">
      <alignment horizontal="center" wrapText="1"/>
    </xf>
    <xf numFmtId="3" fontId="74" fillId="36" borderId="10" xfId="0" applyNumberFormat="1" applyFont="1" applyFill="1" applyBorder="1" applyAlignment="1">
      <alignment/>
    </xf>
    <xf numFmtId="4" fontId="74" fillId="36" borderId="10" xfId="0" applyNumberFormat="1" applyFont="1" applyFill="1" applyBorder="1" applyAlignment="1">
      <alignment/>
    </xf>
    <xf numFmtId="2" fontId="70" fillId="36" borderId="10" xfId="0" applyNumberFormat="1" applyFont="1" applyFill="1" applyBorder="1" applyAlignment="1">
      <alignment/>
    </xf>
    <xf numFmtId="2" fontId="0" fillId="36" borderId="10" xfId="0" applyNumberFormat="1" applyFill="1" applyBorder="1" applyAlignment="1">
      <alignment wrapText="1"/>
    </xf>
    <xf numFmtId="0" fontId="73" fillId="36" borderId="10" xfId="0" applyNumberFormat="1" applyFont="1" applyFill="1" applyBorder="1" applyAlignment="1" applyProtection="1">
      <alignment horizontal="left" vertical="top"/>
      <protection/>
    </xf>
    <xf numFmtId="3" fontId="73" fillId="36" borderId="10" xfId="0" applyNumberFormat="1" applyFont="1" applyFill="1" applyBorder="1" applyAlignment="1">
      <alignment/>
    </xf>
    <xf numFmtId="0" fontId="74" fillId="36" borderId="10" xfId="0" applyNumberFormat="1" applyFont="1" applyFill="1" applyBorder="1" applyAlignment="1" applyProtection="1">
      <alignment horizontal="left" vertical="top"/>
      <protection/>
    </xf>
    <xf numFmtId="0" fontId="73" fillId="36" borderId="10" xfId="0" applyFont="1" applyFill="1" applyBorder="1" applyAlignment="1">
      <alignment/>
    </xf>
    <xf numFmtId="0" fontId="74" fillId="36" borderId="10" xfId="0" applyFont="1" applyFill="1" applyBorder="1" applyAlignment="1">
      <alignment/>
    </xf>
    <xf numFmtId="3" fontId="76" fillId="0" borderId="0" xfId="0" applyNumberFormat="1" applyFont="1" applyAlignment="1">
      <alignment/>
    </xf>
    <xf numFmtId="0" fontId="76" fillId="0" borderId="0" xfId="0" applyFont="1" applyFill="1" applyAlignment="1">
      <alignment/>
    </xf>
    <xf numFmtId="4" fontId="76" fillId="0" borderId="0" xfId="0" applyNumberFormat="1" applyFont="1" applyAlignment="1">
      <alignment/>
    </xf>
    <xf numFmtId="0" fontId="24" fillId="0" borderId="0" xfId="0" applyFont="1" applyAlignment="1">
      <alignment/>
    </xf>
    <xf numFmtId="3" fontId="8" fillId="36" borderId="0" xfId="41" applyNumberFormat="1" applyFont="1" applyFill="1" applyBorder="1" applyAlignment="1">
      <alignment wrapText="1"/>
    </xf>
    <xf numFmtId="3" fontId="8" fillId="33" borderId="10" xfId="41" applyNumberFormat="1" applyFont="1" applyFill="1" applyBorder="1" applyAlignment="1">
      <alignment wrapText="1"/>
    </xf>
    <xf numFmtId="3" fontId="8" fillId="33" borderId="15" xfId="41" applyNumberFormat="1" applyFont="1" applyFill="1" applyBorder="1" applyAlignment="1">
      <alignment wrapText="1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right"/>
    </xf>
    <xf numFmtId="0" fontId="1" fillId="36" borderId="0" xfId="0" applyFont="1" applyFill="1" applyBorder="1" applyAlignment="1">
      <alignment horizontal="right"/>
    </xf>
    <xf numFmtId="0" fontId="3" fillId="36" borderId="0" xfId="0" applyFont="1" applyFill="1" applyBorder="1" applyAlignment="1">
      <alignment/>
    </xf>
    <xf numFmtId="0" fontId="1" fillId="36" borderId="13" xfId="0" applyFont="1" applyFill="1" applyBorder="1" applyAlignment="1">
      <alignment wrapText="1"/>
    </xf>
    <xf numFmtId="3" fontId="11" fillId="36" borderId="13" xfId="0" applyNumberFormat="1" applyFont="1" applyFill="1" applyBorder="1" applyAlignment="1" applyProtection="1">
      <alignment horizontal="right" vertical="top" wrapText="1"/>
      <protection/>
    </xf>
    <xf numFmtId="181" fontId="8" fillId="36" borderId="42" xfId="41" applyNumberFormat="1" applyFont="1" applyFill="1" applyBorder="1" applyAlignment="1">
      <alignment horizontal="right" wrapText="1"/>
    </xf>
    <xf numFmtId="181" fontId="8" fillId="36" borderId="43" xfId="0" applyNumberFormat="1" applyFont="1" applyFill="1" applyBorder="1" applyAlignment="1">
      <alignment horizontal="right" wrapText="1"/>
    </xf>
    <xf numFmtId="189" fontId="8" fillId="36" borderId="44" xfId="0" applyNumberFormat="1" applyFont="1" applyFill="1" applyBorder="1" applyAlignment="1">
      <alignment horizontal="right" wrapText="1"/>
    </xf>
    <xf numFmtId="189" fontId="8" fillId="36" borderId="43" xfId="0" applyNumberFormat="1" applyFont="1" applyFill="1" applyBorder="1" applyAlignment="1">
      <alignment horizontal="right" wrapText="1"/>
    </xf>
    <xf numFmtId="189" fontId="8" fillId="36" borderId="45" xfId="0" applyNumberFormat="1" applyFont="1" applyFill="1" applyBorder="1" applyAlignment="1">
      <alignment horizontal="right" wrapText="1"/>
    </xf>
    <xf numFmtId="49" fontId="1" fillId="36" borderId="11" xfId="0" applyNumberFormat="1" applyFont="1" applyFill="1" applyBorder="1" applyAlignment="1">
      <alignment horizontal="left" wrapText="1"/>
    </xf>
    <xf numFmtId="0" fontId="7" fillId="36" borderId="12" xfId="0" applyFont="1" applyFill="1" applyBorder="1" applyAlignment="1">
      <alignment wrapText="1"/>
    </xf>
    <xf numFmtId="0" fontId="7" fillId="36" borderId="0" xfId="0" applyFont="1" applyFill="1" applyBorder="1" applyAlignment="1">
      <alignment wrapText="1"/>
    </xf>
    <xf numFmtId="0" fontId="1" fillId="36" borderId="0" xfId="0" applyFont="1" applyFill="1" applyBorder="1" applyAlignment="1">
      <alignment wrapText="1"/>
    </xf>
    <xf numFmtId="181" fontId="8" fillId="36" borderId="0" xfId="0" applyNumberFormat="1" applyFont="1" applyFill="1" applyBorder="1" applyAlignment="1">
      <alignment horizontal="right" wrapText="1"/>
    </xf>
    <xf numFmtId="3" fontId="10" fillId="0" borderId="28" xfId="55" applyNumberFormat="1" applyFont="1" applyFill="1" applyBorder="1" applyAlignment="1" applyProtection="1">
      <alignment horizontal="right" vertical="top"/>
      <protection/>
    </xf>
    <xf numFmtId="0" fontId="10" fillId="0" borderId="10" xfId="0" applyNumberFormat="1" applyFont="1" applyFill="1" applyBorder="1" applyAlignment="1" applyProtection="1">
      <alignment horizontal="left" vertical="top"/>
      <protection/>
    </xf>
    <xf numFmtId="3" fontId="10" fillId="0" borderId="10" xfId="0" applyNumberFormat="1" applyFont="1" applyFill="1" applyBorder="1" applyAlignment="1" applyProtection="1">
      <alignment horizontal="right" vertical="top"/>
      <protection/>
    </xf>
    <xf numFmtId="0" fontId="10" fillId="34" borderId="10" xfId="0" applyNumberFormat="1" applyFont="1" applyFill="1" applyBorder="1" applyAlignment="1" applyProtection="1">
      <alignment horizontal="left" vertical="top"/>
      <protection/>
    </xf>
    <xf numFmtId="3" fontId="10" fillId="34" borderId="10" xfId="0" applyNumberFormat="1" applyFont="1" applyFill="1" applyBorder="1" applyAlignment="1" applyProtection="1">
      <alignment horizontal="right" vertical="top"/>
      <protection/>
    </xf>
    <xf numFmtId="0" fontId="20" fillId="0" borderId="10" xfId="0" applyNumberFormat="1" applyFont="1" applyFill="1" applyBorder="1" applyAlignment="1" applyProtection="1">
      <alignment horizontal="left" vertical="top"/>
      <protection/>
    </xf>
    <xf numFmtId="3" fontId="20" fillId="0" borderId="10" xfId="0" applyNumberFormat="1" applyFont="1" applyFill="1" applyBorder="1" applyAlignment="1" applyProtection="1">
      <alignment horizontal="right" vertical="top"/>
      <protection/>
    </xf>
    <xf numFmtId="0" fontId="17" fillId="0" borderId="10" xfId="0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74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Fill="1" applyAlignment="1">
      <alignment/>
    </xf>
    <xf numFmtId="3" fontId="81" fillId="0" borderId="0" xfId="0" applyNumberFormat="1" applyFont="1" applyFill="1" applyBorder="1" applyAlignment="1" applyProtection="1">
      <alignment horizontal="left" vertical="top" wrapText="1"/>
      <protection/>
    </xf>
    <xf numFmtId="3" fontId="73" fillId="0" borderId="0" xfId="0" applyNumberFormat="1" applyFont="1" applyFill="1" applyBorder="1" applyAlignment="1" applyProtection="1">
      <alignment horizontal="left" vertical="top" wrapText="1"/>
      <protection/>
    </xf>
    <xf numFmtId="3" fontId="16" fillId="0" borderId="0" xfId="0" applyNumberFormat="1" applyFont="1" applyFill="1" applyBorder="1" applyAlignment="1" applyProtection="1">
      <alignment horizontal="center" vertical="top" wrapText="1"/>
      <protection/>
    </xf>
    <xf numFmtId="3" fontId="18" fillId="0" borderId="0" xfId="0" applyNumberFormat="1" applyFont="1" applyFill="1" applyBorder="1" applyAlignment="1" applyProtection="1">
      <alignment horizontal="left" vertical="top" wrapText="1"/>
      <protection/>
    </xf>
    <xf numFmtId="3" fontId="20" fillId="0" borderId="0" xfId="0" applyNumberFormat="1" applyFont="1" applyFill="1" applyBorder="1" applyAlignment="1" applyProtection="1">
      <alignment horizontal="left" vertical="top" wrapText="1"/>
      <protection/>
    </xf>
    <xf numFmtId="3" fontId="21" fillId="0" borderId="0" xfId="0" applyNumberFormat="1" applyFont="1" applyFill="1" applyBorder="1" applyAlignment="1" applyProtection="1">
      <alignment horizontal="left" vertical="top" wrapText="1"/>
      <protection/>
    </xf>
    <xf numFmtId="0" fontId="24" fillId="0" borderId="10" xfId="0" applyFont="1" applyFill="1" applyBorder="1" applyAlignment="1">
      <alignment/>
    </xf>
    <xf numFmtId="192" fontId="8" fillId="36" borderId="36" xfId="0" applyNumberFormat="1" applyFont="1" applyFill="1" applyBorder="1" applyAlignment="1">
      <alignment horizontal="right" wrapText="1"/>
    </xf>
    <xf numFmtId="192" fontId="8" fillId="36" borderId="44" xfId="0" applyNumberFormat="1" applyFont="1" applyFill="1" applyBorder="1" applyAlignment="1">
      <alignment horizontal="right" wrapText="1"/>
    </xf>
    <xf numFmtId="3" fontId="70" fillId="36" borderId="10" xfId="0" applyNumberFormat="1" applyFont="1" applyFill="1" applyBorder="1" applyAlignment="1">
      <alignment horizontal="center" vertical="center" wrapText="1"/>
    </xf>
    <xf numFmtId="3" fontId="70" fillId="36" borderId="10" xfId="0" applyNumberFormat="1" applyFont="1" applyFill="1" applyBorder="1" applyAlignment="1">
      <alignment horizontal="center" wrapText="1"/>
    </xf>
    <xf numFmtId="4" fontId="70" fillId="36" borderId="10" xfId="0" applyNumberFormat="1" applyFont="1" applyFill="1" applyBorder="1" applyAlignment="1">
      <alignment horizontal="center" wrapText="1"/>
    </xf>
    <xf numFmtId="0" fontId="74" fillId="36" borderId="0" xfId="0" applyFont="1" applyFill="1" applyBorder="1" applyAlignment="1">
      <alignment/>
    </xf>
    <xf numFmtId="0" fontId="74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73" fillId="0" borderId="46" xfId="0" applyNumberFormat="1" applyFont="1" applyFill="1" applyBorder="1" applyAlignment="1" applyProtection="1">
      <alignment horizontal="center" vertical="top" wrapText="1"/>
      <protection/>
    </xf>
    <xf numFmtId="0" fontId="73" fillId="0" borderId="47" xfId="0" applyNumberFormat="1" applyFont="1" applyFill="1" applyBorder="1" applyAlignment="1" applyProtection="1">
      <alignment horizontal="center" vertical="top" wrapText="1"/>
      <protection/>
    </xf>
    <xf numFmtId="3" fontId="73" fillId="0" borderId="47" xfId="0" applyNumberFormat="1" applyFont="1" applyFill="1" applyBorder="1" applyAlignment="1" applyProtection="1">
      <alignment horizontal="center" vertical="top" wrapText="1"/>
      <protection/>
    </xf>
    <xf numFmtId="3" fontId="73" fillId="0" borderId="48" xfId="0" applyNumberFormat="1" applyFont="1" applyFill="1" applyBorder="1" applyAlignment="1" applyProtection="1">
      <alignment horizontal="center" vertical="top" wrapText="1"/>
      <protection/>
    </xf>
    <xf numFmtId="0" fontId="81" fillId="0" borderId="19" xfId="0" applyNumberFormat="1" applyFont="1" applyFill="1" applyBorder="1" applyAlignment="1" applyProtection="1">
      <alignment horizontal="left" vertical="top" wrapText="1"/>
      <protection/>
    </xf>
    <xf numFmtId="0" fontId="81" fillId="0" borderId="0" xfId="0" applyNumberFormat="1" applyFont="1" applyFill="1" applyBorder="1" applyAlignment="1" applyProtection="1">
      <alignment horizontal="left" vertical="top" wrapText="1"/>
      <protection/>
    </xf>
    <xf numFmtId="0" fontId="81" fillId="0" borderId="23" xfId="0" applyNumberFormat="1" applyFont="1" applyFill="1" applyBorder="1" applyAlignment="1" applyProtection="1">
      <alignment horizontal="left" vertical="top" wrapText="1"/>
      <protection/>
    </xf>
    <xf numFmtId="0" fontId="73" fillId="0" borderId="19" xfId="0" applyNumberFormat="1" applyFont="1" applyFill="1" applyBorder="1" applyAlignment="1" applyProtection="1">
      <alignment horizontal="left" vertical="top" wrapText="1"/>
      <protection/>
    </xf>
    <xf numFmtId="0" fontId="73" fillId="0" borderId="0" xfId="0" applyNumberFormat="1" applyFont="1" applyFill="1" applyBorder="1" applyAlignment="1" applyProtection="1">
      <alignment horizontal="left" vertical="top" wrapText="1"/>
      <protection/>
    </xf>
    <xf numFmtId="0" fontId="73" fillId="0" borderId="23" xfId="0" applyNumberFormat="1" applyFont="1" applyFill="1" applyBorder="1" applyAlignment="1" applyProtection="1">
      <alignment horizontal="left" vertical="top" wrapText="1"/>
      <protection/>
    </xf>
    <xf numFmtId="2" fontId="76" fillId="36" borderId="10" xfId="56" applyNumberFormat="1" applyFont="1" applyFill="1" applyBorder="1" applyAlignment="1">
      <alignment wrapText="1"/>
      <protection/>
    </xf>
    <xf numFmtId="0" fontId="76" fillId="0" borderId="0" xfId="0" applyFont="1" applyAlignment="1">
      <alignment wrapText="1"/>
    </xf>
    <xf numFmtId="0" fontId="76" fillId="36" borderId="10" xfId="0" applyFont="1" applyFill="1" applyBorder="1" applyAlignment="1">
      <alignment wrapText="1"/>
    </xf>
    <xf numFmtId="0" fontId="16" fillId="0" borderId="46" xfId="0" applyNumberFormat="1" applyFont="1" applyFill="1" applyBorder="1" applyAlignment="1" applyProtection="1">
      <alignment horizontal="center" vertical="top" wrapText="1"/>
      <protection/>
    </xf>
    <xf numFmtId="0" fontId="16" fillId="0" borderId="47" xfId="0" applyNumberFormat="1" applyFont="1" applyFill="1" applyBorder="1" applyAlignment="1" applyProtection="1">
      <alignment horizontal="center" vertical="top" wrapText="1"/>
      <protection/>
    </xf>
    <xf numFmtId="0" fontId="16" fillId="0" borderId="48" xfId="0" applyNumberFormat="1" applyFont="1" applyFill="1" applyBorder="1" applyAlignment="1" applyProtection="1">
      <alignment horizontal="center" vertical="top" wrapText="1"/>
      <protection/>
    </xf>
    <xf numFmtId="0" fontId="20" fillId="0" borderId="19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23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left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49" xfId="0" applyNumberFormat="1" applyFont="1" applyFill="1" applyBorder="1" applyAlignment="1" applyProtection="1">
      <alignment horizontal="left" vertical="top" wrapText="1"/>
      <protection/>
    </xf>
    <xf numFmtId="0" fontId="20" fillId="0" borderId="27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46" xfId="0" applyNumberFormat="1" applyFont="1" applyFill="1" applyBorder="1" applyAlignment="1" applyProtection="1">
      <alignment horizontal="center" vertical="top" wrapText="1"/>
      <protection/>
    </xf>
    <xf numFmtId="0" fontId="11" fillId="0" borderId="47" xfId="0" applyNumberFormat="1" applyFont="1" applyFill="1" applyBorder="1" applyAlignment="1" applyProtection="1">
      <alignment horizontal="center" vertical="top" wrapText="1"/>
      <protection/>
    </xf>
    <xf numFmtId="0" fontId="11" fillId="0" borderId="48" xfId="0" applyNumberFormat="1" applyFont="1" applyFill="1" applyBorder="1" applyAlignment="1" applyProtection="1">
      <alignment horizontal="center" vertical="top" wrapText="1"/>
      <protection/>
    </xf>
    <xf numFmtId="0" fontId="12" fillId="0" borderId="19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23" xfId="0" applyNumberFormat="1" applyFont="1" applyFill="1" applyBorder="1" applyAlignment="1" applyProtection="1">
      <alignment horizontal="left" vertical="top" wrapText="1"/>
      <protection/>
    </xf>
    <xf numFmtId="0" fontId="10" fillId="0" borderId="19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23" xfId="0" applyNumberFormat="1" applyFont="1" applyFill="1" applyBorder="1" applyAlignment="1" applyProtection="1">
      <alignment horizontal="left" vertical="top" wrapText="1"/>
      <protection/>
    </xf>
    <xf numFmtId="0" fontId="11" fillId="0" borderId="46" xfId="0" applyNumberFormat="1" applyFont="1" applyFill="1" applyBorder="1" applyAlignment="1" applyProtection="1">
      <alignment horizontal="center" vertical="top" wrapText="1"/>
      <protection/>
    </xf>
    <xf numFmtId="0" fontId="11" fillId="0" borderId="47" xfId="0" applyNumberFormat="1" applyFont="1" applyFill="1" applyBorder="1" applyAlignment="1" applyProtection="1">
      <alignment horizontal="center" vertical="top" wrapText="1"/>
      <protection/>
    </xf>
    <xf numFmtId="0" fontId="11" fillId="0" borderId="48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23" xfId="0" applyNumberFormat="1" applyFont="1" applyFill="1" applyBorder="1" applyAlignment="1" applyProtection="1">
      <alignment horizontal="left" vertical="top" wrapText="1"/>
      <protection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Ana Başlık 2" xfId="35"/>
    <cellStyle name="Bağlı Hücre" xfId="36"/>
    <cellStyle name="Başlık 1" xfId="37"/>
    <cellStyle name="Başlık 2" xfId="38"/>
    <cellStyle name="Başlık 3" xfId="39"/>
    <cellStyle name="Başlık 4" xfId="40"/>
    <cellStyle name="Comma" xfId="41"/>
    <cellStyle name="Comma [0]" xfId="42"/>
    <cellStyle name="Binlik Ayracı 2" xfId="43"/>
    <cellStyle name="Binlik Ayracı 3" xfId="44"/>
    <cellStyle name="Çıkış" xfId="45"/>
    <cellStyle name="Giriş" xfId="46"/>
    <cellStyle name="Hesaplama" xfId="47"/>
    <cellStyle name="Hyperlink" xfId="48"/>
    <cellStyle name="İşaretli Hücre" xfId="49"/>
    <cellStyle name="İyi" xfId="50"/>
    <cellStyle name="Followed Hyperlink" xfId="51"/>
    <cellStyle name="Hyperlink" xfId="52"/>
    <cellStyle name="Kötü" xfId="53"/>
    <cellStyle name="Normal 2" xfId="54"/>
    <cellStyle name="Normal 3" xfId="55"/>
    <cellStyle name="Normal 4" xfId="56"/>
    <cellStyle name="Not" xfId="57"/>
    <cellStyle name="Not 2" xfId="58"/>
    <cellStyle name="Nötr" xfId="59"/>
    <cellStyle name="Currency" xfId="60"/>
    <cellStyle name="Currency [0]" xfId="61"/>
    <cellStyle name="Toplam" xfId="62"/>
    <cellStyle name="Uyarı Metni" xfId="63"/>
    <cellStyle name="Vurgu1" xfId="64"/>
    <cellStyle name="Vurgu2" xfId="65"/>
    <cellStyle name="Vurgu3" xfId="66"/>
    <cellStyle name="Vurgu4" xfId="67"/>
    <cellStyle name="Vurgu5" xfId="68"/>
    <cellStyle name="Vurgu6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O43"/>
  <sheetViews>
    <sheetView tabSelected="1" view="pageBreakPreview" zoomScale="75" zoomScaleSheetLayoutView="75" workbookViewId="0" topLeftCell="B1">
      <selection activeCell="H12" sqref="H12"/>
    </sheetView>
  </sheetViews>
  <sheetFormatPr defaultColWidth="9.140625" defaultRowHeight="12.75"/>
  <cols>
    <col min="1" max="1" width="10.28125" style="2" customWidth="1"/>
    <col min="2" max="2" width="55.28125" style="2" customWidth="1"/>
    <col min="3" max="3" width="14.57421875" style="2" bestFit="1" customWidth="1"/>
    <col min="4" max="5" width="17.421875" style="2" bestFit="1" customWidth="1"/>
    <col min="6" max="6" width="17.00390625" style="2" customWidth="1"/>
    <col min="7" max="7" width="17.421875" style="2" bestFit="1" customWidth="1"/>
    <col min="8" max="8" width="17.140625" style="2" customWidth="1"/>
    <col min="9" max="9" width="12.421875" style="9" customWidth="1"/>
    <col min="10" max="10" width="11.28125" style="9" customWidth="1"/>
    <col min="11" max="11" width="11.57421875" style="9" customWidth="1"/>
    <col min="12" max="12" width="9.7109375" style="9" customWidth="1"/>
    <col min="13" max="13" width="12.140625" style="2" bestFit="1" customWidth="1"/>
    <col min="14" max="14" width="9.421875" style="9" customWidth="1"/>
    <col min="15" max="15" width="11.28125" style="2" customWidth="1"/>
    <col min="16" max="16384" width="9.140625" style="2" customWidth="1"/>
  </cols>
  <sheetData>
    <row r="1" spans="1:15" ht="15">
      <c r="A1" s="294" t="s">
        <v>89</v>
      </c>
      <c r="B1" s="294"/>
      <c r="C1" s="294"/>
      <c r="D1" s="294"/>
      <c r="E1" s="294"/>
      <c r="F1" s="294"/>
      <c r="G1" s="294"/>
      <c r="H1" s="294"/>
      <c r="I1" s="294"/>
      <c r="J1" s="294"/>
      <c r="K1" s="146"/>
      <c r="L1" s="147"/>
      <c r="M1" s="146"/>
      <c r="N1" s="147"/>
      <c r="O1" s="146"/>
    </row>
    <row r="2" spans="1:15" ht="15">
      <c r="A2" s="295" t="s">
        <v>779</v>
      </c>
      <c r="B2" s="294"/>
      <c r="C2" s="294"/>
      <c r="D2" s="294"/>
      <c r="E2" s="294"/>
      <c r="F2" s="294"/>
      <c r="G2" s="294"/>
      <c r="H2" s="294"/>
      <c r="I2" s="294"/>
      <c r="J2" s="294"/>
      <c r="K2" s="146"/>
      <c r="L2" s="147"/>
      <c r="M2" s="146"/>
      <c r="N2" s="147"/>
      <c r="O2" s="146"/>
    </row>
    <row r="3" spans="1:15" ht="15.75" thickBot="1">
      <c r="A3" s="253"/>
      <c r="B3" s="253"/>
      <c r="C3" s="296">
        <v>2015</v>
      </c>
      <c r="D3" s="296"/>
      <c r="E3" s="253"/>
      <c r="F3" s="296">
        <v>2016</v>
      </c>
      <c r="G3" s="296"/>
      <c r="H3" s="253"/>
      <c r="I3" s="254"/>
      <c r="J3" s="255"/>
      <c r="K3" s="255"/>
      <c r="L3" s="255"/>
      <c r="M3" s="256"/>
      <c r="N3" s="255"/>
      <c r="O3" s="256"/>
    </row>
    <row r="4" spans="1:15" ht="40.5" customHeight="1" thickBot="1" thickTop="1">
      <c r="A4" s="181" t="s">
        <v>75</v>
      </c>
      <c r="B4" s="182" t="s">
        <v>0</v>
      </c>
      <c r="C4" s="178" t="s">
        <v>1</v>
      </c>
      <c r="D4" s="178" t="s">
        <v>2</v>
      </c>
      <c r="E4" s="178" t="s">
        <v>673</v>
      </c>
      <c r="F4" s="178" t="s">
        <v>1</v>
      </c>
      <c r="G4" s="178" t="s">
        <v>2</v>
      </c>
      <c r="H4" s="178" t="s">
        <v>673</v>
      </c>
      <c r="I4" s="148" t="s">
        <v>81</v>
      </c>
      <c r="J4" s="148" t="s">
        <v>674</v>
      </c>
      <c r="K4" s="148" t="s">
        <v>676</v>
      </c>
      <c r="L4" s="148" t="s">
        <v>682</v>
      </c>
      <c r="M4" s="149" t="s">
        <v>727</v>
      </c>
      <c r="N4" s="148" t="s">
        <v>683</v>
      </c>
      <c r="O4" s="149" t="s">
        <v>728</v>
      </c>
    </row>
    <row r="5" spans="1:15" ht="15.75" thickTop="1">
      <c r="A5" s="264" t="s">
        <v>23</v>
      </c>
      <c r="B5" s="155" t="s">
        <v>12</v>
      </c>
      <c r="C5" s="183">
        <v>191658</v>
      </c>
      <c r="D5" s="183">
        <v>2264003.5</v>
      </c>
      <c r="E5" s="183">
        <v>2046343.05</v>
      </c>
      <c r="F5" s="183">
        <v>89723</v>
      </c>
      <c r="G5" s="183">
        <v>679201.59</v>
      </c>
      <c r="H5" s="183">
        <v>610345.38</v>
      </c>
      <c r="I5" s="177">
        <f aca="true" t="shared" si="0" ref="I5:K7">(F5-C5)*100/C5</f>
        <v>-53.18588318776153</v>
      </c>
      <c r="J5" s="150">
        <f t="shared" si="0"/>
        <v>-69.99997614844676</v>
      </c>
      <c r="K5" s="151">
        <f t="shared" si="0"/>
        <v>-70.17384841705793</v>
      </c>
      <c r="L5" s="152">
        <f>D5/C5</f>
        <v>11.81272631458118</v>
      </c>
      <c r="M5" s="153">
        <f>G5/F5</f>
        <v>7.5699830589703865</v>
      </c>
      <c r="N5" s="152">
        <f>E5/C5</f>
        <v>10.677055223366622</v>
      </c>
      <c r="O5" s="154">
        <f>H5/F5</f>
        <v>6.80255207694794</v>
      </c>
    </row>
    <row r="6" spans="1:15" ht="15" customHeight="1">
      <c r="A6" s="264" t="s">
        <v>11</v>
      </c>
      <c r="B6" s="155" t="s">
        <v>78</v>
      </c>
      <c r="C6" s="183">
        <v>34728736.93</v>
      </c>
      <c r="D6" s="183">
        <v>39346309.69</v>
      </c>
      <c r="E6" s="183">
        <v>35430554.9</v>
      </c>
      <c r="F6" s="183">
        <v>28008089.85</v>
      </c>
      <c r="G6" s="183">
        <v>22119910.1</v>
      </c>
      <c r="H6" s="183">
        <v>19853557.04</v>
      </c>
      <c r="I6" s="177">
        <f t="shared" si="0"/>
        <v>-19.35183273018619</v>
      </c>
      <c r="J6" s="150">
        <f t="shared" si="0"/>
        <v>-43.781487325552526</v>
      </c>
      <c r="K6" s="287">
        <f t="shared" si="0"/>
        <v>-43.964871292489974</v>
      </c>
      <c r="L6" s="152">
        <f>D6/C6</f>
        <v>1.1329611488407216</v>
      </c>
      <c r="M6" s="153">
        <f>G6/F6</f>
        <v>0.7897686068012953</v>
      </c>
      <c r="N6" s="152">
        <f>E6/C6</f>
        <v>1.0202085659324323</v>
      </c>
      <c r="O6" s="154">
        <f>H6/F6</f>
        <v>0.7088508051183647</v>
      </c>
    </row>
    <row r="7" spans="1:15" ht="30">
      <c r="A7" s="264" t="s">
        <v>19</v>
      </c>
      <c r="B7" s="155" t="s">
        <v>37</v>
      </c>
      <c r="C7" s="183">
        <v>31011171.6</v>
      </c>
      <c r="D7" s="183">
        <v>201029384.47</v>
      </c>
      <c r="E7" s="183">
        <v>180155507.34</v>
      </c>
      <c r="F7" s="183">
        <v>35274901.495</v>
      </c>
      <c r="G7" s="183">
        <v>234905373.66</v>
      </c>
      <c r="H7" s="183">
        <v>210813021.13</v>
      </c>
      <c r="I7" s="177">
        <f t="shared" si="0"/>
        <v>13.749012613892974</v>
      </c>
      <c r="J7" s="150">
        <f t="shared" si="0"/>
        <v>16.851262455641344</v>
      </c>
      <c r="K7" s="287">
        <f t="shared" si="0"/>
        <v>17.017250398091544</v>
      </c>
      <c r="L7" s="152">
        <f aca="true" t="shared" si="1" ref="L7:L13">D7/C7</f>
        <v>6.482482734383373</v>
      </c>
      <c r="M7" s="153">
        <f aca="true" t="shared" si="2" ref="M7:M13">G7/F7</f>
        <v>6.659277948467025</v>
      </c>
      <c r="N7" s="152">
        <f aca="true" t="shared" si="3" ref="N7:N13">E7/C7</f>
        <v>5.809374430084415</v>
      </c>
      <c r="O7" s="154">
        <f aca="true" t="shared" si="4" ref="O7:O13">H7/F7</f>
        <v>5.976289435135104</v>
      </c>
    </row>
    <row r="8" spans="1:15" ht="30">
      <c r="A8" s="264" t="s">
        <v>4</v>
      </c>
      <c r="B8" s="155" t="s">
        <v>13</v>
      </c>
      <c r="C8" s="183">
        <v>65116253.236</v>
      </c>
      <c r="D8" s="183">
        <v>88702994.75</v>
      </c>
      <c r="E8" s="183">
        <v>79473152.59</v>
      </c>
      <c r="F8" s="183">
        <v>51742404.13</v>
      </c>
      <c r="G8" s="183">
        <v>59699197.54</v>
      </c>
      <c r="H8" s="183">
        <v>53633876</v>
      </c>
      <c r="I8" s="177">
        <f aca="true" t="shared" si="5" ref="I8:I13">(F8-C8)*100/C8</f>
        <v>-20.538419275337187</v>
      </c>
      <c r="J8" s="150">
        <f aca="true" t="shared" si="6" ref="J8:J13">(G8-D8)*100/D8</f>
        <v>-32.69765275878693</v>
      </c>
      <c r="K8" s="287">
        <f aca="true" t="shared" si="7" ref="K8:K13">(H8-E8)*100/E8</f>
        <v>-32.51321452327956</v>
      </c>
      <c r="L8" s="152">
        <f t="shared" si="1"/>
        <v>1.3622251026716</v>
      </c>
      <c r="M8" s="153">
        <f t="shared" si="2"/>
        <v>1.153777033436811</v>
      </c>
      <c r="N8" s="152">
        <f t="shared" si="3"/>
        <v>1.2204810418370737</v>
      </c>
      <c r="O8" s="154">
        <f t="shared" si="4"/>
        <v>1.036555546689477</v>
      </c>
    </row>
    <row r="9" spans="1:15" ht="30">
      <c r="A9" s="264" t="s">
        <v>8</v>
      </c>
      <c r="B9" s="155" t="s">
        <v>17</v>
      </c>
      <c r="C9" s="183">
        <v>430005.83</v>
      </c>
      <c r="D9" s="183">
        <v>649805.4</v>
      </c>
      <c r="E9" s="183">
        <v>582499.87</v>
      </c>
      <c r="F9" s="183">
        <v>693119.99</v>
      </c>
      <c r="G9" s="183">
        <v>453608.83</v>
      </c>
      <c r="H9" s="183">
        <v>408033.46</v>
      </c>
      <c r="I9" s="177">
        <f t="shared" si="5"/>
        <v>61.18850993252811</v>
      </c>
      <c r="J9" s="150">
        <f t="shared" si="6"/>
        <v>-30.193127050036825</v>
      </c>
      <c r="K9" s="287">
        <f t="shared" si="7"/>
        <v>-29.951321705874367</v>
      </c>
      <c r="L9" s="152">
        <f t="shared" si="1"/>
        <v>1.5111548603887532</v>
      </c>
      <c r="M9" s="153">
        <f t="shared" si="2"/>
        <v>0.6544448819027713</v>
      </c>
      <c r="N9" s="152">
        <f t="shared" si="3"/>
        <v>1.3546324941687418</v>
      </c>
      <c r="O9" s="154">
        <f t="shared" si="4"/>
        <v>0.5886909422421939</v>
      </c>
    </row>
    <row r="10" spans="1:15" ht="30" customHeight="1">
      <c r="A10" s="264" t="s">
        <v>20</v>
      </c>
      <c r="B10" s="155" t="s">
        <v>21</v>
      </c>
      <c r="C10" s="183">
        <v>2874</v>
      </c>
      <c r="D10" s="183">
        <v>17524.88</v>
      </c>
      <c r="E10" s="183">
        <v>16224.84</v>
      </c>
      <c r="F10" s="183">
        <v>268519.69</v>
      </c>
      <c r="G10" s="183">
        <v>145284.3</v>
      </c>
      <c r="H10" s="183">
        <v>130836.61</v>
      </c>
      <c r="I10" s="177">
        <f t="shared" si="5"/>
        <v>9243.065066109952</v>
      </c>
      <c r="J10" s="150">
        <f t="shared" si="6"/>
        <v>729.0173741560568</v>
      </c>
      <c r="K10" s="287">
        <f t="shared" si="7"/>
        <v>706.3969197847251</v>
      </c>
      <c r="L10" s="152">
        <f t="shared" si="1"/>
        <v>6.0977313848295065</v>
      </c>
      <c r="M10" s="153">
        <f t="shared" si="2"/>
        <v>0.5410564119152677</v>
      </c>
      <c r="N10" s="152">
        <f t="shared" si="3"/>
        <v>5.6453862212943635</v>
      </c>
      <c r="O10" s="154">
        <f t="shared" si="4"/>
        <v>0.48725145630847405</v>
      </c>
    </row>
    <row r="11" spans="1:15" ht="30" customHeight="1">
      <c r="A11" s="264" t="s">
        <v>9</v>
      </c>
      <c r="B11" s="155" t="s">
        <v>22</v>
      </c>
      <c r="C11" s="183">
        <v>2073666.21</v>
      </c>
      <c r="D11" s="183">
        <v>5642513.79</v>
      </c>
      <c r="E11" s="183">
        <v>5045275.28</v>
      </c>
      <c r="F11" s="183">
        <v>1921491.1</v>
      </c>
      <c r="G11" s="183">
        <v>4953474.85</v>
      </c>
      <c r="H11" s="183">
        <v>4441845.75</v>
      </c>
      <c r="I11" s="177">
        <f t="shared" si="5"/>
        <v>-7.338457330603843</v>
      </c>
      <c r="J11" s="150">
        <f t="shared" si="6"/>
        <v>-12.211559699174442</v>
      </c>
      <c r="K11" s="287">
        <f t="shared" si="7"/>
        <v>-11.960289508722312</v>
      </c>
      <c r="L11" s="152">
        <f t="shared" si="1"/>
        <v>2.72103280787895</v>
      </c>
      <c r="M11" s="153">
        <f t="shared" si="2"/>
        <v>2.577932757533979</v>
      </c>
      <c r="N11" s="152">
        <f t="shared" si="3"/>
        <v>2.4330218892846793</v>
      </c>
      <c r="O11" s="154">
        <f t="shared" si="4"/>
        <v>2.3116660545552357</v>
      </c>
    </row>
    <row r="12" spans="1:15" ht="30" customHeight="1">
      <c r="A12" s="264" t="s">
        <v>111</v>
      </c>
      <c r="B12" s="155" t="s">
        <v>112</v>
      </c>
      <c r="C12" s="183">
        <v>110460</v>
      </c>
      <c r="D12" s="183">
        <v>175361.92</v>
      </c>
      <c r="E12" s="183">
        <v>149027.59</v>
      </c>
      <c r="F12" s="183">
        <v>30220</v>
      </c>
      <c r="G12" s="183">
        <v>20686.34</v>
      </c>
      <c r="H12" s="183">
        <v>18606</v>
      </c>
      <c r="I12" s="177">
        <f t="shared" si="5"/>
        <v>-72.64168024624298</v>
      </c>
      <c r="J12" s="150">
        <f t="shared" si="6"/>
        <v>-88.20363052594315</v>
      </c>
      <c r="K12" s="287">
        <f t="shared" si="7"/>
        <v>-87.51506348589547</v>
      </c>
      <c r="L12" s="152">
        <f t="shared" si="1"/>
        <v>1.5875603838493573</v>
      </c>
      <c r="M12" s="153">
        <f t="shared" si="2"/>
        <v>0.6845248180013236</v>
      </c>
      <c r="N12" s="152">
        <f t="shared" si="3"/>
        <v>1.3491543545174725</v>
      </c>
      <c r="O12" s="154">
        <f t="shared" si="4"/>
        <v>0.6156849768365321</v>
      </c>
    </row>
    <row r="13" spans="1:15" ht="26.25" thickBot="1">
      <c r="A13" s="265" t="s">
        <v>3</v>
      </c>
      <c r="B13" s="257"/>
      <c r="C13" s="258">
        <f aca="true" t="shared" si="8" ref="C13:H13">SUM(C5:C12)</f>
        <v>133664825.806</v>
      </c>
      <c r="D13" s="258">
        <f t="shared" si="8"/>
        <v>337827898.4</v>
      </c>
      <c r="E13" s="258">
        <f t="shared" si="8"/>
        <v>302898585.4599999</v>
      </c>
      <c r="F13" s="258">
        <f t="shared" si="8"/>
        <v>118028469.25499998</v>
      </c>
      <c r="G13" s="258">
        <f t="shared" si="8"/>
        <v>322976737.21</v>
      </c>
      <c r="H13" s="258">
        <f t="shared" si="8"/>
        <v>289910121.36999995</v>
      </c>
      <c r="I13" s="259">
        <f t="shared" si="5"/>
        <v>-11.698183465031025</v>
      </c>
      <c r="J13" s="260">
        <f t="shared" si="6"/>
        <v>-4.39607304794458</v>
      </c>
      <c r="K13" s="288">
        <f t="shared" si="7"/>
        <v>-4.28805703079627</v>
      </c>
      <c r="L13" s="261">
        <f t="shared" si="1"/>
        <v>2.5274255688652194</v>
      </c>
      <c r="M13" s="262">
        <f t="shared" si="2"/>
        <v>2.736430788678706</v>
      </c>
      <c r="N13" s="261">
        <f t="shared" si="3"/>
        <v>2.2661054142966854</v>
      </c>
      <c r="O13" s="263">
        <f t="shared" si="4"/>
        <v>2.456272822988583</v>
      </c>
    </row>
    <row r="14" spans="1:15" ht="16.5" thickBot="1" thickTop="1">
      <c r="A14" s="266"/>
      <c r="B14" s="267"/>
      <c r="C14" s="250"/>
      <c r="D14" s="250"/>
      <c r="E14" s="250"/>
      <c r="F14" s="250"/>
      <c r="G14" s="250"/>
      <c r="H14" s="250"/>
      <c r="I14" s="180"/>
      <c r="J14" s="268"/>
      <c r="K14" s="268"/>
      <c r="L14" s="268"/>
      <c r="M14" s="256"/>
      <c r="N14" s="268"/>
      <c r="O14" s="256"/>
    </row>
    <row r="15" spans="1:15" s="129" customFormat="1" ht="15.75" thickTop="1">
      <c r="A15" s="157" t="s">
        <v>40</v>
      </c>
      <c r="B15" s="158" t="s">
        <v>41</v>
      </c>
      <c r="C15" s="269">
        <v>34662095.5</v>
      </c>
      <c r="D15" s="269">
        <v>39040942.14</v>
      </c>
      <c r="E15" s="269">
        <v>35161358.58</v>
      </c>
      <c r="F15" s="269">
        <v>28006480.16</v>
      </c>
      <c r="G15" s="269">
        <v>22116902.1</v>
      </c>
      <c r="H15" s="269">
        <v>19850801.26</v>
      </c>
      <c r="I15" s="171">
        <f>(F15-C15)*100/C15</f>
        <v>-19.201422314470282</v>
      </c>
      <c r="J15" s="159">
        <f>(G15-D15)*100/D15</f>
        <v>-43.34946625855172</v>
      </c>
      <c r="K15" s="151">
        <f>(H15-E15)*100/E15</f>
        <v>-43.54370234348322</v>
      </c>
      <c r="L15" s="160">
        <f>D15/C15</f>
        <v>1.126329541732409</v>
      </c>
      <c r="M15" s="161">
        <f>G15/F15</f>
        <v>0.7897065955324248</v>
      </c>
      <c r="N15" s="160">
        <f>E15/C15</f>
        <v>1.0144037188980684</v>
      </c>
      <c r="O15" s="162">
        <f>H15/F15</f>
        <v>0.7087931488210263</v>
      </c>
    </row>
    <row r="16" spans="1:15" ht="15">
      <c r="A16" s="6"/>
      <c r="B16" s="7"/>
      <c r="C16" s="251"/>
      <c r="D16" s="251"/>
      <c r="E16" s="251"/>
      <c r="F16" s="251"/>
      <c r="G16" s="251"/>
      <c r="H16" s="252"/>
      <c r="I16" s="13"/>
      <c r="J16" s="13"/>
      <c r="K16" s="96"/>
      <c r="L16" s="13"/>
      <c r="M16" s="13"/>
      <c r="N16" s="13"/>
      <c r="O16" s="14"/>
    </row>
    <row r="17" spans="1:15" s="145" customFormat="1" ht="15">
      <c r="A17" s="164" t="s">
        <v>24</v>
      </c>
      <c r="B17" s="165" t="s">
        <v>31</v>
      </c>
      <c r="C17" s="186">
        <v>43150</v>
      </c>
      <c r="D17" s="186">
        <v>1679247.48</v>
      </c>
      <c r="E17" s="186">
        <v>1553920</v>
      </c>
      <c r="F17" s="186">
        <v>38735</v>
      </c>
      <c r="G17" s="186">
        <v>2374297.56</v>
      </c>
      <c r="H17" s="186">
        <v>2105274.31</v>
      </c>
      <c r="I17" s="172">
        <f aca="true" t="shared" si="9" ref="I17:K21">(F17-C17)*100/C17</f>
        <v>-10.231749710312862</v>
      </c>
      <c r="J17" s="166">
        <f t="shared" si="9"/>
        <v>41.39056858968757</v>
      </c>
      <c r="K17" s="167">
        <f t="shared" si="9"/>
        <v>35.481511918245474</v>
      </c>
      <c r="L17" s="168">
        <f>D17/C17</f>
        <v>38.91651170336037</v>
      </c>
      <c r="M17" s="169">
        <f aca="true" t="shared" si="10" ref="M17:M24">G17/F17</f>
        <v>61.29592255066478</v>
      </c>
      <c r="N17" s="168">
        <f>E17/C17</f>
        <v>36.012050984936266</v>
      </c>
      <c r="O17" s="170">
        <f aca="true" t="shared" si="11" ref="O17:O24">H17/F17</f>
        <v>54.35069859300374</v>
      </c>
    </row>
    <row r="18" spans="1:15" s="145" customFormat="1" ht="15">
      <c r="A18" s="164" t="s">
        <v>25</v>
      </c>
      <c r="B18" s="165" t="s">
        <v>32</v>
      </c>
      <c r="C18" s="186">
        <v>20697666.5</v>
      </c>
      <c r="D18" s="186">
        <v>115054658.73</v>
      </c>
      <c r="E18" s="186">
        <v>103012621.02</v>
      </c>
      <c r="F18" s="186">
        <v>24990852.03</v>
      </c>
      <c r="G18" s="186">
        <v>136021906.31</v>
      </c>
      <c r="H18" s="186">
        <v>122112257.77</v>
      </c>
      <c r="I18" s="172">
        <f t="shared" si="9"/>
        <v>20.742364990758748</v>
      </c>
      <c r="J18" s="166">
        <f t="shared" si="9"/>
        <v>18.22372758429892</v>
      </c>
      <c r="K18" s="167">
        <f t="shared" si="9"/>
        <v>18.54106473641884</v>
      </c>
      <c r="L18" s="168">
        <f>D18/C18</f>
        <v>5.558822717043972</v>
      </c>
      <c r="M18" s="169">
        <f t="shared" si="10"/>
        <v>5.442867900090559</v>
      </c>
      <c r="N18" s="168">
        <f>E18/C18</f>
        <v>4.9770161781281</v>
      </c>
      <c r="O18" s="170">
        <f t="shared" si="11"/>
        <v>4.886278291889034</v>
      </c>
    </row>
    <row r="19" spans="1:15" s="118" customFormat="1" ht="15">
      <c r="A19" s="111" t="s">
        <v>26</v>
      </c>
      <c r="B19" s="112" t="s">
        <v>33</v>
      </c>
      <c r="C19" s="186">
        <v>3190299.64</v>
      </c>
      <c r="D19" s="186">
        <v>12593591.08</v>
      </c>
      <c r="E19" s="186">
        <v>11379305.63</v>
      </c>
      <c r="F19" s="186">
        <v>2042724.55</v>
      </c>
      <c r="G19" s="186">
        <v>8089546.14</v>
      </c>
      <c r="H19" s="186">
        <v>7224582.52</v>
      </c>
      <c r="I19" s="173">
        <f t="shared" si="9"/>
        <v>-35.97076198146705</v>
      </c>
      <c r="J19" s="113">
        <f t="shared" si="9"/>
        <v>-35.76457986755594</v>
      </c>
      <c r="K19" s="116">
        <f t="shared" si="9"/>
        <v>-36.511218215693546</v>
      </c>
      <c r="L19" s="114">
        <f>D19/C19</f>
        <v>3.9474634050361486</v>
      </c>
      <c r="M19" s="115">
        <f t="shared" si="10"/>
        <v>3.960174728403788</v>
      </c>
      <c r="N19" s="114">
        <f>E19/C19</f>
        <v>3.566845410796586</v>
      </c>
      <c r="O19" s="117">
        <f t="shared" si="11"/>
        <v>3.5367384799874264</v>
      </c>
    </row>
    <row r="20" spans="1:15" s="118" customFormat="1" ht="30">
      <c r="A20" s="119" t="s">
        <v>27</v>
      </c>
      <c r="B20" s="120" t="s">
        <v>34</v>
      </c>
      <c r="C20" s="186">
        <v>5174130.53</v>
      </c>
      <c r="D20" s="186">
        <v>55669230.37</v>
      </c>
      <c r="E20" s="186">
        <v>49805943.67</v>
      </c>
      <c r="F20" s="186">
        <v>5817847.55</v>
      </c>
      <c r="G20" s="186">
        <v>66728398.04</v>
      </c>
      <c r="H20" s="186">
        <v>59895243.26</v>
      </c>
      <c r="I20" s="173">
        <f t="shared" si="9"/>
        <v>12.441066499340895</v>
      </c>
      <c r="J20" s="113">
        <f t="shared" si="9"/>
        <v>19.86585335650654</v>
      </c>
      <c r="K20" s="116">
        <f t="shared" si="9"/>
        <v>20.257220015443984</v>
      </c>
      <c r="L20" s="114">
        <f>D20/C20</f>
        <v>10.759146884143256</v>
      </c>
      <c r="M20" s="115">
        <f t="shared" si="10"/>
        <v>11.46960236866296</v>
      </c>
      <c r="N20" s="114">
        <f>E20/C20</f>
        <v>9.62595423157985</v>
      </c>
      <c r="O20" s="117">
        <f t="shared" si="11"/>
        <v>10.295086412155987</v>
      </c>
    </row>
    <row r="21" spans="1:15" s="118" customFormat="1" ht="15">
      <c r="A21" s="119" t="s">
        <v>28</v>
      </c>
      <c r="B21" s="120" t="s">
        <v>35</v>
      </c>
      <c r="C21" s="186">
        <v>1615359.73</v>
      </c>
      <c r="D21" s="186">
        <v>14174096.79</v>
      </c>
      <c r="E21" s="186">
        <v>12740979.69</v>
      </c>
      <c r="F21" s="186">
        <v>1814851.865</v>
      </c>
      <c r="G21" s="186">
        <v>16293713.5</v>
      </c>
      <c r="H21" s="186">
        <v>14649110.41</v>
      </c>
      <c r="I21" s="173">
        <f t="shared" si="9"/>
        <v>12.349703369168427</v>
      </c>
      <c r="J21" s="113">
        <f t="shared" si="9"/>
        <v>14.954157160090912</v>
      </c>
      <c r="K21" s="116">
        <f t="shared" si="9"/>
        <v>14.976326518263217</v>
      </c>
      <c r="L21" s="114">
        <f>D21/C21</f>
        <v>8.774576044433148</v>
      </c>
      <c r="M21" s="115">
        <f t="shared" si="10"/>
        <v>8.977985374029412</v>
      </c>
      <c r="N21" s="114">
        <f>E21/C21</f>
        <v>7.887394648621084</v>
      </c>
      <c r="O21" s="117">
        <f t="shared" si="11"/>
        <v>8.071794008377648</v>
      </c>
    </row>
    <row r="22" spans="1:15" s="118" customFormat="1" ht="15" customHeight="1">
      <c r="A22" s="119" t="s">
        <v>29</v>
      </c>
      <c r="B22" s="120" t="s">
        <v>77</v>
      </c>
      <c r="C22" s="186">
        <v>583.2</v>
      </c>
      <c r="D22" s="186">
        <v>9418.68</v>
      </c>
      <c r="E22" s="186">
        <v>8362.05</v>
      </c>
      <c r="F22" s="186">
        <v>42835.5</v>
      </c>
      <c r="G22" s="186">
        <v>290185.64</v>
      </c>
      <c r="H22" s="186">
        <v>258672.44</v>
      </c>
      <c r="I22" s="173"/>
      <c r="J22" s="113"/>
      <c r="K22" s="116"/>
      <c r="L22" s="114"/>
      <c r="M22" s="115">
        <f t="shared" si="10"/>
        <v>6.774419348437628</v>
      </c>
      <c r="N22" s="114"/>
      <c r="O22" s="117">
        <f t="shared" si="11"/>
        <v>6.038739830280958</v>
      </c>
    </row>
    <row r="23" spans="1:15" s="118" customFormat="1" ht="15" customHeight="1">
      <c r="A23" s="119" t="s">
        <v>30</v>
      </c>
      <c r="B23" s="120" t="s">
        <v>36</v>
      </c>
      <c r="C23" s="186">
        <v>265584</v>
      </c>
      <c r="D23" s="186">
        <v>1122945.34</v>
      </c>
      <c r="E23" s="186">
        <v>1000829.4</v>
      </c>
      <c r="F23" s="186">
        <v>415350</v>
      </c>
      <c r="G23" s="186">
        <v>1876566.47</v>
      </c>
      <c r="H23" s="186">
        <v>1679862.54</v>
      </c>
      <c r="I23" s="173">
        <f aca="true" t="shared" si="12" ref="I23:K24">(F23-C23)*100/C23</f>
        <v>56.39119826495572</v>
      </c>
      <c r="J23" s="113">
        <f t="shared" si="12"/>
        <v>67.11111424176708</v>
      </c>
      <c r="K23" s="116">
        <f t="shared" si="12"/>
        <v>67.84704166364418</v>
      </c>
      <c r="L23" s="114">
        <f>D23/C23</f>
        <v>4.228211563949636</v>
      </c>
      <c r="M23" s="115">
        <f t="shared" si="10"/>
        <v>4.518036523413988</v>
      </c>
      <c r="N23" s="114">
        <f>E23/C23</f>
        <v>3.7684099945779868</v>
      </c>
      <c r="O23" s="117">
        <f t="shared" si="11"/>
        <v>4.04445055976887</v>
      </c>
    </row>
    <row r="24" spans="1:15" s="118" customFormat="1" ht="30">
      <c r="A24" s="119" t="s">
        <v>661</v>
      </c>
      <c r="B24" s="120" t="s">
        <v>662</v>
      </c>
      <c r="C24" s="186">
        <v>24398</v>
      </c>
      <c r="D24" s="186">
        <v>726196</v>
      </c>
      <c r="E24" s="186">
        <v>653545.88</v>
      </c>
      <c r="F24" s="186">
        <v>111705</v>
      </c>
      <c r="G24" s="186">
        <v>3230760</v>
      </c>
      <c r="H24" s="186">
        <v>2888017.88</v>
      </c>
      <c r="I24" s="173">
        <f t="shared" si="12"/>
        <v>357.8449053201082</v>
      </c>
      <c r="J24" s="113">
        <f t="shared" si="12"/>
        <v>344.8881569163146</v>
      </c>
      <c r="K24" s="116">
        <f t="shared" si="12"/>
        <v>341.8997913352311</v>
      </c>
      <c r="L24" s="114">
        <f>D24/C24</f>
        <v>29.764570866464464</v>
      </c>
      <c r="M24" s="115">
        <f t="shared" si="10"/>
        <v>28.92225057069961</v>
      </c>
      <c r="N24" s="114">
        <f>E24/C24</f>
        <v>26.78686285761128</v>
      </c>
      <c r="O24" s="117">
        <f t="shared" si="11"/>
        <v>25.853971442639093</v>
      </c>
    </row>
    <row r="25" spans="1:15" ht="15">
      <c r="A25" s="6"/>
      <c r="B25" s="7"/>
      <c r="C25" s="251" t="s">
        <v>128</v>
      </c>
      <c r="D25" s="251" t="s">
        <v>128</v>
      </c>
      <c r="E25" s="251"/>
      <c r="F25" s="251" t="s">
        <v>128</v>
      </c>
      <c r="G25" s="251" t="s">
        <v>128</v>
      </c>
      <c r="H25" s="252"/>
      <c r="I25" s="13"/>
      <c r="J25" s="13"/>
      <c r="K25" s="96"/>
      <c r="L25" s="13"/>
      <c r="M25" s="13"/>
      <c r="N25" s="13"/>
      <c r="O25" s="14"/>
    </row>
    <row r="26" spans="1:15" ht="30">
      <c r="A26" s="3" t="s">
        <v>96</v>
      </c>
      <c r="B26" s="1" t="s">
        <v>97</v>
      </c>
      <c r="C26" s="183">
        <v>2157424.436</v>
      </c>
      <c r="D26" s="183">
        <v>4265162.08</v>
      </c>
      <c r="E26" s="183">
        <v>3804375.9299999997</v>
      </c>
      <c r="F26" s="183">
        <v>4062731.97</v>
      </c>
      <c r="G26" s="183">
        <v>6516448.38</v>
      </c>
      <c r="H26" s="183">
        <v>5849649.25</v>
      </c>
      <c r="I26" s="174">
        <f aca="true" t="shared" si="13" ref="I26:J29">(F26-C26)*100/C26</f>
        <v>88.31398690989889</v>
      </c>
      <c r="J26" s="72">
        <f t="shared" si="13"/>
        <v>52.78313596936039</v>
      </c>
      <c r="K26" s="97">
        <f>(H26-E26)*100/E26</f>
        <v>53.76107297577189</v>
      </c>
      <c r="L26" s="73">
        <f>D26/C26</f>
        <v>1.9769693940742958</v>
      </c>
      <c r="M26" s="95">
        <f>G26/F26</f>
        <v>1.6039572455477538</v>
      </c>
      <c r="N26" s="73">
        <f>E26/C26</f>
        <v>1.7633878000629077</v>
      </c>
      <c r="O26" s="76">
        <f>H26/F26</f>
        <v>1.4398314467198288</v>
      </c>
    </row>
    <row r="27" spans="1:15" ht="15">
      <c r="A27" s="3" t="s">
        <v>5</v>
      </c>
      <c r="B27" s="1" t="s">
        <v>14</v>
      </c>
      <c r="C27" s="183">
        <v>5636170.51</v>
      </c>
      <c r="D27" s="183">
        <v>18839766</v>
      </c>
      <c r="E27" s="183">
        <v>16937815.58</v>
      </c>
      <c r="F27" s="183">
        <v>4978425.17</v>
      </c>
      <c r="G27" s="183">
        <v>15852900.43</v>
      </c>
      <c r="H27" s="183">
        <v>14210580.7</v>
      </c>
      <c r="I27" s="174">
        <f t="shared" si="13"/>
        <v>-11.670075254696293</v>
      </c>
      <c r="J27" s="72">
        <f t="shared" si="13"/>
        <v>-15.854048134143492</v>
      </c>
      <c r="K27" s="97">
        <f>(H27-E27)*100/E27</f>
        <v>-16.101455746278702</v>
      </c>
      <c r="L27" s="73">
        <f>D27/C27</f>
        <v>3.3426536629034667</v>
      </c>
      <c r="M27" s="95">
        <f>G27/F27</f>
        <v>3.184320319913536</v>
      </c>
      <c r="N27" s="73">
        <f>E27/C27</f>
        <v>3.005199283795266</v>
      </c>
      <c r="O27" s="76">
        <f>H27/F27</f>
        <v>2.8544329210034105</v>
      </c>
    </row>
    <row r="28" spans="1:15" ht="15">
      <c r="A28" s="3" t="s">
        <v>6</v>
      </c>
      <c r="B28" s="1" t="s">
        <v>15</v>
      </c>
      <c r="C28" s="183">
        <v>56674894.5</v>
      </c>
      <c r="D28" s="183">
        <v>62487182.89</v>
      </c>
      <c r="E28" s="183">
        <v>55921535.49</v>
      </c>
      <c r="F28" s="183">
        <v>42125126</v>
      </c>
      <c r="G28" s="183">
        <v>34679047.23</v>
      </c>
      <c r="H28" s="183">
        <v>31188711.46</v>
      </c>
      <c r="I28" s="174">
        <f t="shared" si="13"/>
        <v>-25.672334511359345</v>
      </c>
      <c r="J28" s="72">
        <f t="shared" si="13"/>
        <v>-44.50214327785005</v>
      </c>
      <c r="K28" s="97">
        <f>(H28-E28)*100/E28</f>
        <v>-44.22772696293858</v>
      </c>
      <c r="L28" s="73">
        <f>D28/C28</f>
        <v>1.1025549044471534</v>
      </c>
      <c r="M28" s="95">
        <f>G28/F28</f>
        <v>0.8232390148815222</v>
      </c>
      <c r="N28" s="73">
        <f>E28/C28</f>
        <v>0.9867073592876295</v>
      </c>
      <c r="O28" s="76">
        <f>H28/F28</f>
        <v>0.740382627223477</v>
      </c>
    </row>
    <row r="29" spans="1:15" s="129" customFormat="1" ht="15">
      <c r="A29" s="134" t="s">
        <v>7</v>
      </c>
      <c r="B29" s="120" t="s">
        <v>16</v>
      </c>
      <c r="C29" s="183">
        <v>647763.79</v>
      </c>
      <c r="D29" s="183">
        <v>3110883.78</v>
      </c>
      <c r="E29" s="183">
        <v>2809425.59</v>
      </c>
      <c r="F29" s="183">
        <v>576088.59</v>
      </c>
      <c r="G29" s="183">
        <v>2650759.5</v>
      </c>
      <c r="H29" s="183">
        <v>2384896.48</v>
      </c>
      <c r="I29" s="175">
        <f t="shared" si="13"/>
        <v>-11.065021093568703</v>
      </c>
      <c r="J29" s="135">
        <f t="shared" si="13"/>
        <v>-14.790789773573598</v>
      </c>
      <c r="K29" s="136">
        <f>(H29-E29)*100/E29</f>
        <v>-15.11088642144816</v>
      </c>
      <c r="L29" s="137">
        <f>D29/C29</f>
        <v>4.802497188056775</v>
      </c>
      <c r="M29" s="138">
        <f>G29/F29</f>
        <v>4.601305330487452</v>
      </c>
      <c r="N29" s="137">
        <f>E29/C29</f>
        <v>4.33711428976294</v>
      </c>
      <c r="O29" s="139">
        <f>H29/F29</f>
        <v>4.139808566595635</v>
      </c>
    </row>
    <row r="30" spans="1:15" ht="15">
      <c r="A30" s="8"/>
      <c r="B30" s="7"/>
      <c r="C30" s="251" t="s">
        <v>128</v>
      </c>
      <c r="D30" s="251" t="s">
        <v>128</v>
      </c>
      <c r="E30" s="251"/>
      <c r="F30" s="251" t="s">
        <v>128</v>
      </c>
      <c r="G30" s="251" t="s">
        <v>128</v>
      </c>
      <c r="H30" s="252"/>
      <c r="I30" s="13"/>
      <c r="J30" s="13"/>
      <c r="K30" s="96"/>
      <c r="L30" s="13"/>
      <c r="M30" s="13"/>
      <c r="N30" s="13"/>
      <c r="O30" s="14"/>
    </row>
    <row r="31" spans="1:15" ht="15" customHeight="1">
      <c r="A31" s="3" t="s">
        <v>10</v>
      </c>
      <c r="B31" s="1" t="s">
        <v>76</v>
      </c>
      <c r="C31" s="183">
        <v>1200073.42</v>
      </c>
      <c r="D31" s="183">
        <v>2080237.1</v>
      </c>
      <c r="E31" s="183">
        <v>1871443.38</v>
      </c>
      <c r="F31" s="183">
        <v>1179475.95</v>
      </c>
      <c r="G31" s="183">
        <v>1778668.27</v>
      </c>
      <c r="H31" s="183">
        <v>1592905.64</v>
      </c>
      <c r="I31" s="176"/>
      <c r="J31" s="72"/>
      <c r="K31" s="97"/>
      <c r="L31" s="73">
        <f>D31/C31</f>
        <v>1.7334248599556519</v>
      </c>
      <c r="M31" s="95"/>
      <c r="N31" s="73">
        <f>E31/C31</f>
        <v>1.5594407382175</v>
      </c>
      <c r="O31" s="76"/>
    </row>
    <row r="32" spans="1:15" ht="15" customHeight="1">
      <c r="A32" s="3" t="s">
        <v>73</v>
      </c>
      <c r="B32" s="1" t="s">
        <v>74</v>
      </c>
      <c r="C32" s="183">
        <v>659720.39</v>
      </c>
      <c r="D32" s="183">
        <v>1647580.04</v>
      </c>
      <c r="E32" s="183">
        <v>1478284.17</v>
      </c>
      <c r="F32" s="183">
        <v>496076.25</v>
      </c>
      <c r="G32" s="183">
        <v>1113634.17</v>
      </c>
      <c r="H32" s="183">
        <v>1000818.66</v>
      </c>
      <c r="I32" s="176">
        <f aca="true" t="shared" si="14" ref="I32:K33">(F32-C32)*100/C32</f>
        <v>-24.805075374432494</v>
      </c>
      <c r="J32" s="72">
        <f t="shared" si="14"/>
        <v>-32.40788653885368</v>
      </c>
      <c r="K32" s="97">
        <f t="shared" si="14"/>
        <v>-32.298628348296525</v>
      </c>
      <c r="L32" s="73">
        <f>D32/C32</f>
        <v>2.4973914175973855</v>
      </c>
      <c r="M32" s="95">
        <f>G32/F32</f>
        <v>2.2448850756310144</v>
      </c>
      <c r="N32" s="73">
        <f>E32/C32</f>
        <v>2.24077380721854</v>
      </c>
      <c r="O32" s="76">
        <f>H32/F32</f>
        <v>2.0174694112044267</v>
      </c>
    </row>
    <row r="33" spans="1:15" ht="15" customHeight="1">
      <c r="A33" s="3" t="s">
        <v>72</v>
      </c>
      <c r="B33" s="1" t="s">
        <v>18</v>
      </c>
      <c r="C33" s="183">
        <v>213872.4</v>
      </c>
      <c r="D33" s="183">
        <v>1914696.65</v>
      </c>
      <c r="E33" s="183">
        <v>1695547.73</v>
      </c>
      <c r="F33" s="183">
        <v>245938.9</v>
      </c>
      <c r="G33" s="183">
        <v>2061172.41</v>
      </c>
      <c r="H33" s="183">
        <v>1848121.45</v>
      </c>
      <c r="I33" s="176">
        <f t="shared" si="14"/>
        <v>14.993285716155988</v>
      </c>
      <c r="J33" s="72">
        <f t="shared" si="14"/>
        <v>7.650076580015952</v>
      </c>
      <c r="K33" s="97">
        <f t="shared" si="14"/>
        <v>8.998491596576875</v>
      </c>
      <c r="L33" s="73">
        <f>D33/C33</f>
        <v>8.952518651307976</v>
      </c>
      <c r="M33" s="95">
        <f>G33/F33</f>
        <v>8.380831214582159</v>
      </c>
      <c r="N33" s="73">
        <f>E33/C33</f>
        <v>7.927847305215633</v>
      </c>
      <c r="O33" s="76">
        <f>H33/F33</f>
        <v>7.514555241159491</v>
      </c>
    </row>
    <row r="34" spans="1:15" ht="15" customHeight="1" thickBot="1">
      <c r="A34" s="4" t="s">
        <v>38</v>
      </c>
      <c r="B34" s="5" t="s">
        <v>39</v>
      </c>
      <c r="C34" s="74"/>
      <c r="D34" s="74"/>
      <c r="E34" s="74"/>
      <c r="F34" s="75"/>
      <c r="G34" s="75"/>
      <c r="H34" s="75"/>
      <c r="I34" s="140"/>
      <c r="J34" s="98"/>
      <c r="K34" s="101"/>
      <c r="L34" s="99"/>
      <c r="M34" s="100"/>
      <c r="N34" s="99"/>
      <c r="O34" s="102"/>
    </row>
    <row r="35" spans="2:8" ht="17.25" thickBot="1" thickTop="1">
      <c r="B35" s="16"/>
      <c r="C35" t="s">
        <v>128</v>
      </c>
      <c r="D35" t="s">
        <v>128</v>
      </c>
      <c r="E35"/>
      <c r="F35" t="s">
        <v>128</v>
      </c>
      <c r="G35" t="s">
        <v>128</v>
      </c>
      <c r="H35"/>
    </row>
    <row r="36" spans="2:14" ht="13.5" thickTop="1">
      <c r="B36" s="18" t="s">
        <v>115</v>
      </c>
      <c r="C36" s="121" t="s">
        <v>684</v>
      </c>
      <c r="D36" s="121" t="s">
        <v>685</v>
      </c>
      <c r="E36" s="121" t="s">
        <v>723</v>
      </c>
      <c r="F36" s="121" t="s">
        <v>724</v>
      </c>
      <c r="G36" s="121" t="s">
        <v>686</v>
      </c>
      <c r="H36" s="121" t="s">
        <v>687</v>
      </c>
      <c r="I36" s="121" t="s">
        <v>725</v>
      </c>
      <c r="J36" s="121" t="s">
        <v>726</v>
      </c>
      <c r="K36" s="121" t="s">
        <v>675</v>
      </c>
      <c r="L36" s="122" t="s">
        <v>678</v>
      </c>
      <c r="M36" s="125"/>
      <c r="N36" s="2"/>
    </row>
    <row r="37" spans="2:14" ht="14.25">
      <c r="B37" s="19" t="s">
        <v>116</v>
      </c>
      <c r="C37" s="17">
        <f>D7+D33+D34</f>
        <v>202944081.12</v>
      </c>
      <c r="D37" s="17">
        <f>E7+E33+E34</f>
        <v>181851055.07</v>
      </c>
      <c r="E37" s="17">
        <f>G7+G33+G34</f>
        <v>236966546.07</v>
      </c>
      <c r="F37" s="17">
        <f>H7+H33+H34</f>
        <v>212661142.57999998</v>
      </c>
      <c r="G37" s="123">
        <f aca="true" t="shared" si="15" ref="G37:J43">C37*100/C$43</f>
        <v>60.07321540973125</v>
      </c>
      <c r="H37" s="123">
        <f t="shared" si="15"/>
        <v>60.03694431052892</v>
      </c>
      <c r="I37" s="123">
        <f t="shared" si="15"/>
        <v>73.36953989844909</v>
      </c>
      <c r="J37" s="123">
        <f t="shared" si="15"/>
        <v>73.354162860906</v>
      </c>
      <c r="K37" s="97">
        <f aca="true" t="shared" si="16" ref="K37:L43">(E37-C37)*100/C37</f>
        <v>16.764452928234277</v>
      </c>
      <c r="L37" s="12">
        <f t="shared" si="16"/>
        <v>16.94248488035456</v>
      </c>
      <c r="M37" s="126"/>
      <c r="N37" s="2"/>
    </row>
    <row r="38" spans="2:14" ht="14.25">
      <c r="B38" s="19" t="s">
        <v>356</v>
      </c>
      <c r="C38" s="17">
        <f>D28</f>
        <v>62487182.89</v>
      </c>
      <c r="D38" s="17">
        <f>E28</f>
        <v>55921535.49</v>
      </c>
      <c r="E38" s="17">
        <f>G28</f>
        <v>34679047.23</v>
      </c>
      <c r="F38" s="17">
        <f>H28</f>
        <v>31188711.46</v>
      </c>
      <c r="G38" s="123">
        <f t="shared" si="15"/>
        <v>18.496750323448126</v>
      </c>
      <c r="H38" s="123">
        <f t="shared" si="15"/>
        <v>18.46213160918999</v>
      </c>
      <c r="I38" s="123">
        <f t="shared" si="15"/>
        <v>10.737320442819268</v>
      </c>
      <c r="J38" s="123">
        <f t="shared" si="15"/>
        <v>10.758062296209099</v>
      </c>
      <c r="K38" s="97">
        <f t="shared" si="16"/>
        <v>-44.50214327785005</v>
      </c>
      <c r="L38" s="12">
        <f t="shared" si="16"/>
        <v>-44.22772696293858</v>
      </c>
      <c r="M38" s="126"/>
      <c r="N38" s="2"/>
    </row>
    <row r="39" spans="2:14" ht="14.25">
      <c r="B39" s="19" t="s">
        <v>355</v>
      </c>
      <c r="C39" s="17">
        <f>D15</f>
        <v>39040942.14</v>
      </c>
      <c r="D39" s="17">
        <f>E15</f>
        <v>35161358.58</v>
      </c>
      <c r="E39" s="17">
        <f>G15</f>
        <v>22116902.1</v>
      </c>
      <c r="F39" s="17">
        <f>H15</f>
        <v>19850801.26</v>
      </c>
      <c r="G39" s="123">
        <f t="shared" si="15"/>
        <v>11.556458872965598</v>
      </c>
      <c r="H39" s="123">
        <f t="shared" si="15"/>
        <v>11.608294085164465</v>
      </c>
      <c r="I39" s="123">
        <f t="shared" si="15"/>
        <v>6.847831299261518</v>
      </c>
      <c r="J39" s="123">
        <f t="shared" si="15"/>
        <v>6.847226018254558</v>
      </c>
      <c r="K39" s="97">
        <f t="shared" si="16"/>
        <v>-43.34946625855172</v>
      </c>
      <c r="L39" s="12">
        <f t="shared" si="16"/>
        <v>-43.54370234348322</v>
      </c>
      <c r="M39" s="126"/>
      <c r="N39" s="2"/>
    </row>
    <row r="40" spans="2:14" ht="14.25">
      <c r="B40" s="19" t="s">
        <v>117</v>
      </c>
      <c r="C40" s="17">
        <f>D26+D27</f>
        <v>23104928.08</v>
      </c>
      <c r="D40" s="17">
        <f>E26+E27</f>
        <v>20742191.509999998</v>
      </c>
      <c r="E40" s="17">
        <f>G26+G27</f>
        <v>22369348.81</v>
      </c>
      <c r="F40" s="17">
        <f>H26+H27</f>
        <v>20060229.95</v>
      </c>
      <c r="G40" s="123">
        <f t="shared" si="15"/>
        <v>6.83925992774077</v>
      </c>
      <c r="H40" s="123">
        <f t="shared" si="15"/>
        <v>6.847899761070083</v>
      </c>
      <c r="I40" s="123">
        <f t="shared" si="15"/>
        <v>6.925993804766011</v>
      </c>
      <c r="J40" s="123">
        <f t="shared" si="15"/>
        <v>6.919465196731777</v>
      </c>
      <c r="K40" s="97">
        <f t="shared" si="16"/>
        <v>-3.183646655177122</v>
      </c>
      <c r="L40" s="12">
        <f t="shared" si="16"/>
        <v>-3.2877989756830606</v>
      </c>
      <c r="M40" s="126"/>
      <c r="N40" s="2"/>
    </row>
    <row r="41" spans="2:14" ht="14.25">
      <c r="B41" s="19" t="s">
        <v>118</v>
      </c>
      <c r="C41" s="17">
        <f>D29</f>
        <v>3110883.78</v>
      </c>
      <c r="D41" s="17">
        <f>E29</f>
        <v>2809425.59</v>
      </c>
      <c r="E41" s="17">
        <f>G29</f>
        <v>2650759.5</v>
      </c>
      <c r="F41" s="17">
        <f>H29</f>
        <v>2384896.48</v>
      </c>
      <c r="G41" s="123">
        <f t="shared" si="15"/>
        <v>0.9208486909262318</v>
      </c>
      <c r="H41" s="123">
        <f t="shared" si="15"/>
        <v>0.9275136051670357</v>
      </c>
      <c r="I41" s="123">
        <f t="shared" si="15"/>
        <v>0.8207276854978172</v>
      </c>
      <c r="J41" s="123">
        <f t="shared" si="15"/>
        <v>0.8226330521783536</v>
      </c>
      <c r="K41" s="97">
        <f t="shared" si="16"/>
        <v>-14.790789773573598</v>
      </c>
      <c r="L41" s="12">
        <f t="shared" si="16"/>
        <v>-15.11088642144816</v>
      </c>
      <c r="M41" s="126"/>
      <c r="N41" s="2"/>
    </row>
    <row r="42" spans="2:14" ht="14.25">
      <c r="B42" s="19" t="s">
        <v>119</v>
      </c>
      <c r="C42" s="17">
        <f>C43-SUM(C37:C41)</f>
        <v>7139880.390000045</v>
      </c>
      <c r="D42" s="17">
        <f>D43-SUM(D37:D41)</f>
        <v>6413019.219999969</v>
      </c>
      <c r="E42" s="17">
        <f>E43-SUM(E37:E41)</f>
        <v>4194133.4999999404</v>
      </c>
      <c r="F42" s="17">
        <f>F43-SUM(F37:F41)</f>
        <v>3764339.639999926</v>
      </c>
      <c r="G42" s="123">
        <f t="shared" si="15"/>
        <v>2.113466775188051</v>
      </c>
      <c r="H42" s="123">
        <f t="shared" si="15"/>
        <v>2.1172166288795222</v>
      </c>
      <c r="I42" s="123">
        <f t="shared" si="15"/>
        <v>1.2985868692062823</v>
      </c>
      <c r="J42" s="123">
        <f t="shared" si="15"/>
        <v>1.2984505757202107</v>
      </c>
      <c r="K42" s="97">
        <f t="shared" si="16"/>
        <v>-41.257650396018555</v>
      </c>
      <c r="L42" s="12">
        <f t="shared" si="16"/>
        <v>-41.30160052756018</v>
      </c>
      <c r="M42" s="126"/>
      <c r="N42" s="2"/>
    </row>
    <row r="43" spans="2:14" ht="15" thickBot="1">
      <c r="B43" s="20" t="s">
        <v>121</v>
      </c>
      <c r="C43" s="21">
        <f>D13</f>
        <v>337827898.4</v>
      </c>
      <c r="D43" s="21">
        <f>E13</f>
        <v>302898585.4599999</v>
      </c>
      <c r="E43" s="21">
        <f>G13</f>
        <v>322976737.21</v>
      </c>
      <c r="F43" s="21">
        <f>H13</f>
        <v>289910121.36999995</v>
      </c>
      <c r="G43" s="124">
        <f t="shared" si="15"/>
        <v>100</v>
      </c>
      <c r="H43" s="124">
        <f t="shared" si="15"/>
        <v>100</v>
      </c>
      <c r="I43" s="124">
        <f t="shared" si="15"/>
        <v>100</v>
      </c>
      <c r="J43" s="124">
        <f t="shared" si="15"/>
        <v>100</v>
      </c>
      <c r="K43" s="101">
        <f t="shared" si="16"/>
        <v>-4.39607304794458</v>
      </c>
      <c r="L43" s="15">
        <f t="shared" si="16"/>
        <v>-4.28805703079627</v>
      </c>
      <c r="M43" s="126"/>
      <c r="N43" s="2"/>
    </row>
    <row r="44" ht="13.5" thickTop="1"/>
  </sheetData>
  <sheetProtection/>
  <mergeCells count="4">
    <mergeCell ref="A1:J1"/>
    <mergeCell ref="A2:J2"/>
    <mergeCell ref="C3:D3"/>
    <mergeCell ref="F3:G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5" sqref="B5:E11"/>
    </sheetView>
  </sheetViews>
  <sheetFormatPr defaultColWidth="9.140625" defaultRowHeight="12.75"/>
  <cols>
    <col min="2" max="2" width="10.140625" style="35" bestFit="1" customWidth="1"/>
    <col min="3" max="3" width="13.8515625" style="35" bestFit="1" customWidth="1"/>
    <col min="4" max="4" width="10.140625" style="35" bestFit="1" customWidth="1"/>
    <col min="5" max="5" width="13.8515625" style="35" bestFit="1" customWidth="1"/>
  </cols>
  <sheetData>
    <row r="1" spans="1:5" ht="13.5" customHeight="1" thickTop="1">
      <c r="A1" s="335" t="s">
        <v>264</v>
      </c>
      <c r="B1" s="336"/>
      <c r="C1" s="336"/>
      <c r="D1" s="336"/>
      <c r="E1" s="337"/>
    </row>
    <row r="2" spans="1:5" ht="15" customHeight="1">
      <c r="A2" s="329" t="s">
        <v>603</v>
      </c>
      <c r="B2" s="330"/>
      <c r="C2" s="330"/>
      <c r="D2" s="330"/>
      <c r="E2" s="331"/>
    </row>
    <row r="3" spans="1:5" ht="13.5" thickBot="1">
      <c r="A3" s="338" t="s">
        <v>128</v>
      </c>
      <c r="B3" s="339"/>
      <c r="C3" s="339"/>
      <c r="D3" s="339"/>
      <c r="E3" s="340"/>
    </row>
    <row r="4" spans="1:5" ht="52.5" thickBot="1" thickTop="1">
      <c r="A4" s="41" t="s">
        <v>265</v>
      </c>
      <c r="B4" s="42" t="s">
        <v>266</v>
      </c>
      <c r="C4" s="42" t="s">
        <v>267</v>
      </c>
      <c r="D4" s="42" t="s">
        <v>268</v>
      </c>
      <c r="E4" s="42" t="s">
        <v>133</v>
      </c>
    </row>
    <row r="5" spans="1:5" ht="13.5" thickTop="1">
      <c r="A5" s="43" t="s">
        <v>23</v>
      </c>
      <c r="B5" s="44">
        <v>1240</v>
      </c>
      <c r="C5" s="45">
        <v>65215.85</v>
      </c>
      <c r="D5" s="44">
        <v>3498</v>
      </c>
      <c r="E5" s="46">
        <v>121363.15</v>
      </c>
    </row>
    <row r="6" spans="1:5" ht="12.75">
      <c r="A6" s="47" t="s">
        <v>11</v>
      </c>
      <c r="B6" s="48">
        <v>19124596.07</v>
      </c>
      <c r="C6" s="49">
        <v>25042886.78</v>
      </c>
      <c r="D6" s="48">
        <v>22622090.64</v>
      </c>
      <c r="E6" s="50">
        <v>27586086.23</v>
      </c>
    </row>
    <row r="7" spans="1:5" ht="12.75">
      <c r="A7" s="43" t="s">
        <v>19</v>
      </c>
      <c r="B7" s="44">
        <v>12611122.94</v>
      </c>
      <c r="C7" s="45">
        <v>95073805.51</v>
      </c>
      <c r="D7" s="44">
        <v>14538873.5</v>
      </c>
      <c r="E7" s="46">
        <v>107392887.74</v>
      </c>
    </row>
    <row r="8" spans="1:5" ht="12.75">
      <c r="A8" s="47" t="s">
        <v>4</v>
      </c>
      <c r="B8" s="48">
        <v>34223940.7</v>
      </c>
      <c r="C8" s="49">
        <v>45300351.21</v>
      </c>
      <c r="D8" s="48">
        <v>41256253.576</v>
      </c>
      <c r="E8" s="50">
        <v>68767748.26</v>
      </c>
    </row>
    <row r="9" spans="1:5" ht="12.75">
      <c r="A9" s="43" t="s">
        <v>8</v>
      </c>
      <c r="B9" s="44">
        <v>69934.81</v>
      </c>
      <c r="C9" s="45">
        <v>523993.66</v>
      </c>
      <c r="D9" s="44">
        <v>80718.55</v>
      </c>
      <c r="E9" s="46">
        <v>492070.45</v>
      </c>
    </row>
    <row r="10" spans="1:5" ht="12.75">
      <c r="A10" s="47" t="s">
        <v>20</v>
      </c>
      <c r="B10" s="48">
        <v>111720</v>
      </c>
      <c r="C10" s="49">
        <v>75411</v>
      </c>
      <c r="D10" s="48">
        <v>85363.47</v>
      </c>
      <c r="E10" s="50">
        <v>78916.6</v>
      </c>
    </row>
    <row r="11" spans="1:5" ht="12.75">
      <c r="A11" s="43" t="s">
        <v>9</v>
      </c>
      <c r="B11" s="44">
        <v>1432614.75</v>
      </c>
      <c r="C11" s="45">
        <v>3308276.14</v>
      </c>
      <c r="D11" s="44">
        <v>3558852.83</v>
      </c>
      <c r="E11" s="46">
        <v>6452297.99</v>
      </c>
    </row>
    <row r="12" spans="1:5" ht="13.5" thickBot="1">
      <c r="A12" s="51" t="s">
        <v>167</v>
      </c>
      <c r="B12" s="52">
        <v>67575169.27</v>
      </c>
      <c r="C12" s="53">
        <v>169389940.15</v>
      </c>
      <c r="D12" s="52">
        <v>82145650.566</v>
      </c>
      <c r="E12" s="54">
        <v>210891370.42</v>
      </c>
    </row>
    <row r="13" ht="13.5" thickTop="1"/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S432"/>
  <sheetViews>
    <sheetView view="pageBreakPreview" zoomScale="93" zoomScaleSheetLayoutView="93" workbookViewId="0" topLeftCell="A404">
      <selection activeCell="D427" sqref="D427:I427"/>
    </sheetView>
  </sheetViews>
  <sheetFormatPr defaultColWidth="9.140625" defaultRowHeight="12.75"/>
  <cols>
    <col min="1" max="1" width="14.140625" style="89" customWidth="1"/>
    <col min="2" max="2" width="48.28125" style="89" customWidth="1"/>
    <col min="3" max="3" width="18.7109375" style="89" customWidth="1"/>
    <col min="4" max="4" width="10.57421875" style="90" bestFit="1" customWidth="1"/>
    <col min="5" max="6" width="13.140625" style="90" bestFit="1" customWidth="1"/>
    <col min="7" max="7" width="9.57421875" style="90" bestFit="1" customWidth="1"/>
    <col min="8" max="9" width="13.140625" style="90" bestFit="1" customWidth="1"/>
    <col min="10" max="10" width="9.28125" style="90" customWidth="1"/>
    <col min="11" max="12" width="8.7109375" style="90" customWidth="1"/>
    <col min="13" max="15" width="8.57421875" style="90" customWidth="1"/>
    <col min="16" max="16" width="8.00390625" style="90" customWidth="1"/>
    <col min="17" max="16384" width="9.140625" style="89" customWidth="1"/>
  </cols>
  <sheetData>
    <row r="1" spans="1:9" ht="12.75" customHeight="1" thickTop="1">
      <c r="A1" s="297" t="s">
        <v>129</v>
      </c>
      <c r="B1" s="298"/>
      <c r="C1" s="298"/>
      <c r="D1" s="299"/>
      <c r="E1" s="299"/>
      <c r="F1" s="299"/>
      <c r="G1" s="299"/>
      <c r="H1" s="300"/>
      <c r="I1" s="103"/>
    </row>
    <row r="2" spans="1:16" ht="12.75" customHeight="1">
      <c r="A2" s="301" t="s">
        <v>780</v>
      </c>
      <c r="B2" s="302"/>
      <c r="C2" s="302"/>
      <c r="D2" s="302"/>
      <c r="E2" s="302"/>
      <c r="F2" s="302"/>
      <c r="G2" s="302"/>
      <c r="H2" s="303"/>
      <c r="I2" s="280"/>
      <c r="J2" s="89"/>
      <c r="K2" s="89"/>
      <c r="L2" s="89"/>
      <c r="M2" s="89"/>
      <c r="N2" s="89"/>
      <c r="O2" s="89"/>
      <c r="P2" s="89"/>
    </row>
    <row r="3" spans="1:16" ht="12.75" customHeight="1">
      <c r="A3" s="304" t="s">
        <v>635</v>
      </c>
      <c r="B3" s="305"/>
      <c r="C3" s="305"/>
      <c r="D3" s="305"/>
      <c r="E3" s="305"/>
      <c r="F3" s="305"/>
      <c r="G3" s="305"/>
      <c r="H3" s="306"/>
      <c r="I3" s="281"/>
      <c r="J3" s="89"/>
      <c r="K3" s="89"/>
      <c r="L3" s="89"/>
      <c r="M3" s="89"/>
      <c r="N3" s="89"/>
      <c r="O3" s="89"/>
      <c r="P3" s="89"/>
    </row>
    <row r="4" spans="1:45" ht="33.75">
      <c r="A4" s="204" t="s">
        <v>130</v>
      </c>
      <c r="B4" s="204" t="s">
        <v>131</v>
      </c>
      <c r="C4" s="204" t="s">
        <v>132</v>
      </c>
      <c r="D4" s="205" t="s">
        <v>688</v>
      </c>
      <c r="E4" s="205" t="s">
        <v>689</v>
      </c>
      <c r="F4" s="205">
        <v>2015</v>
      </c>
      <c r="G4" s="205" t="s">
        <v>719</v>
      </c>
      <c r="H4" s="205" t="s">
        <v>720</v>
      </c>
      <c r="I4" s="205" t="s">
        <v>801</v>
      </c>
      <c r="J4" s="206" t="s">
        <v>79</v>
      </c>
      <c r="K4" s="207" t="s">
        <v>80</v>
      </c>
      <c r="L4" s="207" t="s">
        <v>677</v>
      </c>
      <c r="M4" s="208" t="s">
        <v>690</v>
      </c>
      <c r="N4" s="208" t="s">
        <v>721</v>
      </c>
      <c r="O4" s="208" t="s">
        <v>691</v>
      </c>
      <c r="P4" s="208" t="s">
        <v>722</v>
      </c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</row>
    <row r="5" spans="1:16" ht="11.25" customHeight="1">
      <c r="A5" s="270" t="s">
        <v>607</v>
      </c>
      <c r="B5" s="270" t="s">
        <v>608</v>
      </c>
      <c r="C5" s="270" t="s">
        <v>42</v>
      </c>
      <c r="D5" s="271">
        <v>200</v>
      </c>
      <c r="E5" s="271">
        <v>9236.48</v>
      </c>
      <c r="F5" s="271">
        <v>8220</v>
      </c>
      <c r="G5" s="271"/>
      <c r="H5" s="271"/>
      <c r="I5" s="271"/>
      <c r="J5" s="237">
        <v>-100</v>
      </c>
      <c r="K5" s="237">
        <v>-100</v>
      </c>
      <c r="L5" s="237">
        <v>-100</v>
      </c>
      <c r="M5" s="238">
        <v>46.1824</v>
      </c>
      <c r="N5" s="238"/>
      <c r="O5" s="238">
        <v>41.1</v>
      </c>
      <c r="P5" s="238"/>
    </row>
    <row r="6" spans="1:16" ht="11.25" customHeight="1">
      <c r="A6" s="272" t="s">
        <v>520</v>
      </c>
      <c r="B6" s="272" t="s">
        <v>521</v>
      </c>
      <c r="C6" s="272" t="s">
        <v>156</v>
      </c>
      <c r="D6" s="273"/>
      <c r="E6" s="273"/>
      <c r="F6" s="273"/>
      <c r="G6" s="273">
        <v>250</v>
      </c>
      <c r="H6" s="273">
        <v>42971.38</v>
      </c>
      <c r="I6" s="273">
        <v>38302</v>
      </c>
      <c r="J6" s="237"/>
      <c r="K6" s="237"/>
      <c r="L6" s="237"/>
      <c r="M6" s="238"/>
      <c r="N6" s="238">
        <v>171.88551999999999</v>
      </c>
      <c r="O6" s="238"/>
      <c r="P6" s="238">
        <v>153.208</v>
      </c>
    </row>
    <row r="7" spans="1:16" ht="11.25" customHeight="1">
      <c r="A7" s="270" t="s">
        <v>520</v>
      </c>
      <c r="B7" s="270" t="s">
        <v>521</v>
      </c>
      <c r="C7" s="270" t="s">
        <v>609</v>
      </c>
      <c r="D7" s="271">
        <v>27650</v>
      </c>
      <c r="E7" s="271">
        <v>1025501.14</v>
      </c>
      <c r="F7" s="271">
        <v>948671.63</v>
      </c>
      <c r="G7" s="271">
        <v>14025</v>
      </c>
      <c r="H7" s="271">
        <v>594629.63</v>
      </c>
      <c r="I7" s="271">
        <v>521856.62</v>
      </c>
      <c r="J7" s="237">
        <v>-49.276672694394215</v>
      </c>
      <c r="K7" s="237">
        <v>-42.015702683665474</v>
      </c>
      <c r="L7" s="237">
        <v>-44.99080572273464</v>
      </c>
      <c r="M7" s="238">
        <v>37.08864882459313</v>
      </c>
      <c r="N7" s="238">
        <v>42.39783458110517</v>
      </c>
      <c r="O7" s="238">
        <v>34.310004701627484</v>
      </c>
      <c r="P7" s="238">
        <v>37.20902816399287</v>
      </c>
    </row>
    <row r="8" spans="1:16" ht="11.25" customHeight="1">
      <c r="A8" s="272" t="s">
        <v>523</v>
      </c>
      <c r="B8" s="272" t="s">
        <v>524</v>
      </c>
      <c r="C8" s="272" t="s">
        <v>156</v>
      </c>
      <c r="D8" s="273"/>
      <c r="E8" s="273"/>
      <c r="F8" s="273"/>
      <c r="G8" s="273">
        <v>650</v>
      </c>
      <c r="H8" s="273">
        <v>130594.79</v>
      </c>
      <c r="I8" s="273">
        <v>118170.54</v>
      </c>
      <c r="J8" s="237"/>
      <c r="K8" s="237"/>
      <c r="L8" s="237"/>
      <c r="M8" s="238"/>
      <c r="N8" s="238">
        <v>200.91506153846152</v>
      </c>
      <c r="O8" s="238"/>
      <c r="P8" s="238">
        <v>181.80083076923077</v>
      </c>
    </row>
    <row r="9" spans="1:16" ht="11.25" customHeight="1">
      <c r="A9" s="270" t="s">
        <v>523</v>
      </c>
      <c r="B9" s="270" t="s">
        <v>524</v>
      </c>
      <c r="C9" s="270" t="s">
        <v>49</v>
      </c>
      <c r="D9" s="271"/>
      <c r="E9" s="271"/>
      <c r="F9" s="271"/>
      <c r="G9" s="271">
        <v>500</v>
      </c>
      <c r="H9" s="271">
        <v>5635.38</v>
      </c>
      <c r="I9" s="271">
        <v>5001.77</v>
      </c>
      <c r="J9" s="237"/>
      <c r="K9" s="237"/>
      <c r="L9" s="237"/>
      <c r="M9" s="238"/>
      <c r="N9" s="238">
        <v>11.270760000000001</v>
      </c>
      <c r="O9" s="238"/>
      <c r="P9" s="238">
        <v>10.003540000000001</v>
      </c>
    </row>
    <row r="10" spans="1:16" ht="11.25" customHeight="1">
      <c r="A10" s="272" t="s">
        <v>523</v>
      </c>
      <c r="B10" s="272" t="s">
        <v>524</v>
      </c>
      <c r="C10" s="272" t="s">
        <v>609</v>
      </c>
      <c r="D10" s="273">
        <v>15300</v>
      </c>
      <c r="E10" s="273">
        <v>644509.86</v>
      </c>
      <c r="F10" s="273">
        <v>597028.37</v>
      </c>
      <c r="G10" s="273">
        <v>23310</v>
      </c>
      <c r="H10" s="273">
        <v>1600466.38</v>
      </c>
      <c r="I10" s="273">
        <v>1421943.38</v>
      </c>
      <c r="J10" s="237">
        <v>52.35294117647059</v>
      </c>
      <c r="K10" s="237">
        <v>148.32302487971245</v>
      </c>
      <c r="L10" s="237">
        <v>138.17015261770555</v>
      </c>
      <c r="M10" s="238">
        <v>42.12482745098039</v>
      </c>
      <c r="N10" s="238">
        <v>68.66007636207635</v>
      </c>
      <c r="O10" s="238">
        <v>39.02146209150327</v>
      </c>
      <c r="P10" s="238">
        <v>61.001432003432</v>
      </c>
    </row>
    <row r="11" spans="1:16" ht="11.25" customHeight="1">
      <c r="A11" s="270" t="s">
        <v>776</v>
      </c>
      <c r="B11" s="270" t="s">
        <v>777</v>
      </c>
      <c r="C11" s="270" t="s">
        <v>67</v>
      </c>
      <c r="D11" s="271">
        <v>9006</v>
      </c>
      <c r="E11" s="271">
        <v>23513.69</v>
      </c>
      <c r="F11" s="271">
        <v>21864.58</v>
      </c>
      <c r="G11" s="271"/>
      <c r="H11" s="271"/>
      <c r="I11" s="271"/>
      <c r="J11" s="237">
        <v>-100</v>
      </c>
      <c r="K11" s="237">
        <v>-100</v>
      </c>
      <c r="L11" s="237">
        <v>-99.99999999999999</v>
      </c>
      <c r="M11" s="238">
        <v>2.6108916278036864</v>
      </c>
      <c r="N11" s="238"/>
      <c r="O11" s="238">
        <v>2.4277792582722633</v>
      </c>
      <c r="P11" s="238"/>
    </row>
    <row r="12" spans="1:16" ht="11.25" customHeight="1">
      <c r="A12" s="272" t="s">
        <v>284</v>
      </c>
      <c r="B12" s="272" t="s">
        <v>452</v>
      </c>
      <c r="C12" s="272" t="s">
        <v>48</v>
      </c>
      <c r="D12" s="273"/>
      <c r="E12" s="273"/>
      <c r="F12" s="273"/>
      <c r="G12" s="273">
        <v>41</v>
      </c>
      <c r="H12" s="273">
        <v>240.12</v>
      </c>
      <c r="I12" s="273">
        <v>213.21</v>
      </c>
      <c r="J12" s="237"/>
      <c r="K12" s="237"/>
      <c r="L12" s="237"/>
      <c r="M12" s="238"/>
      <c r="N12" s="238">
        <v>5.856585365853658</v>
      </c>
      <c r="O12" s="238"/>
      <c r="P12" s="238">
        <v>5.200243902439024</v>
      </c>
    </row>
    <row r="13" spans="1:16" ht="11.25" customHeight="1">
      <c r="A13" s="270" t="s">
        <v>284</v>
      </c>
      <c r="B13" s="270" t="s">
        <v>452</v>
      </c>
      <c r="C13" s="270" t="s">
        <v>139</v>
      </c>
      <c r="D13" s="271">
        <v>30</v>
      </c>
      <c r="E13" s="271">
        <v>124.5</v>
      </c>
      <c r="F13" s="271">
        <v>109.53</v>
      </c>
      <c r="G13" s="271">
        <v>10225</v>
      </c>
      <c r="H13" s="271">
        <v>52364.67</v>
      </c>
      <c r="I13" s="271">
        <v>46012.5</v>
      </c>
      <c r="J13" s="237">
        <v>33983.333333333336</v>
      </c>
      <c r="K13" s="237">
        <v>41959.97590361446</v>
      </c>
      <c r="L13" s="237">
        <v>41909.03861955628</v>
      </c>
      <c r="M13" s="238">
        <v>4.15</v>
      </c>
      <c r="N13" s="238">
        <v>5.121239119804401</v>
      </c>
      <c r="O13" s="238">
        <v>3.6510000000000002</v>
      </c>
      <c r="P13" s="238">
        <v>4.5</v>
      </c>
    </row>
    <row r="14" spans="1:16" ht="11.25" customHeight="1">
      <c r="A14" s="272" t="s">
        <v>284</v>
      </c>
      <c r="B14" s="272" t="s">
        <v>452</v>
      </c>
      <c r="C14" s="272" t="s">
        <v>42</v>
      </c>
      <c r="D14" s="273"/>
      <c r="E14" s="273"/>
      <c r="F14" s="273"/>
      <c r="G14" s="273">
        <v>540</v>
      </c>
      <c r="H14" s="273">
        <v>1588.3</v>
      </c>
      <c r="I14" s="273">
        <v>1421.23</v>
      </c>
      <c r="J14" s="237"/>
      <c r="K14" s="237"/>
      <c r="L14" s="237"/>
      <c r="M14" s="238"/>
      <c r="N14" s="238">
        <v>2.9412962962962963</v>
      </c>
      <c r="O14" s="238"/>
      <c r="P14" s="238">
        <v>2.6319074074074074</v>
      </c>
    </row>
    <row r="15" spans="1:16" ht="11.25" customHeight="1">
      <c r="A15" s="270" t="s">
        <v>284</v>
      </c>
      <c r="B15" s="270" t="s">
        <v>452</v>
      </c>
      <c r="C15" s="270" t="s">
        <v>57</v>
      </c>
      <c r="D15" s="271">
        <v>1720</v>
      </c>
      <c r="E15" s="271">
        <v>6428.39</v>
      </c>
      <c r="F15" s="271">
        <v>5653.29</v>
      </c>
      <c r="G15" s="271"/>
      <c r="H15" s="271"/>
      <c r="I15" s="271"/>
      <c r="J15" s="237">
        <v>-100</v>
      </c>
      <c r="K15" s="237">
        <v>-100</v>
      </c>
      <c r="L15" s="237">
        <v>-100</v>
      </c>
      <c r="M15" s="238">
        <v>3.737436046511628</v>
      </c>
      <c r="N15" s="238"/>
      <c r="O15" s="238">
        <v>3.286796511627907</v>
      </c>
      <c r="P15" s="238"/>
    </row>
    <row r="16" spans="1:16" ht="11.25" customHeight="1">
      <c r="A16" s="272" t="s">
        <v>284</v>
      </c>
      <c r="B16" s="272" t="s">
        <v>452</v>
      </c>
      <c r="C16" s="272" t="s">
        <v>95</v>
      </c>
      <c r="D16" s="273">
        <v>15600</v>
      </c>
      <c r="E16" s="273">
        <v>46227.51</v>
      </c>
      <c r="F16" s="273">
        <v>41184</v>
      </c>
      <c r="G16" s="273">
        <v>74000</v>
      </c>
      <c r="H16" s="273">
        <v>235860.09</v>
      </c>
      <c r="I16" s="273">
        <v>212021</v>
      </c>
      <c r="J16" s="237">
        <v>374.35897435897436</v>
      </c>
      <c r="K16" s="237">
        <v>410.2158649687167</v>
      </c>
      <c r="L16" s="237">
        <v>414.8140054390054</v>
      </c>
      <c r="M16" s="238">
        <v>2.9633019230769233</v>
      </c>
      <c r="N16" s="238">
        <v>3.1872985135135137</v>
      </c>
      <c r="O16" s="238">
        <v>2.64</v>
      </c>
      <c r="P16" s="238">
        <v>2.8651486486486486</v>
      </c>
    </row>
    <row r="17" spans="1:16" ht="11.25" customHeight="1">
      <c r="A17" s="270" t="s">
        <v>284</v>
      </c>
      <c r="B17" s="270" t="s">
        <v>452</v>
      </c>
      <c r="C17" s="270" t="s">
        <v>71</v>
      </c>
      <c r="D17" s="271">
        <v>44064</v>
      </c>
      <c r="E17" s="271">
        <v>136267.23</v>
      </c>
      <c r="F17" s="271">
        <v>123851.08</v>
      </c>
      <c r="G17" s="271">
        <v>431999</v>
      </c>
      <c r="H17" s="271">
        <v>1428917.12</v>
      </c>
      <c r="I17" s="271">
        <v>1281471.14</v>
      </c>
      <c r="J17" s="237">
        <v>880.3898874364561</v>
      </c>
      <c r="K17" s="237">
        <v>948.6139037243217</v>
      </c>
      <c r="L17" s="237">
        <v>934.687093564303</v>
      </c>
      <c r="M17" s="238">
        <v>3.092484340958606</v>
      </c>
      <c r="N17" s="238">
        <v>3.3076861751994797</v>
      </c>
      <c r="O17" s="238">
        <v>2.8107089687726945</v>
      </c>
      <c r="P17" s="238">
        <v>2.9663752462389956</v>
      </c>
    </row>
    <row r="18" spans="1:16" ht="11.25" customHeight="1">
      <c r="A18" s="272" t="s">
        <v>284</v>
      </c>
      <c r="B18" s="272" t="s">
        <v>452</v>
      </c>
      <c r="C18" s="272" t="s">
        <v>67</v>
      </c>
      <c r="D18" s="273">
        <v>175678</v>
      </c>
      <c r="E18" s="273">
        <v>721556.8</v>
      </c>
      <c r="F18" s="273">
        <v>647093.51</v>
      </c>
      <c r="G18" s="273">
        <v>820096</v>
      </c>
      <c r="H18" s="273">
        <v>3550991.06</v>
      </c>
      <c r="I18" s="273">
        <v>3148104.11</v>
      </c>
      <c r="J18" s="237">
        <v>366.8177005658079</v>
      </c>
      <c r="K18" s="237">
        <v>392.1291102793293</v>
      </c>
      <c r="L18" s="237">
        <v>386.49910118863653</v>
      </c>
      <c r="M18" s="238">
        <v>4.10726898074887</v>
      </c>
      <c r="N18" s="238">
        <v>4.329969979124395</v>
      </c>
      <c r="O18" s="238">
        <v>3.683406630312276</v>
      </c>
      <c r="P18" s="238">
        <v>3.8387019446503823</v>
      </c>
    </row>
    <row r="19" spans="1:16" ht="11.25" customHeight="1">
      <c r="A19" s="270" t="s">
        <v>284</v>
      </c>
      <c r="B19" s="270" t="s">
        <v>452</v>
      </c>
      <c r="C19" s="270" t="s">
        <v>350</v>
      </c>
      <c r="D19" s="271">
        <v>1200</v>
      </c>
      <c r="E19" s="271">
        <v>4409.77</v>
      </c>
      <c r="F19" s="271">
        <v>3720</v>
      </c>
      <c r="G19" s="271">
        <v>49504</v>
      </c>
      <c r="H19" s="271">
        <v>162911.79</v>
      </c>
      <c r="I19" s="271">
        <v>145916.02</v>
      </c>
      <c r="J19" s="237">
        <v>4025.3333333333335</v>
      </c>
      <c r="K19" s="237">
        <v>3594.337573161412</v>
      </c>
      <c r="L19" s="237">
        <v>3822.473655913978</v>
      </c>
      <c r="M19" s="238">
        <v>3.674808333333334</v>
      </c>
      <c r="N19" s="238">
        <v>3.2908813429217845</v>
      </c>
      <c r="O19" s="238">
        <v>3.1</v>
      </c>
      <c r="P19" s="238">
        <v>2.947560197155785</v>
      </c>
    </row>
    <row r="20" spans="1:16" ht="11.25" customHeight="1">
      <c r="A20" s="272" t="s">
        <v>284</v>
      </c>
      <c r="B20" s="272" t="s">
        <v>452</v>
      </c>
      <c r="C20" s="272" t="s">
        <v>66</v>
      </c>
      <c r="D20" s="273">
        <v>720</v>
      </c>
      <c r="E20" s="273">
        <v>2895.59</v>
      </c>
      <c r="F20" s="273">
        <v>2538.59</v>
      </c>
      <c r="G20" s="273"/>
      <c r="H20" s="273"/>
      <c r="I20" s="273"/>
      <c r="J20" s="237">
        <v>-100</v>
      </c>
      <c r="K20" s="237">
        <v>-100</v>
      </c>
      <c r="L20" s="237">
        <v>-100</v>
      </c>
      <c r="M20" s="238">
        <v>4.021652777777778</v>
      </c>
      <c r="N20" s="238"/>
      <c r="O20" s="238">
        <v>3.5258194444444446</v>
      </c>
      <c r="P20" s="238"/>
    </row>
    <row r="21" spans="1:16" ht="11.25" customHeight="1">
      <c r="A21" s="270" t="s">
        <v>788</v>
      </c>
      <c r="B21" s="270" t="s">
        <v>789</v>
      </c>
      <c r="C21" s="270" t="s">
        <v>156</v>
      </c>
      <c r="D21" s="271"/>
      <c r="E21" s="271"/>
      <c r="F21" s="271"/>
      <c r="G21" s="271">
        <v>332.5</v>
      </c>
      <c r="H21" s="271">
        <v>2898.96</v>
      </c>
      <c r="I21" s="271">
        <v>2592.28</v>
      </c>
      <c r="J21" s="237"/>
      <c r="K21" s="237"/>
      <c r="L21" s="237"/>
      <c r="M21" s="238"/>
      <c r="N21" s="238">
        <v>8.718676691729323</v>
      </c>
      <c r="O21" s="238"/>
      <c r="P21" s="238">
        <v>7.79633082706767</v>
      </c>
    </row>
    <row r="22" spans="1:16" ht="11.25" customHeight="1">
      <c r="A22" s="272" t="s">
        <v>286</v>
      </c>
      <c r="B22" s="272" t="s">
        <v>287</v>
      </c>
      <c r="C22" s="272" t="s">
        <v>48</v>
      </c>
      <c r="D22" s="273">
        <v>30</v>
      </c>
      <c r="E22" s="273">
        <v>97.53</v>
      </c>
      <c r="F22" s="273">
        <v>85.8</v>
      </c>
      <c r="G22" s="273"/>
      <c r="H22" s="273"/>
      <c r="I22" s="273"/>
      <c r="J22" s="237">
        <v>-100</v>
      </c>
      <c r="K22" s="237">
        <v>-100</v>
      </c>
      <c r="L22" s="237">
        <v>-100</v>
      </c>
      <c r="M22" s="238">
        <v>3.251</v>
      </c>
      <c r="N22" s="238"/>
      <c r="O22" s="238">
        <v>2.86</v>
      </c>
      <c r="P22" s="238"/>
    </row>
    <row r="23" spans="1:16" ht="11.25" customHeight="1">
      <c r="A23" s="270" t="s">
        <v>286</v>
      </c>
      <c r="B23" s="270" t="s">
        <v>287</v>
      </c>
      <c r="C23" s="270" t="s">
        <v>61</v>
      </c>
      <c r="D23" s="271">
        <v>15000</v>
      </c>
      <c r="E23" s="271">
        <v>96563.16</v>
      </c>
      <c r="F23" s="271">
        <v>85450</v>
      </c>
      <c r="G23" s="271"/>
      <c r="H23" s="271"/>
      <c r="I23" s="271"/>
      <c r="J23" s="237">
        <v>-100</v>
      </c>
      <c r="K23" s="237">
        <v>-100</v>
      </c>
      <c r="L23" s="237">
        <v>-100</v>
      </c>
      <c r="M23" s="238">
        <v>6.437544</v>
      </c>
      <c r="N23" s="238"/>
      <c r="O23" s="238">
        <v>5.696666666666666</v>
      </c>
      <c r="P23" s="238"/>
    </row>
    <row r="24" spans="1:16" ht="11.25" customHeight="1">
      <c r="A24" s="272" t="s">
        <v>286</v>
      </c>
      <c r="B24" s="272" t="s">
        <v>287</v>
      </c>
      <c r="C24" s="272" t="s">
        <v>95</v>
      </c>
      <c r="D24" s="273">
        <v>20</v>
      </c>
      <c r="E24" s="273">
        <v>72.63</v>
      </c>
      <c r="F24" s="273">
        <v>61.72</v>
      </c>
      <c r="G24" s="273"/>
      <c r="H24" s="273"/>
      <c r="I24" s="273"/>
      <c r="J24" s="237">
        <v>-100</v>
      </c>
      <c r="K24" s="237">
        <v>-100</v>
      </c>
      <c r="L24" s="237">
        <v>-100</v>
      </c>
      <c r="M24" s="238">
        <v>3.6315</v>
      </c>
      <c r="N24" s="238"/>
      <c r="O24" s="238">
        <v>3.086</v>
      </c>
      <c r="P24" s="238"/>
    </row>
    <row r="25" spans="1:16" ht="11.25" customHeight="1">
      <c r="A25" s="270" t="s">
        <v>286</v>
      </c>
      <c r="B25" s="270" t="s">
        <v>287</v>
      </c>
      <c r="C25" s="270" t="s">
        <v>71</v>
      </c>
      <c r="D25" s="271">
        <v>230940</v>
      </c>
      <c r="E25" s="271">
        <v>739998.71</v>
      </c>
      <c r="F25" s="271">
        <v>661593.46</v>
      </c>
      <c r="G25" s="271"/>
      <c r="H25" s="271"/>
      <c r="I25" s="271"/>
      <c r="J25" s="237">
        <v>-100</v>
      </c>
      <c r="K25" s="237">
        <v>-100</v>
      </c>
      <c r="L25" s="237">
        <v>-100</v>
      </c>
      <c r="M25" s="238">
        <v>3.2042899021390836</v>
      </c>
      <c r="N25" s="238"/>
      <c r="O25" s="238">
        <v>2.864785052394561</v>
      </c>
      <c r="P25" s="238"/>
    </row>
    <row r="26" spans="1:16" ht="11.25" customHeight="1">
      <c r="A26" s="272" t="s">
        <v>286</v>
      </c>
      <c r="B26" s="272" t="s">
        <v>287</v>
      </c>
      <c r="C26" s="272" t="s">
        <v>67</v>
      </c>
      <c r="D26" s="273">
        <v>382818</v>
      </c>
      <c r="E26" s="273">
        <v>1442528.19</v>
      </c>
      <c r="F26" s="273">
        <v>1312635.66</v>
      </c>
      <c r="G26" s="273"/>
      <c r="H26" s="273"/>
      <c r="I26" s="273"/>
      <c r="J26" s="237">
        <v>-100</v>
      </c>
      <c r="K26" s="237">
        <v>-100</v>
      </c>
      <c r="L26" s="237">
        <v>-100</v>
      </c>
      <c r="M26" s="238">
        <v>3.768182765700672</v>
      </c>
      <c r="N26" s="238"/>
      <c r="O26" s="238">
        <v>3.4288765418553986</v>
      </c>
      <c r="P26" s="238"/>
    </row>
    <row r="27" spans="1:16" ht="11.25" customHeight="1">
      <c r="A27" s="270" t="s">
        <v>286</v>
      </c>
      <c r="B27" s="270" t="s">
        <v>287</v>
      </c>
      <c r="C27" s="270" t="s">
        <v>350</v>
      </c>
      <c r="D27" s="271">
        <v>16922</v>
      </c>
      <c r="E27" s="271">
        <v>54738.82</v>
      </c>
      <c r="F27" s="271">
        <v>49494.61</v>
      </c>
      <c r="G27" s="271">
        <v>432</v>
      </c>
      <c r="H27" s="271">
        <v>1279.37</v>
      </c>
      <c r="I27" s="271">
        <v>1144.8</v>
      </c>
      <c r="J27" s="237">
        <v>-97.44711027065358</v>
      </c>
      <c r="K27" s="237">
        <v>-97.66277387784392</v>
      </c>
      <c r="L27" s="237">
        <v>-97.6870208695452</v>
      </c>
      <c r="M27" s="238">
        <v>3.234772485521806</v>
      </c>
      <c r="N27" s="238">
        <v>2.9615046296296295</v>
      </c>
      <c r="O27" s="238">
        <v>2.92486762793996</v>
      </c>
      <c r="P27" s="238">
        <v>2.65</v>
      </c>
    </row>
    <row r="28" spans="1:16" ht="11.25" customHeight="1">
      <c r="A28" s="272" t="s">
        <v>288</v>
      </c>
      <c r="B28" s="272" t="s">
        <v>639</v>
      </c>
      <c r="C28" s="272" t="s">
        <v>63</v>
      </c>
      <c r="D28" s="273">
        <v>9.5</v>
      </c>
      <c r="E28" s="273">
        <v>171</v>
      </c>
      <c r="F28" s="273">
        <v>152.56</v>
      </c>
      <c r="G28" s="273"/>
      <c r="H28" s="273"/>
      <c r="I28" s="273"/>
      <c r="J28" s="237">
        <v>-100</v>
      </c>
      <c r="K28" s="237">
        <v>-100</v>
      </c>
      <c r="L28" s="237">
        <v>-100</v>
      </c>
      <c r="M28" s="238">
        <v>18</v>
      </c>
      <c r="N28" s="238"/>
      <c r="O28" s="238">
        <v>16.05894736842105</v>
      </c>
      <c r="P28" s="238"/>
    </row>
    <row r="29" spans="1:16" ht="11.25" customHeight="1">
      <c r="A29" s="270" t="s">
        <v>288</v>
      </c>
      <c r="B29" s="270" t="s">
        <v>639</v>
      </c>
      <c r="C29" s="270" t="s">
        <v>103</v>
      </c>
      <c r="D29" s="271">
        <v>10</v>
      </c>
      <c r="E29" s="271">
        <v>228.32</v>
      </c>
      <c r="F29" s="271">
        <v>200</v>
      </c>
      <c r="G29" s="271"/>
      <c r="H29" s="271"/>
      <c r="I29" s="271"/>
      <c r="J29" s="237">
        <v>-100</v>
      </c>
      <c r="K29" s="237">
        <v>-100</v>
      </c>
      <c r="L29" s="237">
        <v>-100</v>
      </c>
      <c r="M29" s="238">
        <v>22.832</v>
      </c>
      <c r="N29" s="238"/>
      <c r="O29" s="238">
        <v>20</v>
      </c>
      <c r="P29" s="238"/>
    </row>
    <row r="30" spans="1:16" ht="11.25" customHeight="1">
      <c r="A30" s="272" t="s">
        <v>288</v>
      </c>
      <c r="B30" s="272" t="s">
        <v>639</v>
      </c>
      <c r="C30" s="272" t="s">
        <v>44</v>
      </c>
      <c r="D30" s="273">
        <v>12282</v>
      </c>
      <c r="E30" s="273">
        <v>80434.28</v>
      </c>
      <c r="F30" s="273">
        <v>71211</v>
      </c>
      <c r="G30" s="273">
        <v>3001</v>
      </c>
      <c r="H30" s="273">
        <v>10411.25</v>
      </c>
      <c r="I30" s="273">
        <v>9390</v>
      </c>
      <c r="J30" s="237">
        <v>-75.56586875101775</v>
      </c>
      <c r="K30" s="237">
        <v>-87.05620290254355</v>
      </c>
      <c r="L30" s="237">
        <v>-86.813834941231</v>
      </c>
      <c r="M30" s="238">
        <v>6.548956196059273</v>
      </c>
      <c r="N30" s="238">
        <v>3.4692602465844717</v>
      </c>
      <c r="O30" s="238">
        <v>5.79799706888129</v>
      </c>
      <c r="P30" s="238">
        <v>3.128957014328557</v>
      </c>
    </row>
    <row r="31" spans="1:16" ht="11.25" customHeight="1">
      <c r="A31" s="270" t="s">
        <v>527</v>
      </c>
      <c r="B31" s="270" t="s">
        <v>285</v>
      </c>
      <c r="C31" s="270" t="s">
        <v>44</v>
      </c>
      <c r="D31" s="271">
        <v>1200</v>
      </c>
      <c r="E31" s="271">
        <v>5008.2</v>
      </c>
      <c r="F31" s="271">
        <v>4387.04</v>
      </c>
      <c r="G31" s="271"/>
      <c r="H31" s="271"/>
      <c r="I31" s="271"/>
      <c r="J31" s="237">
        <v>-100</v>
      </c>
      <c r="K31" s="237">
        <v>-100</v>
      </c>
      <c r="L31" s="237">
        <v>-100</v>
      </c>
      <c r="M31" s="238">
        <v>4.1735</v>
      </c>
      <c r="N31" s="238"/>
      <c r="O31" s="238">
        <v>3.655866666666667</v>
      </c>
      <c r="P31" s="238"/>
    </row>
    <row r="32" spans="1:16" ht="11.25" customHeight="1">
      <c r="A32" s="272" t="s">
        <v>398</v>
      </c>
      <c r="B32" s="272" t="s">
        <v>628</v>
      </c>
      <c r="C32" s="272" t="s">
        <v>47</v>
      </c>
      <c r="D32" s="273">
        <v>614000</v>
      </c>
      <c r="E32" s="273">
        <v>11750685.55</v>
      </c>
      <c r="F32" s="273">
        <v>10246256.39</v>
      </c>
      <c r="G32" s="273">
        <v>761772</v>
      </c>
      <c r="H32" s="273">
        <v>10476046.07</v>
      </c>
      <c r="I32" s="273">
        <v>9581791.53</v>
      </c>
      <c r="J32" s="237">
        <v>24.0671009771987</v>
      </c>
      <c r="K32" s="237">
        <v>-10.847362688553948</v>
      </c>
      <c r="L32" s="237">
        <v>-6.484952500783569</v>
      </c>
      <c r="M32" s="238">
        <v>19.137924348534202</v>
      </c>
      <c r="N32" s="238">
        <v>13.752206788907968</v>
      </c>
      <c r="O32" s="238">
        <v>16.687713990228016</v>
      </c>
      <c r="P32" s="238">
        <v>12.578293150706509</v>
      </c>
    </row>
    <row r="33" spans="1:16" ht="11.25" customHeight="1">
      <c r="A33" s="270" t="s">
        <v>703</v>
      </c>
      <c r="B33" s="270" t="s">
        <v>704</v>
      </c>
      <c r="C33" s="270" t="s">
        <v>63</v>
      </c>
      <c r="D33" s="271"/>
      <c r="E33" s="271"/>
      <c r="F33" s="271"/>
      <c r="G33" s="271">
        <v>340</v>
      </c>
      <c r="H33" s="271">
        <v>1892</v>
      </c>
      <c r="I33" s="271">
        <v>1715.77</v>
      </c>
      <c r="J33" s="237"/>
      <c r="K33" s="237"/>
      <c r="L33" s="237"/>
      <c r="M33" s="238"/>
      <c r="N33" s="238">
        <v>5.564705882352941</v>
      </c>
      <c r="O33" s="238"/>
      <c r="P33" s="238">
        <v>5.046382352941176</v>
      </c>
    </row>
    <row r="34" spans="1:16" ht="11.25" customHeight="1">
      <c r="A34" s="272" t="s">
        <v>400</v>
      </c>
      <c r="B34" s="272" t="s">
        <v>401</v>
      </c>
      <c r="C34" s="272" t="s">
        <v>63</v>
      </c>
      <c r="D34" s="273">
        <v>171</v>
      </c>
      <c r="E34" s="273">
        <v>2302</v>
      </c>
      <c r="F34" s="273">
        <v>2018.47</v>
      </c>
      <c r="G34" s="273"/>
      <c r="H34" s="273"/>
      <c r="I34" s="273"/>
      <c r="J34" s="237">
        <v>-100</v>
      </c>
      <c r="K34" s="237">
        <v>-100</v>
      </c>
      <c r="L34" s="237">
        <v>-100</v>
      </c>
      <c r="M34" s="238">
        <v>13.461988304093568</v>
      </c>
      <c r="N34" s="238"/>
      <c r="O34" s="238">
        <v>11.80391812865497</v>
      </c>
      <c r="P34" s="238"/>
    </row>
    <row r="35" spans="1:16" ht="11.25" customHeight="1">
      <c r="A35" s="270" t="s">
        <v>400</v>
      </c>
      <c r="B35" s="270" t="s">
        <v>401</v>
      </c>
      <c r="C35" s="270" t="s">
        <v>44</v>
      </c>
      <c r="D35" s="271"/>
      <c r="E35" s="271"/>
      <c r="F35" s="271"/>
      <c r="G35" s="271">
        <v>300</v>
      </c>
      <c r="H35" s="271">
        <v>196.27</v>
      </c>
      <c r="I35" s="271">
        <v>180</v>
      </c>
      <c r="J35" s="237"/>
      <c r="K35" s="237"/>
      <c r="L35" s="237"/>
      <c r="M35" s="238"/>
      <c r="N35" s="238">
        <v>0.6542333333333333</v>
      </c>
      <c r="O35" s="238"/>
      <c r="P35" s="238">
        <v>0.6</v>
      </c>
    </row>
    <row r="36" spans="1:16" ht="11.25" customHeight="1">
      <c r="A36" s="272" t="s">
        <v>402</v>
      </c>
      <c r="B36" s="272" t="s">
        <v>403</v>
      </c>
      <c r="C36" s="272" t="s">
        <v>63</v>
      </c>
      <c r="D36" s="273">
        <v>45</v>
      </c>
      <c r="E36" s="273">
        <v>600</v>
      </c>
      <c r="F36" s="273">
        <v>529.99</v>
      </c>
      <c r="G36" s="273"/>
      <c r="H36" s="273"/>
      <c r="I36" s="273"/>
      <c r="J36" s="237">
        <v>-100</v>
      </c>
      <c r="K36" s="237">
        <v>-100</v>
      </c>
      <c r="L36" s="237">
        <v>-100</v>
      </c>
      <c r="M36" s="238">
        <v>13.333333333333334</v>
      </c>
      <c r="N36" s="238"/>
      <c r="O36" s="238">
        <v>11.777555555555555</v>
      </c>
      <c r="P36" s="238"/>
    </row>
    <row r="37" spans="1:16" ht="11.25" customHeight="1">
      <c r="A37" s="270" t="s">
        <v>402</v>
      </c>
      <c r="B37" s="270" t="s">
        <v>403</v>
      </c>
      <c r="C37" s="270" t="s">
        <v>44</v>
      </c>
      <c r="D37" s="271">
        <v>20328</v>
      </c>
      <c r="E37" s="271">
        <v>27176.25</v>
      </c>
      <c r="F37" s="271">
        <v>23362.8</v>
      </c>
      <c r="G37" s="271">
        <v>7680</v>
      </c>
      <c r="H37" s="271">
        <v>5262.9</v>
      </c>
      <c r="I37" s="271">
        <v>4848</v>
      </c>
      <c r="J37" s="237">
        <v>-62.21959858323495</v>
      </c>
      <c r="K37" s="237">
        <v>-80.63419345936249</v>
      </c>
      <c r="L37" s="237">
        <v>-79.24906261235812</v>
      </c>
      <c r="M37" s="238">
        <v>1.3368875442739079</v>
      </c>
      <c r="N37" s="238">
        <v>0.6852734374999999</v>
      </c>
      <c r="O37" s="238">
        <v>1.1492916174734356</v>
      </c>
      <c r="P37" s="238">
        <v>0.63125</v>
      </c>
    </row>
    <row r="38" spans="1:16" ht="11.25" customHeight="1">
      <c r="A38" s="272" t="s">
        <v>405</v>
      </c>
      <c r="B38" s="272" t="s">
        <v>406</v>
      </c>
      <c r="C38" s="272" t="s">
        <v>63</v>
      </c>
      <c r="D38" s="273">
        <v>82</v>
      </c>
      <c r="E38" s="273">
        <v>3142</v>
      </c>
      <c r="F38" s="273">
        <v>2739.14</v>
      </c>
      <c r="G38" s="273"/>
      <c r="H38" s="273"/>
      <c r="I38" s="273"/>
      <c r="J38" s="237">
        <v>-100</v>
      </c>
      <c r="K38" s="237">
        <v>-100</v>
      </c>
      <c r="L38" s="237">
        <v>-100</v>
      </c>
      <c r="M38" s="238">
        <v>38.31707317073171</v>
      </c>
      <c r="N38" s="238"/>
      <c r="O38" s="238">
        <v>33.40414634146342</v>
      </c>
      <c r="P38" s="238"/>
    </row>
    <row r="39" spans="1:16" ht="11.25" customHeight="1">
      <c r="A39" s="270" t="s">
        <v>790</v>
      </c>
      <c r="B39" s="270" t="s">
        <v>791</v>
      </c>
      <c r="C39" s="270" t="s">
        <v>42</v>
      </c>
      <c r="D39" s="271">
        <v>6512</v>
      </c>
      <c r="E39" s="271">
        <v>40562.39</v>
      </c>
      <c r="F39" s="271">
        <v>37001.04</v>
      </c>
      <c r="G39" s="271"/>
      <c r="H39" s="271"/>
      <c r="I39" s="271"/>
      <c r="J39" s="237">
        <v>-100</v>
      </c>
      <c r="K39" s="237">
        <v>-100</v>
      </c>
      <c r="L39" s="237">
        <v>-100</v>
      </c>
      <c r="M39" s="238">
        <v>6.228868243243243</v>
      </c>
      <c r="N39" s="238"/>
      <c r="O39" s="238">
        <v>5.681977886977887</v>
      </c>
      <c r="P39" s="238"/>
    </row>
    <row r="40" spans="1:16" ht="11.25" customHeight="1">
      <c r="A40" s="272" t="s">
        <v>407</v>
      </c>
      <c r="B40" s="272" t="s">
        <v>408</v>
      </c>
      <c r="C40" s="272" t="s">
        <v>63</v>
      </c>
      <c r="D40" s="273">
        <v>8</v>
      </c>
      <c r="E40" s="273">
        <v>160</v>
      </c>
      <c r="F40" s="273">
        <v>138.02</v>
      </c>
      <c r="G40" s="273"/>
      <c r="H40" s="273"/>
      <c r="I40" s="273"/>
      <c r="J40" s="237">
        <v>-100</v>
      </c>
      <c r="K40" s="237">
        <v>-100</v>
      </c>
      <c r="L40" s="237">
        <v>-100</v>
      </c>
      <c r="M40" s="238">
        <v>20</v>
      </c>
      <c r="N40" s="238"/>
      <c r="O40" s="238">
        <v>17.2525</v>
      </c>
      <c r="P40" s="238"/>
    </row>
    <row r="41" spans="1:16" ht="11.25" customHeight="1">
      <c r="A41" s="270" t="s">
        <v>407</v>
      </c>
      <c r="B41" s="270" t="s">
        <v>408</v>
      </c>
      <c r="C41" s="270" t="s">
        <v>44</v>
      </c>
      <c r="D41" s="271">
        <v>792</v>
      </c>
      <c r="E41" s="271">
        <v>4357.21</v>
      </c>
      <c r="F41" s="271">
        <v>3918</v>
      </c>
      <c r="G41" s="271">
        <v>3783</v>
      </c>
      <c r="H41" s="271">
        <v>12122.03</v>
      </c>
      <c r="I41" s="271">
        <v>10906</v>
      </c>
      <c r="J41" s="237">
        <v>377.6515151515151</v>
      </c>
      <c r="K41" s="237">
        <v>178.206237477652</v>
      </c>
      <c r="L41" s="237">
        <v>178.35630423685555</v>
      </c>
      <c r="M41" s="238">
        <v>5.501527777777778</v>
      </c>
      <c r="N41" s="238">
        <v>3.204343113930743</v>
      </c>
      <c r="O41" s="238">
        <v>4.946969696969697</v>
      </c>
      <c r="P41" s="238">
        <v>2.8828971715569653</v>
      </c>
    </row>
    <row r="42" spans="1:16" ht="11.25" customHeight="1">
      <c r="A42" s="272" t="s">
        <v>412</v>
      </c>
      <c r="B42" s="272" t="s">
        <v>413</v>
      </c>
      <c r="C42" s="272" t="s">
        <v>139</v>
      </c>
      <c r="D42" s="273">
        <v>350</v>
      </c>
      <c r="E42" s="273">
        <v>2213.5</v>
      </c>
      <c r="F42" s="273">
        <v>2033.5</v>
      </c>
      <c r="G42" s="273"/>
      <c r="H42" s="273"/>
      <c r="I42" s="273"/>
      <c r="J42" s="237">
        <v>-100</v>
      </c>
      <c r="K42" s="237">
        <v>-100</v>
      </c>
      <c r="L42" s="237">
        <v>-100</v>
      </c>
      <c r="M42" s="238">
        <v>6.324285714285714</v>
      </c>
      <c r="N42" s="238"/>
      <c r="O42" s="238">
        <v>5.81</v>
      </c>
      <c r="P42" s="238"/>
    </row>
    <row r="43" spans="1:16" ht="11.25" customHeight="1">
      <c r="A43" s="270" t="s">
        <v>412</v>
      </c>
      <c r="B43" s="270" t="s">
        <v>413</v>
      </c>
      <c r="C43" s="270" t="s">
        <v>44</v>
      </c>
      <c r="D43" s="271"/>
      <c r="E43" s="271"/>
      <c r="F43" s="271"/>
      <c r="G43" s="271">
        <v>300</v>
      </c>
      <c r="H43" s="271">
        <v>162.94</v>
      </c>
      <c r="I43" s="271">
        <v>150</v>
      </c>
      <c r="J43" s="237"/>
      <c r="K43" s="237"/>
      <c r="L43" s="237"/>
      <c r="M43" s="238"/>
      <c r="N43" s="238">
        <v>0.5431333333333334</v>
      </c>
      <c r="O43" s="238"/>
      <c r="P43" s="238">
        <v>0.5</v>
      </c>
    </row>
    <row r="44" spans="1:16" ht="11.25" customHeight="1">
      <c r="A44" s="272" t="s">
        <v>414</v>
      </c>
      <c r="B44" s="272" t="s">
        <v>636</v>
      </c>
      <c r="C44" s="272" t="s">
        <v>44</v>
      </c>
      <c r="D44" s="273">
        <v>150</v>
      </c>
      <c r="E44" s="273">
        <v>708.6</v>
      </c>
      <c r="F44" s="273">
        <v>600</v>
      </c>
      <c r="G44" s="273">
        <v>320</v>
      </c>
      <c r="H44" s="273">
        <v>697.99</v>
      </c>
      <c r="I44" s="273">
        <v>640</v>
      </c>
      <c r="J44" s="237">
        <v>113.33333333333333</v>
      </c>
      <c r="K44" s="237">
        <v>-1.4973186565057879</v>
      </c>
      <c r="L44" s="237">
        <v>6.666666666666667</v>
      </c>
      <c r="M44" s="238">
        <v>4.724</v>
      </c>
      <c r="N44" s="238">
        <v>2.18121875</v>
      </c>
      <c r="O44" s="238">
        <v>4</v>
      </c>
      <c r="P44" s="238">
        <v>2</v>
      </c>
    </row>
    <row r="45" spans="1:16" ht="11.25" customHeight="1">
      <c r="A45" s="270" t="s">
        <v>417</v>
      </c>
      <c r="B45" s="270" t="s">
        <v>418</v>
      </c>
      <c r="C45" s="270" t="s">
        <v>48</v>
      </c>
      <c r="D45" s="271">
        <v>119022</v>
      </c>
      <c r="E45" s="271">
        <v>612936.78</v>
      </c>
      <c r="F45" s="271">
        <v>550736.52</v>
      </c>
      <c r="G45" s="271">
        <v>264628</v>
      </c>
      <c r="H45" s="271">
        <v>1437963.92</v>
      </c>
      <c r="I45" s="271">
        <v>1289831.16</v>
      </c>
      <c r="J45" s="237">
        <v>122.33536657088605</v>
      </c>
      <c r="K45" s="237">
        <v>134.60232228191623</v>
      </c>
      <c r="L45" s="237">
        <v>134.20113124148727</v>
      </c>
      <c r="M45" s="238">
        <v>5.1497771840500075</v>
      </c>
      <c r="N45" s="238">
        <v>5.4339069183910995</v>
      </c>
      <c r="O45" s="238">
        <v>4.627182537682109</v>
      </c>
      <c r="P45" s="238">
        <v>4.874129570566985</v>
      </c>
    </row>
    <row r="46" spans="1:16" ht="11.25" customHeight="1">
      <c r="A46" s="272" t="s">
        <v>417</v>
      </c>
      <c r="B46" s="272" t="s">
        <v>418</v>
      </c>
      <c r="C46" s="272" t="s">
        <v>87</v>
      </c>
      <c r="D46" s="273">
        <v>47264</v>
      </c>
      <c r="E46" s="273">
        <v>276462.06</v>
      </c>
      <c r="F46" s="273">
        <v>249457.15</v>
      </c>
      <c r="G46" s="273">
        <v>75958</v>
      </c>
      <c r="H46" s="273">
        <v>415827.13</v>
      </c>
      <c r="I46" s="273">
        <v>371423.14</v>
      </c>
      <c r="J46" s="237">
        <v>60.71005416384563</v>
      </c>
      <c r="K46" s="237">
        <v>50.410197334129684</v>
      </c>
      <c r="L46" s="237">
        <v>48.89256130762338</v>
      </c>
      <c r="M46" s="238">
        <v>5.849315758293839</v>
      </c>
      <c r="N46" s="238">
        <v>5.474434950893915</v>
      </c>
      <c r="O46" s="238">
        <v>5.277952564319566</v>
      </c>
      <c r="P46" s="238">
        <v>4.88984886384581</v>
      </c>
    </row>
    <row r="47" spans="1:16" ht="11.25" customHeight="1">
      <c r="A47" s="270" t="s">
        <v>417</v>
      </c>
      <c r="B47" s="270" t="s">
        <v>418</v>
      </c>
      <c r="C47" s="270" t="s">
        <v>60</v>
      </c>
      <c r="D47" s="271">
        <v>950</v>
      </c>
      <c r="E47" s="271">
        <v>4624.21</v>
      </c>
      <c r="F47" s="271">
        <v>4189</v>
      </c>
      <c r="G47" s="271">
        <v>4460</v>
      </c>
      <c r="H47" s="271">
        <v>27630.85</v>
      </c>
      <c r="I47" s="271">
        <v>24765.6</v>
      </c>
      <c r="J47" s="237">
        <v>369.4736842105263</v>
      </c>
      <c r="K47" s="237">
        <v>497.5258476583027</v>
      </c>
      <c r="L47" s="237">
        <v>491.2055383146335</v>
      </c>
      <c r="M47" s="238">
        <v>4.867589473684211</v>
      </c>
      <c r="N47" s="238">
        <v>6.195257847533632</v>
      </c>
      <c r="O47" s="238">
        <v>4.409473684210527</v>
      </c>
      <c r="P47" s="238">
        <v>5.552825112107623</v>
      </c>
    </row>
    <row r="48" spans="1:16" s="94" customFormat="1" ht="11.25" customHeight="1">
      <c r="A48" s="272" t="s">
        <v>417</v>
      </c>
      <c r="B48" s="272" t="s">
        <v>418</v>
      </c>
      <c r="C48" s="272" t="s">
        <v>139</v>
      </c>
      <c r="D48" s="273">
        <v>201450</v>
      </c>
      <c r="E48" s="273">
        <v>1295167.32</v>
      </c>
      <c r="F48" s="273">
        <v>1161098.39</v>
      </c>
      <c r="G48" s="273">
        <v>332560</v>
      </c>
      <c r="H48" s="273">
        <v>1994768.53</v>
      </c>
      <c r="I48" s="273">
        <v>1791692.65</v>
      </c>
      <c r="J48" s="237">
        <v>65.0831471829238</v>
      </c>
      <c r="K48" s="237">
        <v>54.01628030577547</v>
      </c>
      <c r="L48" s="237">
        <v>54.310148513770656</v>
      </c>
      <c r="M48" s="238">
        <v>6.4292247207743864</v>
      </c>
      <c r="N48" s="238">
        <v>5.998221463796007</v>
      </c>
      <c r="O48" s="238">
        <v>5.763705088111194</v>
      </c>
      <c r="P48" s="238">
        <v>5.387577128939139</v>
      </c>
    </row>
    <row r="49" spans="1:16" ht="11.25" customHeight="1">
      <c r="A49" s="270" t="s">
        <v>417</v>
      </c>
      <c r="B49" s="270" t="s">
        <v>418</v>
      </c>
      <c r="C49" s="270" t="s">
        <v>63</v>
      </c>
      <c r="D49" s="271">
        <v>823601.41</v>
      </c>
      <c r="E49" s="271">
        <v>5454161.7</v>
      </c>
      <c r="F49" s="271">
        <v>4900406.27</v>
      </c>
      <c r="G49" s="271">
        <v>678179</v>
      </c>
      <c r="H49" s="271">
        <v>4157525.51</v>
      </c>
      <c r="I49" s="271">
        <v>3732932.27</v>
      </c>
      <c r="J49" s="237">
        <v>-17.656891821008422</v>
      </c>
      <c r="K49" s="237">
        <v>-23.77333605639159</v>
      </c>
      <c r="L49" s="237">
        <v>-23.82402469662989</v>
      </c>
      <c r="M49" s="238">
        <v>6.622331668907657</v>
      </c>
      <c r="N49" s="238">
        <v>6.130425020532927</v>
      </c>
      <c r="O49" s="238">
        <v>5.949973142955158</v>
      </c>
      <c r="P49" s="238">
        <v>5.504346595810251</v>
      </c>
    </row>
    <row r="50" spans="1:16" ht="11.25" customHeight="1">
      <c r="A50" s="272" t="s">
        <v>417</v>
      </c>
      <c r="B50" s="272" t="s">
        <v>418</v>
      </c>
      <c r="C50" s="272" t="s">
        <v>54</v>
      </c>
      <c r="D50" s="273">
        <v>891450.32</v>
      </c>
      <c r="E50" s="273">
        <v>4608440.85</v>
      </c>
      <c r="F50" s="273">
        <v>4138908.2</v>
      </c>
      <c r="G50" s="273">
        <v>1241629.18</v>
      </c>
      <c r="H50" s="273">
        <v>6745241.41</v>
      </c>
      <c r="I50" s="273">
        <v>6059341.93</v>
      </c>
      <c r="J50" s="237">
        <v>39.28192655761232</v>
      </c>
      <c r="K50" s="237">
        <v>46.36710396315493</v>
      </c>
      <c r="L50" s="237">
        <v>46.39952463792261</v>
      </c>
      <c r="M50" s="238">
        <v>5.169599187535207</v>
      </c>
      <c r="N50" s="238">
        <v>5.432573201928132</v>
      </c>
      <c r="O50" s="238">
        <v>4.642892718912256</v>
      </c>
      <c r="P50" s="238">
        <v>4.880154258294735</v>
      </c>
    </row>
    <row r="51" spans="1:16" ht="11.25" customHeight="1">
      <c r="A51" s="270" t="s">
        <v>417</v>
      </c>
      <c r="B51" s="270" t="s">
        <v>418</v>
      </c>
      <c r="C51" s="270" t="s">
        <v>82</v>
      </c>
      <c r="D51" s="271"/>
      <c r="E51" s="271"/>
      <c r="F51" s="271"/>
      <c r="G51" s="271">
        <v>24178</v>
      </c>
      <c r="H51" s="271">
        <v>141769.54</v>
      </c>
      <c r="I51" s="271">
        <v>126943.07</v>
      </c>
      <c r="J51" s="237"/>
      <c r="K51" s="237"/>
      <c r="L51" s="237"/>
      <c r="M51" s="238"/>
      <c r="N51" s="238">
        <v>5.863575978161966</v>
      </c>
      <c r="O51" s="238"/>
      <c r="P51" s="238">
        <v>5.250354454462735</v>
      </c>
    </row>
    <row r="52" spans="1:16" ht="11.25" customHeight="1">
      <c r="A52" s="272" t="s">
        <v>417</v>
      </c>
      <c r="B52" s="272" t="s">
        <v>418</v>
      </c>
      <c r="C52" s="272" t="s">
        <v>705</v>
      </c>
      <c r="D52" s="273"/>
      <c r="E52" s="273"/>
      <c r="F52" s="273"/>
      <c r="G52" s="273">
        <v>1490</v>
      </c>
      <c r="H52" s="273">
        <v>7396.42</v>
      </c>
      <c r="I52" s="273">
        <v>6834.96</v>
      </c>
      <c r="J52" s="237"/>
      <c r="K52" s="237"/>
      <c r="L52" s="237"/>
      <c r="M52" s="238"/>
      <c r="N52" s="238">
        <v>4.964040268456376</v>
      </c>
      <c r="O52" s="238"/>
      <c r="P52" s="238">
        <v>4.587221476510067</v>
      </c>
    </row>
    <row r="53" spans="1:16" ht="11.25" customHeight="1">
      <c r="A53" s="270" t="s">
        <v>417</v>
      </c>
      <c r="B53" s="270" t="s">
        <v>418</v>
      </c>
      <c r="C53" s="270" t="s">
        <v>56</v>
      </c>
      <c r="D53" s="271">
        <v>7970</v>
      </c>
      <c r="E53" s="271">
        <v>45642.17</v>
      </c>
      <c r="F53" s="271">
        <v>41030.75</v>
      </c>
      <c r="G53" s="271">
        <v>17136</v>
      </c>
      <c r="H53" s="271">
        <v>118729.47</v>
      </c>
      <c r="I53" s="271">
        <v>104837.29</v>
      </c>
      <c r="J53" s="237">
        <v>115.00627352572145</v>
      </c>
      <c r="K53" s="237">
        <v>160.13108053363808</v>
      </c>
      <c r="L53" s="237">
        <v>155.5090755104403</v>
      </c>
      <c r="M53" s="238">
        <v>5.726746549560853</v>
      </c>
      <c r="N53" s="238">
        <v>6.928657212885154</v>
      </c>
      <c r="O53" s="238">
        <v>5.148149309912171</v>
      </c>
      <c r="P53" s="238">
        <v>6.117955765639588</v>
      </c>
    </row>
    <row r="54" spans="1:16" ht="11.25" customHeight="1">
      <c r="A54" s="272" t="s">
        <v>417</v>
      </c>
      <c r="B54" s="272" t="s">
        <v>418</v>
      </c>
      <c r="C54" s="272" t="s">
        <v>42</v>
      </c>
      <c r="D54" s="273">
        <v>2325534</v>
      </c>
      <c r="E54" s="273">
        <v>12685879.84</v>
      </c>
      <c r="F54" s="273">
        <v>11383507.16</v>
      </c>
      <c r="G54" s="273">
        <v>2030277</v>
      </c>
      <c r="H54" s="273">
        <v>12183099.11</v>
      </c>
      <c r="I54" s="273">
        <v>10918286.23</v>
      </c>
      <c r="J54" s="237">
        <v>-12.696309750792722</v>
      </c>
      <c r="K54" s="237">
        <v>-3.963309887381059</v>
      </c>
      <c r="L54" s="237">
        <v>-4.086797886285159</v>
      </c>
      <c r="M54" s="238">
        <v>5.45503950490511</v>
      </c>
      <c r="N54" s="238">
        <v>6.000707839373642</v>
      </c>
      <c r="O54" s="238">
        <v>4.89500783905976</v>
      </c>
      <c r="P54" s="238">
        <v>5.377732314359076</v>
      </c>
    </row>
    <row r="55" spans="1:16" ht="11.25" customHeight="1">
      <c r="A55" s="270" t="s">
        <v>417</v>
      </c>
      <c r="B55" s="270" t="s">
        <v>418</v>
      </c>
      <c r="C55" s="270" t="s">
        <v>92</v>
      </c>
      <c r="D55" s="271">
        <v>97</v>
      </c>
      <c r="E55" s="271">
        <v>582</v>
      </c>
      <c r="F55" s="271">
        <v>541.08</v>
      </c>
      <c r="G55" s="271"/>
      <c r="H55" s="271"/>
      <c r="I55" s="271"/>
      <c r="J55" s="237">
        <v>-100</v>
      </c>
      <c r="K55" s="237">
        <v>-100</v>
      </c>
      <c r="L55" s="237">
        <v>-100</v>
      </c>
      <c r="M55" s="238">
        <v>6</v>
      </c>
      <c r="N55" s="238"/>
      <c r="O55" s="238">
        <v>5.578144329896908</v>
      </c>
      <c r="P55" s="238"/>
    </row>
    <row r="56" spans="1:16" ht="11.25" customHeight="1">
      <c r="A56" s="272" t="s">
        <v>417</v>
      </c>
      <c r="B56" s="272" t="s">
        <v>418</v>
      </c>
      <c r="C56" s="272" t="s">
        <v>45</v>
      </c>
      <c r="D56" s="273">
        <v>1153660.4</v>
      </c>
      <c r="E56" s="273">
        <v>5690841.87</v>
      </c>
      <c r="F56" s="273">
        <v>5104933.32</v>
      </c>
      <c r="G56" s="273">
        <v>832878</v>
      </c>
      <c r="H56" s="273">
        <v>4256969.82</v>
      </c>
      <c r="I56" s="273">
        <v>3826970.62</v>
      </c>
      <c r="J56" s="237">
        <v>-27.805617667036152</v>
      </c>
      <c r="K56" s="237">
        <v>-25.19613236064139</v>
      </c>
      <c r="L56" s="237">
        <v>-25.03387644640185</v>
      </c>
      <c r="M56" s="238">
        <v>4.9328570782181655</v>
      </c>
      <c r="N56" s="238">
        <v>5.111156519922486</v>
      </c>
      <c r="O56" s="238">
        <v>4.4249879080533585</v>
      </c>
      <c r="P56" s="238">
        <v>4.594875383909768</v>
      </c>
    </row>
    <row r="57" spans="1:16" ht="11.25" customHeight="1">
      <c r="A57" s="270" t="s">
        <v>417</v>
      </c>
      <c r="B57" s="270" t="s">
        <v>418</v>
      </c>
      <c r="C57" s="270" t="s">
        <v>57</v>
      </c>
      <c r="D57" s="271">
        <v>121687</v>
      </c>
      <c r="E57" s="271">
        <v>630316.72</v>
      </c>
      <c r="F57" s="271">
        <v>570806.8</v>
      </c>
      <c r="G57" s="271">
        <v>294194</v>
      </c>
      <c r="H57" s="271">
        <v>1721598.46</v>
      </c>
      <c r="I57" s="271">
        <v>1540991.98</v>
      </c>
      <c r="J57" s="237">
        <v>141.76288346331162</v>
      </c>
      <c r="K57" s="237">
        <v>173.13228498841028</v>
      </c>
      <c r="L57" s="237">
        <v>169.9673479713276</v>
      </c>
      <c r="M57" s="238">
        <v>5.179819701364977</v>
      </c>
      <c r="N57" s="238">
        <v>5.8519156067084985</v>
      </c>
      <c r="O57" s="238">
        <v>4.690778801351008</v>
      </c>
      <c r="P57" s="238">
        <v>5.238012943839779</v>
      </c>
    </row>
    <row r="58" spans="1:16" ht="11.25" customHeight="1">
      <c r="A58" s="272" t="s">
        <v>417</v>
      </c>
      <c r="B58" s="272" t="s">
        <v>418</v>
      </c>
      <c r="C58" s="272" t="s">
        <v>61</v>
      </c>
      <c r="D58" s="273">
        <v>26000</v>
      </c>
      <c r="E58" s="273">
        <v>155908.82</v>
      </c>
      <c r="F58" s="273">
        <v>141608</v>
      </c>
      <c r="G58" s="273">
        <v>6014</v>
      </c>
      <c r="H58" s="273">
        <v>43749.22</v>
      </c>
      <c r="I58" s="273">
        <v>38507.33</v>
      </c>
      <c r="J58" s="237">
        <v>-76.86923076923077</v>
      </c>
      <c r="K58" s="237">
        <v>-71.93922704308838</v>
      </c>
      <c r="L58" s="237">
        <v>-72.8070942319643</v>
      </c>
      <c r="M58" s="238">
        <v>5.996493076923077</v>
      </c>
      <c r="N58" s="238">
        <v>7.2745626870635185</v>
      </c>
      <c r="O58" s="238">
        <v>5.446461538461539</v>
      </c>
      <c r="P58" s="238">
        <v>6.402948121050882</v>
      </c>
    </row>
    <row r="59" spans="1:16" ht="11.25" customHeight="1">
      <c r="A59" s="270" t="s">
        <v>417</v>
      </c>
      <c r="B59" s="270" t="s">
        <v>418</v>
      </c>
      <c r="C59" s="270" t="s">
        <v>43</v>
      </c>
      <c r="D59" s="271">
        <v>1825612</v>
      </c>
      <c r="E59" s="271">
        <v>8975959.17</v>
      </c>
      <c r="F59" s="271">
        <v>8065076.46</v>
      </c>
      <c r="G59" s="271">
        <v>1912790</v>
      </c>
      <c r="H59" s="271">
        <v>9745157.57</v>
      </c>
      <c r="I59" s="271">
        <v>8737512.97</v>
      </c>
      <c r="J59" s="237">
        <v>4.775275359714989</v>
      </c>
      <c r="K59" s="237">
        <v>8.569539872361077</v>
      </c>
      <c r="L59" s="237">
        <v>8.337633416559088</v>
      </c>
      <c r="M59" s="238">
        <v>4.916685018503384</v>
      </c>
      <c r="N59" s="238">
        <v>5.094734691210222</v>
      </c>
      <c r="O59" s="238">
        <v>4.417738522752918</v>
      </c>
      <c r="P59" s="238">
        <v>4.56794157748629</v>
      </c>
    </row>
    <row r="60" spans="1:16" ht="11.25" customHeight="1">
      <c r="A60" s="272" t="s">
        <v>417</v>
      </c>
      <c r="B60" s="272" t="s">
        <v>418</v>
      </c>
      <c r="C60" s="272" t="s">
        <v>99</v>
      </c>
      <c r="D60" s="273">
        <v>40710</v>
      </c>
      <c r="E60" s="273">
        <v>262798.45</v>
      </c>
      <c r="F60" s="273">
        <v>236398.45</v>
      </c>
      <c r="G60" s="273">
        <v>29570</v>
      </c>
      <c r="H60" s="273">
        <v>159100.84</v>
      </c>
      <c r="I60" s="273">
        <v>143266.5</v>
      </c>
      <c r="J60" s="237">
        <v>-27.364283959715056</v>
      </c>
      <c r="K60" s="237">
        <v>-39.458988437717196</v>
      </c>
      <c r="L60" s="237">
        <v>-39.39617624396438</v>
      </c>
      <c r="M60" s="238">
        <v>6.455378285433555</v>
      </c>
      <c r="N60" s="238">
        <v>5.38048156915793</v>
      </c>
      <c r="O60" s="238">
        <v>5.806888970768854</v>
      </c>
      <c r="P60" s="238">
        <v>4.844994927291173</v>
      </c>
    </row>
    <row r="61" spans="1:16" ht="11.25" customHeight="1">
      <c r="A61" s="270" t="s">
        <v>417</v>
      </c>
      <c r="B61" s="270" t="s">
        <v>418</v>
      </c>
      <c r="C61" s="270" t="s">
        <v>62</v>
      </c>
      <c r="D61" s="271">
        <v>45076</v>
      </c>
      <c r="E61" s="271">
        <v>246255.68</v>
      </c>
      <c r="F61" s="271">
        <v>221372.63</v>
      </c>
      <c r="G61" s="271">
        <v>63746</v>
      </c>
      <c r="H61" s="271">
        <v>385499.56</v>
      </c>
      <c r="I61" s="271">
        <v>345658.08</v>
      </c>
      <c r="J61" s="237">
        <v>41.41893690655781</v>
      </c>
      <c r="K61" s="237">
        <v>56.544433817729605</v>
      </c>
      <c r="L61" s="237">
        <v>56.14309682276441</v>
      </c>
      <c r="M61" s="238">
        <v>5.463121838672464</v>
      </c>
      <c r="N61" s="238">
        <v>6.047431368242713</v>
      </c>
      <c r="O61" s="238">
        <v>4.911097479811874</v>
      </c>
      <c r="P61" s="238">
        <v>5.422427760173187</v>
      </c>
    </row>
    <row r="62" spans="1:16" ht="11.25" customHeight="1">
      <c r="A62" s="272" t="s">
        <v>417</v>
      </c>
      <c r="B62" s="272" t="s">
        <v>418</v>
      </c>
      <c r="C62" s="272" t="s">
        <v>103</v>
      </c>
      <c r="D62" s="273">
        <v>420</v>
      </c>
      <c r="E62" s="273">
        <v>4868.44</v>
      </c>
      <c r="F62" s="273">
        <v>4300</v>
      </c>
      <c r="G62" s="273"/>
      <c r="H62" s="273"/>
      <c r="I62" s="273"/>
      <c r="J62" s="237">
        <v>-100</v>
      </c>
      <c r="K62" s="237">
        <v>-100</v>
      </c>
      <c r="L62" s="237">
        <v>-100</v>
      </c>
      <c r="M62" s="238">
        <v>11.591523809523808</v>
      </c>
      <c r="N62" s="238"/>
      <c r="O62" s="238">
        <v>10.238095238095237</v>
      </c>
      <c r="P62" s="238"/>
    </row>
    <row r="63" spans="1:16" ht="11.25" customHeight="1">
      <c r="A63" s="270" t="s">
        <v>417</v>
      </c>
      <c r="B63" s="270" t="s">
        <v>418</v>
      </c>
      <c r="C63" s="270" t="s">
        <v>156</v>
      </c>
      <c r="D63" s="271"/>
      <c r="E63" s="271"/>
      <c r="F63" s="271"/>
      <c r="G63" s="271">
        <v>2700</v>
      </c>
      <c r="H63" s="271">
        <v>19260.44</v>
      </c>
      <c r="I63" s="271">
        <v>17134.68</v>
      </c>
      <c r="J63" s="237"/>
      <c r="K63" s="237"/>
      <c r="L63" s="237"/>
      <c r="M63" s="238"/>
      <c r="N63" s="238">
        <v>7.133496296296296</v>
      </c>
      <c r="O63" s="238"/>
      <c r="P63" s="238">
        <v>6.346177777777778</v>
      </c>
    </row>
    <row r="64" spans="1:16" ht="11.25" customHeight="1">
      <c r="A64" s="272" t="s">
        <v>417</v>
      </c>
      <c r="B64" s="272" t="s">
        <v>418</v>
      </c>
      <c r="C64" s="272" t="s">
        <v>50</v>
      </c>
      <c r="D64" s="273">
        <v>129170</v>
      </c>
      <c r="E64" s="273">
        <v>828024.67</v>
      </c>
      <c r="F64" s="273">
        <v>749147.19</v>
      </c>
      <c r="G64" s="273">
        <v>550580</v>
      </c>
      <c r="H64" s="273">
        <v>4615960.08</v>
      </c>
      <c r="I64" s="273">
        <v>4131520.96</v>
      </c>
      <c r="J64" s="237">
        <v>326.2444840133158</v>
      </c>
      <c r="K64" s="237">
        <v>457.4664919101987</v>
      </c>
      <c r="L64" s="237">
        <v>451.49655703841063</v>
      </c>
      <c r="M64" s="238">
        <v>6.410348145854301</v>
      </c>
      <c r="N64" s="238">
        <v>8.383813578408224</v>
      </c>
      <c r="O64" s="238">
        <v>5.799699543237593</v>
      </c>
      <c r="P64" s="238">
        <v>7.5039430418831055</v>
      </c>
    </row>
    <row r="65" spans="1:16" ht="11.25" customHeight="1">
      <c r="A65" s="270" t="s">
        <v>417</v>
      </c>
      <c r="B65" s="270" t="s">
        <v>418</v>
      </c>
      <c r="C65" s="270" t="s">
        <v>774</v>
      </c>
      <c r="D65" s="271"/>
      <c r="E65" s="271"/>
      <c r="F65" s="271"/>
      <c r="G65" s="271">
        <v>1275</v>
      </c>
      <c r="H65" s="271">
        <v>6644.08</v>
      </c>
      <c r="I65" s="271">
        <v>5864.99</v>
      </c>
      <c r="J65" s="237"/>
      <c r="K65" s="237"/>
      <c r="L65" s="237"/>
      <c r="M65" s="238"/>
      <c r="N65" s="238">
        <v>5.211043137254902</v>
      </c>
      <c r="O65" s="238"/>
      <c r="P65" s="238">
        <v>4.599992156862745</v>
      </c>
    </row>
    <row r="66" spans="1:16" ht="11.25" customHeight="1">
      <c r="A66" s="272" t="s">
        <v>417</v>
      </c>
      <c r="B66" s="272" t="s">
        <v>418</v>
      </c>
      <c r="C66" s="272" t="s">
        <v>100</v>
      </c>
      <c r="D66" s="273">
        <v>2500</v>
      </c>
      <c r="E66" s="273">
        <v>11871.98</v>
      </c>
      <c r="F66" s="273">
        <v>10576.72</v>
      </c>
      <c r="G66" s="273">
        <v>6000</v>
      </c>
      <c r="H66" s="273">
        <v>26936.24</v>
      </c>
      <c r="I66" s="273">
        <v>24076.1</v>
      </c>
      <c r="J66" s="237">
        <v>140</v>
      </c>
      <c r="K66" s="237">
        <v>126.88919624190744</v>
      </c>
      <c r="L66" s="237">
        <v>127.63295237086734</v>
      </c>
      <c r="M66" s="238">
        <v>4.748792</v>
      </c>
      <c r="N66" s="238">
        <v>4.489373333333334</v>
      </c>
      <c r="O66" s="238">
        <v>4.230688</v>
      </c>
      <c r="P66" s="238">
        <v>4.012683333333333</v>
      </c>
    </row>
    <row r="67" spans="1:16" ht="11.25" customHeight="1">
      <c r="A67" s="270" t="s">
        <v>417</v>
      </c>
      <c r="B67" s="270" t="s">
        <v>418</v>
      </c>
      <c r="C67" s="270" t="s">
        <v>95</v>
      </c>
      <c r="D67" s="271">
        <v>81980</v>
      </c>
      <c r="E67" s="271">
        <v>379843.38</v>
      </c>
      <c r="F67" s="271">
        <v>340297.57</v>
      </c>
      <c r="G67" s="271">
        <v>33000</v>
      </c>
      <c r="H67" s="271">
        <v>162283.05</v>
      </c>
      <c r="I67" s="271">
        <v>143848</v>
      </c>
      <c r="J67" s="237">
        <v>-59.74627958038546</v>
      </c>
      <c r="K67" s="237">
        <v>-57.27632531071096</v>
      </c>
      <c r="L67" s="237">
        <v>-57.72876074313431</v>
      </c>
      <c r="M67" s="238">
        <v>4.63336643083679</v>
      </c>
      <c r="N67" s="238">
        <v>4.917668181818182</v>
      </c>
      <c r="O67" s="238">
        <v>4.150982800683093</v>
      </c>
      <c r="P67" s="238">
        <v>4.359030303030303</v>
      </c>
    </row>
    <row r="68" spans="1:16" ht="11.25" customHeight="1">
      <c r="A68" s="272" t="s">
        <v>417</v>
      </c>
      <c r="B68" s="272" t="s">
        <v>418</v>
      </c>
      <c r="C68" s="272" t="s">
        <v>70</v>
      </c>
      <c r="D68" s="273">
        <v>78618</v>
      </c>
      <c r="E68" s="273">
        <v>382044.04</v>
      </c>
      <c r="F68" s="273">
        <v>346356.36</v>
      </c>
      <c r="G68" s="273">
        <v>143172</v>
      </c>
      <c r="H68" s="273">
        <v>780715.63</v>
      </c>
      <c r="I68" s="273">
        <v>704946.97</v>
      </c>
      <c r="J68" s="237">
        <v>82.11096695413264</v>
      </c>
      <c r="K68" s="237">
        <v>104.35226001693418</v>
      </c>
      <c r="L68" s="237">
        <v>103.53227236826257</v>
      </c>
      <c r="M68" s="238">
        <v>4.859498333714925</v>
      </c>
      <c r="N68" s="238">
        <v>5.4529910177967755</v>
      </c>
      <c r="O68" s="238">
        <v>4.4055605586506905</v>
      </c>
      <c r="P68" s="238">
        <v>4.923776785963736</v>
      </c>
    </row>
    <row r="69" spans="1:16" ht="11.25" customHeight="1">
      <c r="A69" s="270" t="s">
        <v>417</v>
      </c>
      <c r="B69" s="270" t="s">
        <v>418</v>
      </c>
      <c r="C69" s="270" t="s">
        <v>71</v>
      </c>
      <c r="D69" s="271">
        <v>23918</v>
      </c>
      <c r="E69" s="271">
        <v>128204.91</v>
      </c>
      <c r="F69" s="271">
        <v>115231.15</v>
      </c>
      <c r="G69" s="271">
        <v>26984</v>
      </c>
      <c r="H69" s="271">
        <v>167072.4</v>
      </c>
      <c r="I69" s="271">
        <v>149360.21</v>
      </c>
      <c r="J69" s="237">
        <v>12.818797558324274</v>
      </c>
      <c r="K69" s="237">
        <v>30.31669379901284</v>
      </c>
      <c r="L69" s="237">
        <v>29.617911476193722</v>
      </c>
      <c r="M69" s="238">
        <v>5.360185216155197</v>
      </c>
      <c r="N69" s="238">
        <v>6.191535724873999</v>
      </c>
      <c r="O69" s="238">
        <v>4.817758591855506</v>
      </c>
      <c r="P69" s="238">
        <v>5.5351397124221755</v>
      </c>
    </row>
    <row r="70" spans="1:16" ht="11.25" customHeight="1">
      <c r="A70" s="272" t="s">
        <v>417</v>
      </c>
      <c r="B70" s="272" t="s">
        <v>418</v>
      </c>
      <c r="C70" s="272" t="s">
        <v>67</v>
      </c>
      <c r="D70" s="273">
        <v>974630</v>
      </c>
      <c r="E70" s="273">
        <v>4779017.29</v>
      </c>
      <c r="F70" s="273">
        <v>4292771.9</v>
      </c>
      <c r="G70" s="273">
        <v>906976</v>
      </c>
      <c r="H70" s="273">
        <v>4896793.34</v>
      </c>
      <c r="I70" s="273">
        <v>4390581.54</v>
      </c>
      <c r="J70" s="237">
        <v>-6.9415060074079395</v>
      </c>
      <c r="K70" s="237">
        <v>2.4644407595353104</v>
      </c>
      <c r="L70" s="237">
        <v>2.2784727974947763</v>
      </c>
      <c r="M70" s="238">
        <v>4.9034169787509105</v>
      </c>
      <c r="N70" s="238">
        <v>5.399032984334756</v>
      </c>
      <c r="O70" s="238">
        <v>4.40451443111745</v>
      </c>
      <c r="P70" s="238">
        <v>4.840901567406414</v>
      </c>
    </row>
    <row r="71" spans="1:16" ht="11.25" customHeight="1">
      <c r="A71" s="270" t="s">
        <v>417</v>
      </c>
      <c r="B71" s="270" t="s">
        <v>418</v>
      </c>
      <c r="C71" s="270" t="s">
        <v>49</v>
      </c>
      <c r="D71" s="271">
        <v>16560</v>
      </c>
      <c r="E71" s="271">
        <v>107548.5</v>
      </c>
      <c r="F71" s="271">
        <v>96416.15</v>
      </c>
      <c r="G71" s="271">
        <v>20510</v>
      </c>
      <c r="H71" s="271">
        <v>130150.9</v>
      </c>
      <c r="I71" s="271">
        <v>116506.01</v>
      </c>
      <c r="J71" s="237">
        <v>23.852657004830917</v>
      </c>
      <c r="K71" s="237">
        <v>21.01600673184656</v>
      </c>
      <c r="L71" s="237">
        <v>20.83661295332784</v>
      </c>
      <c r="M71" s="238">
        <v>6.49447463768116</v>
      </c>
      <c r="N71" s="238">
        <v>6.3457289127255</v>
      </c>
      <c r="O71" s="238">
        <v>5.822231280193236</v>
      </c>
      <c r="P71" s="238">
        <v>5.680449049244271</v>
      </c>
    </row>
    <row r="72" spans="1:16" ht="11.25" customHeight="1">
      <c r="A72" s="272" t="s">
        <v>417</v>
      </c>
      <c r="B72" s="272" t="s">
        <v>418</v>
      </c>
      <c r="C72" s="272" t="s">
        <v>350</v>
      </c>
      <c r="D72" s="273">
        <v>79646</v>
      </c>
      <c r="E72" s="273">
        <v>394804.86</v>
      </c>
      <c r="F72" s="273">
        <v>352846.16</v>
      </c>
      <c r="G72" s="273">
        <v>101204</v>
      </c>
      <c r="H72" s="273">
        <v>526735.93</v>
      </c>
      <c r="I72" s="273">
        <v>472007.94</v>
      </c>
      <c r="J72" s="237">
        <v>27.067272681616153</v>
      </c>
      <c r="K72" s="237">
        <v>33.41677962120326</v>
      </c>
      <c r="L72" s="237">
        <v>33.77159609729068</v>
      </c>
      <c r="M72" s="238">
        <v>4.9569954548878785</v>
      </c>
      <c r="N72" s="238">
        <v>5.204694774910083</v>
      </c>
      <c r="O72" s="238">
        <v>4.430180548929011</v>
      </c>
      <c r="P72" s="238">
        <v>4.663925734160705</v>
      </c>
    </row>
    <row r="73" spans="1:16" ht="11.25" customHeight="1">
      <c r="A73" s="270" t="s">
        <v>417</v>
      </c>
      <c r="B73" s="270" t="s">
        <v>418</v>
      </c>
      <c r="C73" s="270" t="s">
        <v>66</v>
      </c>
      <c r="D73" s="271">
        <v>27110</v>
      </c>
      <c r="E73" s="271">
        <v>153923.5</v>
      </c>
      <c r="F73" s="271">
        <v>138815.68</v>
      </c>
      <c r="G73" s="271">
        <v>18310</v>
      </c>
      <c r="H73" s="271">
        <v>113496.14</v>
      </c>
      <c r="I73" s="271">
        <v>102259.64</v>
      </c>
      <c r="J73" s="237">
        <v>-32.460346735521945</v>
      </c>
      <c r="K73" s="237">
        <v>-26.26457948266509</v>
      </c>
      <c r="L73" s="237">
        <v>-26.334229677800085</v>
      </c>
      <c r="M73" s="238">
        <v>5.67773884175581</v>
      </c>
      <c r="N73" s="238">
        <v>6.198587657018023</v>
      </c>
      <c r="O73" s="238">
        <v>5.120460346735522</v>
      </c>
      <c r="P73" s="238">
        <v>5.584906608410704</v>
      </c>
    </row>
    <row r="74" spans="1:16" ht="11.25" customHeight="1">
      <c r="A74" s="272" t="s">
        <v>417</v>
      </c>
      <c r="B74" s="272" t="s">
        <v>418</v>
      </c>
      <c r="C74" s="272" t="s">
        <v>44</v>
      </c>
      <c r="D74" s="273"/>
      <c r="E74" s="273"/>
      <c r="F74" s="273"/>
      <c r="G74" s="273">
        <v>184854</v>
      </c>
      <c r="H74" s="273">
        <v>918013.57</v>
      </c>
      <c r="I74" s="273">
        <v>822411.78</v>
      </c>
      <c r="J74" s="237"/>
      <c r="K74" s="237"/>
      <c r="L74" s="237"/>
      <c r="M74" s="238"/>
      <c r="N74" s="238">
        <v>4.966154749153386</v>
      </c>
      <c r="O74" s="238"/>
      <c r="P74" s="238">
        <v>4.448980168132689</v>
      </c>
    </row>
    <row r="75" spans="1:16" ht="11.25" customHeight="1">
      <c r="A75" s="270" t="s">
        <v>419</v>
      </c>
      <c r="B75" s="270" t="s">
        <v>623</v>
      </c>
      <c r="C75" s="270" t="s">
        <v>48</v>
      </c>
      <c r="D75" s="271"/>
      <c r="E75" s="271"/>
      <c r="F75" s="271"/>
      <c r="G75" s="271">
        <v>10460</v>
      </c>
      <c r="H75" s="271">
        <v>49977.83</v>
      </c>
      <c r="I75" s="271">
        <v>44961.53</v>
      </c>
      <c r="J75" s="237"/>
      <c r="K75" s="237"/>
      <c r="L75" s="237"/>
      <c r="M75" s="238"/>
      <c r="N75" s="238">
        <v>4.777995219885278</v>
      </c>
      <c r="O75" s="238"/>
      <c r="P75" s="238">
        <v>4.298425430210325</v>
      </c>
    </row>
    <row r="76" spans="1:16" ht="11.25" customHeight="1">
      <c r="A76" s="272" t="s">
        <v>419</v>
      </c>
      <c r="B76" s="272" t="s">
        <v>623</v>
      </c>
      <c r="C76" s="272" t="s">
        <v>139</v>
      </c>
      <c r="D76" s="273"/>
      <c r="E76" s="273"/>
      <c r="F76" s="273"/>
      <c r="G76" s="273">
        <v>450</v>
      </c>
      <c r="H76" s="273">
        <v>2925</v>
      </c>
      <c r="I76" s="273">
        <v>2591.57</v>
      </c>
      <c r="J76" s="237"/>
      <c r="K76" s="237"/>
      <c r="L76" s="237"/>
      <c r="M76" s="238"/>
      <c r="N76" s="238">
        <v>6.5</v>
      </c>
      <c r="O76" s="238"/>
      <c r="P76" s="238">
        <v>5.759044444444445</v>
      </c>
    </row>
    <row r="77" spans="1:16" ht="11.25" customHeight="1">
      <c r="A77" s="270" t="s">
        <v>419</v>
      </c>
      <c r="B77" s="270" t="s">
        <v>623</v>
      </c>
      <c r="C77" s="270" t="s">
        <v>63</v>
      </c>
      <c r="D77" s="271"/>
      <c r="E77" s="271"/>
      <c r="F77" s="271"/>
      <c r="G77" s="271">
        <v>5260</v>
      </c>
      <c r="H77" s="271">
        <v>30907.06</v>
      </c>
      <c r="I77" s="271">
        <v>27616.24</v>
      </c>
      <c r="J77" s="237"/>
      <c r="K77" s="237"/>
      <c r="L77" s="237"/>
      <c r="M77" s="238"/>
      <c r="N77" s="238">
        <v>5.875866920152092</v>
      </c>
      <c r="O77" s="238"/>
      <c r="P77" s="238">
        <v>5.250235741444867</v>
      </c>
    </row>
    <row r="78" spans="1:16" ht="11.25" customHeight="1">
      <c r="A78" s="272" t="s">
        <v>419</v>
      </c>
      <c r="B78" s="272" t="s">
        <v>623</v>
      </c>
      <c r="C78" s="272" t="s">
        <v>54</v>
      </c>
      <c r="D78" s="273"/>
      <c r="E78" s="273"/>
      <c r="F78" s="273"/>
      <c r="G78" s="273">
        <v>2910</v>
      </c>
      <c r="H78" s="273">
        <v>16028.56</v>
      </c>
      <c r="I78" s="273">
        <v>14468.23</v>
      </c>
      <c r="J78" s="237"/>
      <c r="K78" s="237"/>
      <c r="L78" s="237"/>
      <c r="M78" s="238"/>
      <c r="N78" s="238">
        <v>5.5080962199312715</v>
      </c>
      <c r="O78" s="238"/>
      <c r="P78" s="238">
        <v>4.971900343642612</v>
      </c>
    </row>
    <row r="79" spans="1:16" ht="11.25" customHeight="1">
      <c r="A79" s="270" t="s">
        <v>419</v>
      </c>
      <c r="B79" s="270" t="s">
        <v>623</v>
      </c>
      <c r="C79" s="270" t="s">
        <v>56</v>
      </c>
      <c r="D79" s="271">
        <v>3840</v>
      </c>
      <c r="E79" s="271">
        <v>21526.19</v>
      </c>
      <c r="F79" s="271">
        <v>19459.82</v>
      </c>
      <c r="G79" s="271">
        <v>11720</v>
      </c>
      <c r="H79" s="271">
        <v>56539.63</v>
      </c>
      <c r="I79" s="271">
        <v>49894.92</v>
      </c>
      <c r="J79" s="237">
        <v>205.20833333333334</v>
      </c>
      <c r="K79" s="237">
        <v>162.65507272768662</v>
      </c>
      <c r="L79" s="237">
        <v>156.3996994833457</v>
      </c>
      <c r="M79" s="238">
        <v>5.605778645833333</v>
      </c>
      <c r="N79" s="238">
        <v>4.824200511945392</v>
      </c>
      <c r="O79" s="238">
        <v>5.067661458333333</v>
      </c>
      <c r="P79" s="238">
        <v>4.2572457337883955</v>
      </c>
    </row>
    <row r="80" spans="1:16" ht="11.25" customHeight="1">
      <c r="A80" s="272" t="s">
        <v>419</v>
      </c>
      <c r="B80" s="272" t="s">
        <v>623</v>
      </c>
      <c r="C80" s="272" t="s">
        <v>42</v>
      </c>
      <c r="D80" s="273"/>
      <c r="E80" s="273"/>
      <c r="F80" s="273"/>
      <c r="G80" s="273">
        <v>29300</v>
      </c>
      <c r="H80" s="273">
        <v>138307.8</v>
      </c>
      <c r="I80" s="273">
        <v>123843.91</v>
      </c>
      <c r="J80" s="237"/>
      <c r="K80" s="237"/>
      <c r="L80" s="237"/>
      <c r="M80" s="238"/>
      <c r="N80" s="238">
        <v>4.720402730375426</v>
      </c>
      <c r="O80" s="238"/>
      <c r="P80" s="238">
        <v>4.226754607508533</v>
      </c>
    </row>
    <row r="81" spans="1:16" ht="11.25" customHeight="1">
      <c r="A81" s="270" t="s">
        <v>419</v>
      </c>
      <c r="B81" s="270" t="s">
        <v>623</v>
      </c>
      <c r="C81" s="270" t="s">
        <v>45</v>
      </c>
      <c r="D81" s="271"/>
      <c r="E81" s="271"/>
      <c r="F81" s="271"/>
      <c r="G81" s="271">
        <v>98378.5</v>
      </c>
      <c r="H81" s="271">
        <v>496547.32</v>
      </c>
      <c r="I81" s="271">
        <v>442978.85</v>
      </c>
      <c r="J81" s="237"/>
      <c r="K81" s="237"/>
      <c r="L81" s="237"/>
      <c r="M81" s="238"/>
      <c r="N81" s="238">
        <v>5.04731541952764</v>
      </c>
      <c r="O81" s="238"/>
      <c r="P81" s="238">
        <v>4.502801425108128</v>
      </c>
    </row>
    <row r="82" spans="1:16" ht="11.25" customHeight="1">
      <c r="A82" s="272" t="s">
        <v>419</v>
      </c>
      <c r="B82" s="272" t="s">
        <v>623</v>
      </c>
      <c r="C82" s="272" t="s">
        <v>43</v>
      </c>
      <c r="D82" s="273">
        <v>2310</v>
      </c>
      <c r="E82" s="273">
        <v>11387.5</v>
      </c>
      <c r="F82" s="273">
        <v>10282.13</v>
      </c>
      <c r="G82" s="273">
        <v>80307</v>
      </c>
      <c r="H82" s="273">
        <v>382037.68</v>
      </c>
      <c r="I82" s="273">
        <v>342471.81</v>
      </c>
      <c r="J82" s="237">
        <v>3376.4935064935066</v>
      </c>
      <c r="K82" s="237">
        <v>3254.8863227222832</v>
      </c>
      <c r="L82" s="237">
        <v>3230.7477147244786</v>
      </c>
      <c r="M82" s="238">
        <v>4.92965367965368</v>
      </c>
      <c r="N82" s="238">
        <v>4.757215186720958</v>
      </c>
      <c r="O82" s="238">
        <v>4.451138528138528</v>
      </c>
      <c r="P82" s="238">
        <v>4.264532481601853</v>
      </c>
    </row>
    <row r="83" spans="1:16" ht="11.25" customHeight="1">
      <c r="A83" s="270" t="s">
        <v>419</v>
      </c>
      <c r="B83" s="270" t="s">
        <v>623</v>
      </c>
      <c r="C83" s="270" t="s">
        <v>156</v>
      </c>
      <c r="D83" s="271"/>
      <c r="E83" s="271"/>
      <c r="F83" s="271"/>
      <c r="G83" s="271">
        <v>430</v>
      </c>
      <c r="H83" s="271">
        <v>2030.7</v>
      </c>
      <c r="I83" s="271">
        <v>1792.79</v>
      </c>
      <c r="J83" s="237"/>
      <c r="K83" s="237"/>
      <c r="L83" s="237"/>
      <c r="M83" s="238"/>
      <c r="N83" s="238">
        <v>4.7225581395348835</v>
      </c>
      <c r="O83" s="238"/>
      <c r="P83" s="238">
        <v>4.169279069767442</v>
      </c>
    </row>
    <row r="84" spans="1:16" ht="11.25" customHeight="1">
      <c r="A84" s="272" t="s">
        <v>419</v>
      </c>
      <c r="B84" s="272" t="s">
        <v>623</v>
      </c>
      <c r="C84" s="272" t="s">
        <v>50</v>
      </c>
      <c r="D84" s="273">
        <v>20</v>
      </c>
      <c r="E84" s="273">
        <v>3.04</v>
      </c>
      <c r="F84" s="273">
        <v>2.78</v>
      </c>
      <c r="G84" s="273">
        <v>1220</v>
      </c>
      <c r="H84" s="273">
        <v>6804.63</v>
      </c>
      <c r="I84" s="273">
        <v>6100.4</v>
      </c>
      <c r="J84" s="237">
        <v>6000</v>
      </c>
      <c r="K84" s="237">
        <v>223736.51315789475</v>
      </c>
      <c r="L84" s="237">
        <v>219338.84892086333</v>
      </c>
      <c r="M84" s="238">
        <v>0.152</v>
      </c>
      <c r="N84" s="238">
        <v>5.577565573770492</v>
      </c>
      <c r="O84" s="238">
        <v>0.13899999999999998</v>
      </c>
      <c r="P84" s="238">
        <v>5.000327868852459</v>
      </c>
    </row>
    <row r="85" spans="1:16" ht="11.25" customHeight="1">
      <c r="A85" s="270" t="s">
        <v>419</v>
      </c>
      <c r="B85" s="270" t="s">
        <v>623</v>
      </c>
      <c r="C85" s="270" t="s">
        <v>67</v>
      </c>
      <c r="D85" s="271">
        <v>20</v>
      </c>
      <c r="E85" s="271">
        <v>102.47</v>
      </c>
      <c r="F85" s="271">
        <v>94</v>
      </c>
      <c r="G85" s="271">
        <v>2018</v>
      </c>
      <c r="H85" s="271">
        <v>10819.75</v>
      </c>
      <c r="I85" s="271">
        <v>9716.8</v>
      </c>
      <c r="J85" s="237">
        <v>9990</v>
      </c>
      <c r="K85" s="237">
        <v>10458.944081194497</v>
      </c>
      <c r="L85" s="237">
        <v>10237.021276595744</v>
      </c>
      <c r="M85" s="238">
        <v>5.1235</v>
      </c>
      <c r="N85" s="238">
        <v>5.361620416253716</v>
      </c>
      <c r="O85" s="238">
        <v>4.7</v>
      </c>
      <c r="P85" s="238">
        <v>4.815064420218038</v>
      </c>
    </row>
    <row r="86" spans="1:16" ht="11.25" customHeight="1">
      <c r="A86" s="272" t="s">
        <v>419</v>
      </c>
      <c r="B86" s="272" t="s">
        <v>623</v>
      </c>
      <c r="C86" s="272" t="s">
        <v>44</v>
      </c>
      <c r="D86" s="273">
        <v>23460</v>
      </c>
      <c r="E86" s="273">
        <v>82391.56</v>
      </c>
      <c r="F86" s="273">
        <v>73658</v>
      </c>
      <c r="G86" s="273">
        <v>7120</v>
      </c>
      <c r="H86" s="273">
        <v>31778.79</v>
      </c>
      <c r="I86" s="273">
        <v>29168.86</v>
      </c>
      <c r="J86" s="237">
        <v>-69.65046888320546</v>
      </c>
      <c r="K86" s="237">
        <v>-61.42955661963434</v>
      </c>
      <c r="L86" s="237">
        <v>-60.399603573271065</v>
      </c>
      <c r="M86" s="238">
        <v>3.5120017050298378</v>
      </c>
      <c r="N86" s="238">
        <v>4.463313202247191</v>
      </c>
      <c r="O86" s="238">
        <v>3.1397271952259165</v>
      </c>
      <c r="P86" s="238">
        <v>4.09675</v>
      </c>
    </row>
    <row r="87" spans="1:16" ht="11.25" customHeight="1">
      <c r="A87" s="270" t="s">
        <v>421</v>
      </c>
      <c r="B87" s="270" t="s">
        <v>422</v>
      </c>
      <c r="C87" s="270" t="s">
        <v>139</v>
      </c>
      <c r="D87" s="271">
        <v>20</v>
      </c>
      <c r="E87" s="271">
        <v>382.2</v>
      </c>
      <c r="F87" s="271">
        <v>343.02</v>
      </c>
      <c r="G87" s="271"/>
      <c r="H87" s="271"/>
      <c r="I87" s="271"/>
      <c r="J87" s="237">
        <v>-100</v>
      </c>
      <c r="K87" s="237">
        <v>-100</v>
      </c>
      <c r="L87" s="237">
        <v>-100</v>
      </c>
      <c r="M87" s="238">
        <v>19.11</v>
      </c>
      <c r="N87" s="238"/>
      <c r="O87" s="238">
        <v>17.151</v>
      </c>
      <c r="P87" s="238"/>
    </row>
    <row r="88" spans="1:16" ht="11.25" customHeight="1">
      <c r="A88" s="272" t="s">
        <v>421</v>
      </c>
      <c r="B88" s="272" t="s">
        <v>422</v>
      </c>
      <c r="C88" s="272" t="s">
        <v>56</v>
      </c>
      <c r="D88" s="273">
        <v>100</v>
      </c>
      <c r="E88" s="273">
        <v>1879.9</v>
      </c>
      <c r="F88" s="273">
        <v>1675.54</v>
      </c>
      <c r="G88" s="273">
        <v>265</v>
      </c>
      <c r="H88" s="273">
        <v>4511.79</v>
      </c>
      <c r="I88" s="273">
        <v>3976.94</v>
      </c>
      <c r="J88" s="237">
        <v>165</v>
      </c>
      <c r="K88" s="237">
        <v>140.0015958295654</v>
      </c>
      <c r="L88" s="237">
        <v>137.35273404395002</v>
      </c>
      <c r="M88" s="238">
        <v>18.799</v>
      </c>
      <c r="N88" s="238">
        <v>17.025622641509432</v>
      </c>
      <c r="O88" s="238">
        <v>16.755399999999998</v>
      </c>
      <c r="P88" s="238">
        <v>15.00732075471698</v>
      </c>
    </row>
    <row r="89" spans="1:16" s="94" customFormat="1" ht="11.25" customHeight="1">
      <c r="A89" s="270" t="s">
        <v>421</v>
      </c>
      <c r="B89" s="270" t="s">
        <v>422</v>
      </c>
      <c r="C89" s="270" t="s">
        <v>103</v>
      </c>
      <c r="D89" s="271">
        <v>80</v>
      </c>
      <c r="E89" s="271">
        <v>1266.7</v>
      </c>
      <c r="F89" s="271">
        <v>1200</v>
      </c>
      <c r="G89" s="271"/>
      <c r="H89" s="271"/>
      <c r="I89" s="271"/>
      <c r="J89" s="237">
        <v>-100</v>
      </c>
      <c r="K89" s="237">
        <v>-100</v>
      </c>
      <c r="L89" s="237">
        <v>-100</v>
      </c>
      <c r="M89" s="238">
        <v>15.83375</v>
      </c>
      <c r="N89" s="238"/>
      <c r="O89" s="238">
        <v>15</v>
      </c>
      <c r="P89" s="238"/>
    </row>
    <row r="90" spans="1:16" s="94" customFormat="1" ht="11.25" customHeight="1">
      <c r="A90" s="272" t="s">
        <v>421</v>
      </c>
      <c r="B90" s="272" t="s">
        <v>422</v>
      </c>
      <c r="C90" s="272" t="s">
        <v>44</v>
      </c>
      <c r="D90" s="273">
        <v>10640</v>
      </c>
      <c r="E90" s="273">
        <v>155808.94</v>
      </c>
      <c r="F90" s="273">
        <v>140374.45</v>
      </c>
      <c r="G90" s="273">
        <v>9452.5</v>
      </c>
      <c r="H90" s="273">
        <v>144343.43</v>
      </c>
      <c r="I90" s="273">
        <v>129099.23</v>
      </c>
      <c r="J90" s="237">
        <v>-11.160714285714286</v>
      </c>
      <c r="K90" s="237">
        <v>-7.358698416149939</v>
      </c>
      <c r="L90" s="237">
        <v>-8.03224518421979</v>
      </c>
      <c r="M90" s="238">
        <v>14.643697368421053</v>
      </c>
      <c r="N90" s="238">
        <v>15.270397249404919</v>
      </c>
      <c r="O90" s="238">
        <v>13.193087406015039</v>
      </c>
      <c r="P90" s="238">
        <v>13.65768103676276</v>
      </c>
    </row>
    <row r="91" spans="1:16" ht="11.25" customHeight="1">
      <c r="A91" s="270" t="s">
        <v>423</v>
      </c>
      <c r="B91" s="270" t="s">
        <v>424</v>
      </c>
      <c r="C91" s="270" t="s">
        <v>48</v>
      </c>
      <c r="D91" s="271">
        <v>589548</v>
      </c>
      <c r="E91" s="271">
        <v>2461725.11</v>
      </c>
      <c r="F91" s="271">
        <v>2212639.13</v>
      </c>
      <c r="G91" s="271">
        <v>926598</v>
      </c>
      <c r="H91" s="271">
        <v>4406158.11</v>
      </c>
      <c r="I91" s="271">
        <v>3957973.39</v>
      </c>
      <c r="J91" s="237">
        <v>57.17091738077307</v>
      </c>
      <c r="K91" s="237">
        <v>78.98660139189955</v>
      </c>
      <c r="L91" s="237">
        <v>78.8802040213399</v>
      </c>
      <c r="M91" s="238">
        <v>4.175614385936345</v>
      </c>
      <c r="N91" s="238">
        <v>4.755199244980024</v>
      </c>
      <c r="O91" s="238">
        <v>3.7531110783176262</v>
      </c>
      <c r="P91" s="238">
        <v>4.271510827780764</v>
      </c>
    </row>
    <row r="92" spans="1:16" ht="11.25" customHeight="1">
      <c r="A92" s="272" t="s">
        <v>423</v>
      </c>
      <c r="B92" s="272" t="s">
        <v>424</v>
      </c>
      <c r="C92" s="272" t="s">
        <v>87</v>
      </c>
      <c r="D92" s="273">
        <v>50576</v>
      </c>
      <c r="E92" s="273">
        <v>266551.64</v>
      </c>
      <c r="F92" s="273">
        <v>241168.06</v>
      </c>
      <c r="G92" s="273">
        <v>13944</v>
      </c>
      <c r="H92" s="273">
        <v>69354.6</v>
      </c>
      <c r="I92" s="273">
        <v>61891.36</v>
      </c>
      <c r="J92" s="237">
        <v>-72.42961088263208</v>
      </c>
      <c r="K92" s="237">
        <v>-73.98080161877826</v>
      </c>
      <c r="L92" s="237">
        <v>-74.33683382451225</v>
      </c>
      <c r="M92" s="238">
        <v>5.270318728250554</v>
      </c>
      <c r="N92" s="238">
        <v>4.973795180722892</v>
      </c>
      <c r="O92" s="238">
        <v>4.7684288990825685</v>
      </c>
      <c r="P92" s="238">
        <v>4.438565691336776</v>
      </c>
    </row>
    <row r="93" spans="1:16" ht="11.25" customHeight="1">
      <c r="A93" s="270" t="s">
        <v>423</v>
      </c>
      <c r="B93" s="270" t="s">
        <v>424</v>
      </c>
      <c r="C93" s="270" t="s">
        <v>60</v>
      </c>
      <c r="D93" s="271"/>
      <c r="E93" s="271"/>
      <c r="F93" s="271"/>
      <c r="G93" s="271">
        <v>10180</v>
      </c>
      <c r="H93" s="271">
        <v>55352.2</v>
      </c>
      <c r="I93" s="271">
        <v>50247.95</v>
      </c>
      <c r="J93" s="237"/>
      <c r="K93" s="237"/>
      <c r="L93" s="237"/>
      <c r="M93" s="238"/>
      <c r="N93" s="238">
        <v>5.437347740667976</v>
      </c>
      <c r="O93" s="238"/>
      <c r="P93" s="238">
        <v>4.935947937131631</v>
      </c>
    </row>
    <row r="94" spans="1:16" ht="11.25" customHeight="1">
      <c r="A94" s="272" t="s">
        <v>423</v>
      </c>
      <c r="B94" s="272" t="s">
        <v>424</v>
      </c>
      <c r="C94" s="272" t="s">
        <v>139</v>
      </c>
      <c r="D94" s="273">
        <v>488270</v>
      </c>
      <c r="E94" s="273">
        <v>2864678.27</v>
      </c>
      <c r="F94" s="273">
        <v>2559109.28</v>
      </c>
      <c r="G94" s="273">
        <v>730260</v>
      </c>
      <c r="H94" s="273">
        <v>3687896.64</v>
      </c>
      <c r="I94" s="273">
        <v>3305409.78</v>
      </c>
      <c r="J94" s="237">
        <v>49.56069387838696</v>
      </c>
      <c r="K94" s="237">
        <v>28.73685253318168</v>
      </c>
      <c r="L94" s="237">
        <v>29.16251001207733</v>
      </c>
      <c r="M94" s="238">
        <v>5.86699627255412</v>
      </c>
      <c r="N94" s="238">
        <v>5.050114534549339</v>
      </c>
      <c r="O94" s="238">
        <v>5.2411765621479915</v>
      </c>
      <c r="P94" s="238">
        <v>4.5263464793361265</v>
      </c>
    </row>
    <row r="95" spans="1:16" ht="11.25" customHeight="1">
      <c r="A95" s="270" t="s">
        <v>423</v>
      </c>
      <c r="B95" s="270" t="s">
        <v>424</v>
      </c>
      <c r="C95" s="270" t="s">
        <v>63</v>
      </c>
      <c r="D95" s="271">
        <v>100355.42</v>
      </c>
      <c r="E95" s="271">
        <v>661894.45</v>
      </c>
      <c r="F95" s="271">
        <v>595286.82</v>
      </c>
      <c r="G95" s="271">
        <v>85631</v>
      </c>
      <c r="H95" s="271">
        <v>505646.64</v>
      </c>
      <c r="I95" s="271">
        <v>453691.13</v>
      </c>
      <c r="J95" s="237">
        <v>-14.672271811527468</v>
      </c>
      <c r="K95" s="237">
        <v>-23.606152008073185</v>
      </c>
      <c r="L95" s="237">
        <v>-23.786128844579483</v>
      </c>
      <c r="M95" s="238">
        <v>6.595502764075921</v>
      </c>
      <c r="N95" s="238">
        <v>5.904948441569058</v>
      </c>
      <c r="O95" s="238">
        <v>5.931785448160149</v>
      </c>
      <c r="P95" s="238">
        <v>5.298211278625732</v>
      </c>
    </row>
    <row r="96" spans="1:16" ht="11.25" customHeight="1">
      <c r="A96" s="272" t="s">
        <v>423</v>
      </c>
      <c r="B96" s="272" t="s">
        <v>424</v>
      </c>
      <c r="C96" s="272" t="s">
        <v>54</v>
      </c>
      <c r="D96" s="273">
        <v>591243.75</v>
      </c>
      <c r="E96" s="273">
        <v>3138017.67</v>
      </c>
      <c r="F96" s="273">
        <v>2822269.1</v>
      </c>
      <c r="G96" s="273">
        <v>730645.75</v>
      </c>
      <c r="H96" s="273">
        <v>3765844.45</v>
      </c>
      <c r="I96" s="273">
        <v>3379026.6</v>
      </c>
      <c r="J96" s="237">
        <v>23.57775452171799</v>
      </c>
      <c r="K96" s="237">
        <v>20.007114236549228</v>
      </c>
      <c r="L96" s="237">
        <v>19.7273002776383</v>
      </c>
      <c r="M96" s="238">
        <v>5.307485567500714</v>
      </c>
      <c r="N96" s="238">
        <v>5.154131738944626</v>
      </c>
      <c r="O96" s="238">
        <v>4.773444285880401</v>
      </c>
      <c r="P96" s="238">
        <v>4.624712591567118</v>
      </c>
    </row>
    <row r="97" spans="1:16" ht="11.25" customHeight="1">
      <c r="A97" s="270" t="s">
        <v>423</v>
      </c>
      <c r="B97" s="270" t="s">
        <v>424</v>
      </c>
      <c r="C97" s="270" t="s">
        <v>82</v>
      </c>
      <c r="D97" s="271"/>
      <c r="E97" s="271"/>
      <c r="F97" s="271"/>
      <c r="G97" s="271">
        <v>22856</v>
      </c>
      <c r="H97" s="271">
        <v>113817.14</v>
      </c>
      <c r="I97" s="271">
        <v>101843.79</v>
      </c>
      <c r="J97" s="237"/>
      <c r="K97" s="237"/>
      <c r="L97" s="237"/>
      <c r="M97" s="238"/>
      <c r="N97" s="238">
        <v>4.979748862443122</v>
      </c>
      <c r="O97" s="238"/>
      <c r="P97" s="238">
        <v>4.455888606930346</v>
      </c>
    </row>
    <row r="98" spans="1:16" ht="11.25" customHeight="1">
      <c r="A98" s="272" t="s">
        <v>423</v>
      </c>
      <c r="B98" s="272" t="s">
        <v>424</v>
      </c>
      <c r="C98" s="272" t="s">
        <v>705</v>
      </c>
      <c r="D98" s="273"/>
      <c r="E98" s="273"/>
      <c r="F98" s="273"/>
      <c r="G98" s="273">
        <v>71990</v>
      </c>
      <c r="H98" s="273">
        <v>353372.58</v>
      </c>
      <c r="I98" s="273">
        <v>317022.63</v>
      </c>
      <c r="J98" s="237"/>
      <c r="K98" s="237"/>
      <c r="L98" s="237"/>
      <c r="M98" s="238"/>
      <c r="N98" s="238">
        <v>4.908634254757605</v>
      </c>
      <c r="O98" s="238"/>
      <c r="P98" s="238">
        <v>4.403703708848451</v>
      </c>
    </row>
    <row r="99" spans="1:16" ht="11.25" customHeight="1">
      <c r="A99" s="270" t="s">
        <v>423</v>
      </c>
      <c r="B99" s="270" t="s">
        <v>424</v>
      </c>
      <c r="C99" s="270" t="s">
        <v>56</v>
      </c>
      <c r="D99" s="271">
        <v>7448</v>
      </c>
      <c r="E99" s="271">
        <v>44671.76</v>
      </c>
      <c r="F99" s="271">
        <v>40240.4</v>
      </c>
      <c r="G99" s="271">
        <v>76104</v>
      </c>
      <c r="H99" s="271">
        <v>372907.68</v>
      </c>
      <c r="I99" s="271">
        <v>329044.64</v>
      </c>
      <c r="J99" s="237">
        <v>921.8045112781955</v>
      </c>
      <c r="K99" s="237">
        <v>734.7727512862712</v>
      </c>
      <c r="L99" s="237">
        <v>717.6972395900636</v>
      </c>
      <c r="M99" s="238">
        <v>5.99781954887218</v>
      </c>
      <c r="N99" s="238">
        <v>4.8999747713655</v>
      </c>
      <c r="O99" s="238">
        <v>5.402846401718582</v>
      </c>
      <c r="P99" s="238">
        <v>4.323618206664564</v>
      </c>
    </row>
    <row r="100" spans="1:16" ht="11.25" customHeight="1">
      <c r="A100" s="272" t="s">
        <v>423</v>
      </c>
      <c r="B100" s="272" t="s">
        <v>424</v>
      </c>
      <c r="C100" s="272" t="s">
        <v>42</v>
      </c>
      <c r="D100" s="273">
        <v>2043719</v>
      </c>
      <c r="E100" s="273">
        <v>10638903.6</v>
      </c>
      <c r="F100" s="273">
        <v>9557124.15</v>
      </c>
      <c r="G100" s="273">
        <v>1926031</v>
      </c>
      <c r="H100" s="273">
        <v>9768005.26</v>
      </c>
      <c r="I100" s="273">
        <v>8756176.04</v>
      </c>
      <c r="J100" s="237">
        <v>-5.758521597147162</v>
      </c>
      <c r="K100" s="237">
        <v>-8.185978299493192</v>
      </c>
      <c r="L100" s="237">
        <v>-8.380639378844954</v>
      </c>
      <c r="M100" s="238">
        <v>5.205658703569326</v>
      </c>
      <c r="N100" s="238">
        <v>5.071572191724847</v>
      </c>
      <c r="O100" s="238">
        <v>4.676339628882444</v>
      </c>
      <c r="P100" s="238">
        <v>4.5462279890614425</v>
      </c>
    </row>
    <row r="101" spans="1:16" ht="11.25" customHeight="1">
      <c r="A101" s="270" t="s">
        <v>423</v>
      </c>
      <c r="B101" s="270" t="s">
        <v>424</v>
      </c>
      <c r="C101" s="270" t="s">
        <v>92</v>
      </c>
      <c r="D101" s="271">
        <v>98</v>
      </c>
      <c r="E101" s="271">
        <v>617.4</v>
      </c>
      <c r="F101" s="271">
        <v>573.99</v>
      </c>
      <c r="G101" s="271"/>
      <c r="H101" s="271"/>
      <c r="I101" s="271"/>
      <c r="J101" s="237">
        <v>-100</v>
      </c>
      <c r="K101" s="237">
        <v>-100</v>
      </c>
      <c r="L101" s="237">
        <v>-100</v>
      </c>
      <c r="M101" s="238">
        <v>6.3</v>
      </c>
      <c r="N101" s="238"/>
      <c r="O101" s="238">
        <v>5.85704081632653</v>
      </c>
      <c r="P101" s="238"/>
    </row>
    <row r="102" spans="1:16" ht="11.25" customHeight="1">
      <c r="A102" s="272" t="s">
        <v>423</v>
      </c>
      <c r="B102" s="272" t="s">
        <v>424</v>
      </c>
      <c r="C102" s="272" t="s">
        <v>45</v>
      </c>
      <c r="D102" s="273">
        <v>1508873.2</v>
      </c>
      <c r="E102" s="273">
        <v>7666329.33</v>
      </c>
      <c r="F102" s="273">
        <v>6846629.98</v>
      </c>
      <c r="G102" s="273">
        <v>1302154</v>
      </c>
      <c r="H102" s="273">
        <v>6168884.79</v>
      </c>
      <c r="I102" s="273">
        <v>5540756.48</v>
      </c>
      <c r="J102" s="237">
        <v>-13.700236706437623</v>
      </c>
      <c r="K102" s="237">
        <v>-19.53274475360948</v>
      </c>
      <c r="L102" s="237">
        <v>-19.073230243413853</v>
      </c>
      <c r="M102" s="238">
        <v>5.080830735147261</v>
      </c>
      <c r="N102" s="238">
        <v>4.737446408028544</v>
      </c>
      <c r="O102" s="238">
        <v>4.537578094700072</v>
      </c>
      <c r="P102" s="238">
        <v>4.255070045478492</v>
      </c>
    </row>
    <row r="103" spans="1:16" ht="11.25" customHeight="1">
      <c r="A103" s="270" t="s">
        <v>423</v>
      </c>
      <c r="B103" s="270" t="s">
        <v>424</v>
      </c>
      <c r="C103" s="270" t="s">
        <v>57</v>
      </c>
      <c r="D103" s="271">
        <v>203767</v>
      </c>
      <c r="E103" s="271">
        <v>1027102.31</v>
      </c>
      <c r="F103" s="271">
        <v>929713.33</v>
      </c>
      <c r="G103" s="271">
        <v>541372</v>
      </c>
      <c r="H103" s="271">
        <v>2683902.17</v>
      </c>
      <c r="I103" s="271">
        <v>2409192.57</v>
      </c>
      <c r="J103" s="237">
        <v>165.68188175710492</v>
      </c>
      <c r="K103" s="237">
        <v>161.30816218298642</v>
      </c>
      <c r="L103" s="237">
        <v>159.13284151793326</v>
      </c>
      <c r="M103" s="238">
        <v>5.040572369421938</v>
      </c>
      <c r="N103" s="238">
        <v>4.957593244571201</v>
      </c>
      <c r="O103" s="238">
        <v>4.562629522935509</v>
      </c>
      <c r="P103" s="238">
        <v>4.450161016823921</v>
      </c>
    </row>
    <row r="104" spans="1:16" ht="11.25" customHeight="1">
      <c r="A104" s="272" t="s">
        <v>423</v>
      </c>
      <c r="B104" s="272" t="s">
        <v>424</v>
      </c>
      <c r="C104" s="272" t="s">
        <v>61</v>
      </c>
      <c r="D104" s="273">
        <v>30000</v>
      </c>
      <c r="E104" s="273">
        <v>195268.37</v>
      </c>
      <c r="F104" s="273">
        <v>170900</v>
      </c>
      <c r="G104" s="273">
        <v>7674</v>
      </c>
      <c r="H104" s="273">
        <v>49521.35</v>
      </c>
      <c r="I104" s="273">
        <v>45575.07</v>
      </c>
      <c r="J104" s="237">
        <v>-74.42</v>
      </c>
      <c r="K104" s="237">
        <v>-74.63933867015942</v>
      </c>
      <c r="L104" s="237">
        <v>-73.33231714452896</v>
      </c>
      <c r="M104" s="238">
        <v>6.5089456666666665</v>
      </c>
      <c r="N104" s="238">
        <v>6.453133958821996</v>
      </c>
      <c r="O104" s="238">
        <v>5.696666666666666</v>
      </c>
      <c r="P104" s="238">
        <v>5.938893666927287</v>
      </c>
    </row>
    <row r="105" spans="1:16" ht="11.25" customHeight="1">
      <c r="A105" s="270" t="s">
        <v>423</v>
      </c>
      <c r="B105" s="270" t="s">
        <v>424</v>
      </c>
      <c r="C105" s="270" t="s">
        <v>43</v>
      </c>
      <c r="D105" s="271">
        <v>1885641</v>
      </c>
      <c r="E105" s="271">
        <v>9487132.06</v>
      </c>
      <c r="F105" s="271">
        <v>8521697.58</v>
      </c>
      <c r="G105" s="271">
        <v>2921298</v>
      </c>
      <c r="H105" s="271">
        <v>13665502.44</v>
      </c>
      <c r="I105" s="271">
        <v>12244927.78</v>
      </c>
      <c r="J105" s="237">
        <v>54.92333906613189</v>
      </c>
      <c r="K105" s="237">
        <v>44.04250255582506</v>
      </c>
      <c r="L105" s="237">
        <v>43.69117966282018</v>
      </c>
      <c r="M105" s="238">
        <v>5.031250412989535</v>
      </c>
      <c r="N105" s="238">
        <v>4.677887172072141</v>
      </c>
      <c r="O105" s="238">
        <v>4.519257684787295</v>
      </c>
      <c r="P105" s="238">
        <v>4.1916051631843105</v>
      </c>
    </row>
    <row r="106" spans="1:16" ht="11.25" customHeight="1">
      <c r="A106" s="272" t="s">
        <v>423</v>
      </c>
      <c r="B106" s="272" t="s">
        <v>424</v>
      </c>
      <c r="C106" s="272" t="s">
        <v>99</v>
      </c>
      <c r="D106" s="273">
        <v>11425</v>
      </c>
      <c r="E106" s="273">
        <v>90166.74</v>
      </c>
      <c r="F106" s="273">
        <v>81098.05</v>
      </c>
      <c r="G106" s="273">
        <v>8860</v>
      </c>
      <c r="H106" s="273">
        <v>48726.69</v>
      </c>
      <c r="I106" s="273">
        <v>43900.27</v>
      </c>
      <c r="J106" s="237">
        <v>-22.450765864332602</v>
      </c>
      <c r="K106" s="237">
        <v>-45.959352639343514</v>
      </c>
      <c r="L106" s="237">
        <v>-45.86766266266575</v>
      </c>
      <c r="M106" s="238">
        <v>7.892056017505471</v>
      </c>
      <c r="N106" s="238">
        <v>5.499626410835215</v>
      </c>
      <c r="O106" s="238">
        <v>7.098297592997812</v>
      </c>
      <c r="P106" s="238">
        <v>4.95488374717833</v>
      </c>
    </row>
    <row r="107" spans="1:16" ht="11.25" customHeight="1">
      <c r="A107" s="270" t="s">
        <v>423</v>
      </c>
      <c r="B107" s="270" t="s">
        <v>424</v>
      </c>
      <c r="C107" s="270" t="s">
        <v>62</v>
      </c>
      <c r="D107" s="271">
        <v>17222</v>
      </c>
      <c r="E107" s="271">
        <v>98022.05</v>
      </c>
      <c r="F107" s="271">
        <v>88025.18</v>
      </c>
      <c r="G107" s="271">
        <v>17304</v>
      </c>
      <c r="H107" s="271">
        <v>100329.35</v>
      </c>
      <c r="I107" s="271">
        <v>89878.45</v>
      </c>
      <c r="J107" s="237">
        <v>0.47613517593775406</v>
      </c>
      <c r="K107" s="237">
        <v>2.353858137021214</v>
      </c>
      <c r="L107" s="237">
        <v>2.105386208809802</v>
      </c>
      <c r="M107" s="238">
        <v>5.691676344210893</v>
      </c>
      <c r="N107" s="238">
        <v>5.798043804900601</v>
      </c>
      <c r="O107" s="238">
        <v>5.111205434908837</v>
      </c>
      <c r="P107" s="238">
        <v>5.194085182616736</v>
      </c>
    </row>
    <row r="108" spans="1:16" ht="11.25" customHeight="1">
      <c r="A108" s="272" t="s">
        <v>423</v>
      </c>
      <c r="B108" s="272" t="s">
        <v>424</v>
      </c>
      <c r="C108" s="272" t="s">
        <v>103</v>
      </c>
      <c r="D108" s="273">
        <v>130</v>
      </c>
      <c r="E108" s="273">
        <v>1821.69</v>
      </c>
      <c r="F108" s="273">
        <v>1600</v>
      </c>
      <c r="G108" s="273"/>
      <c r="H108" s="273"/>
      <c r="I108" s="273"/>
      <c r="J108" s="237">
        <v>-100</v>
      </c>
      <c r="K108" s="237">
        <v>-100</v>
      </c>
      <c r="L108" s="237">
        <v>-100</v>
      </c>
      <c r="M108" s="238">
        <v>14.013</v>
      </c>
      <c r="N108" s="238"/>
      <c r="O108" s="238">
        <v>12.307692307692308</v>
      </c>
      <c r="P108" s="238"/>
    </row>
    <row r="109" spans="1:16" ht="11.25" customHeight="1">
      <c r="A109" s="270" t="s">
        <v>423</v>
      </c>
      <c r="B109" s="270" t="s">
        <v>424</v>
      </c>
      <c r="C109" s="270" t="s">
        <v>156</v>
      </c>
      <c r="D109" s="271"/>
      <c r="E109" s="271"/>
      <c r="F109" s="271"/>
      <c r="G109" s="271">
        <v>1800</v>
      </c>
      <c r="H109" s="271">
        <v>7918.74</v>
      </c>
      <c r="I109" s="271">
        <v>7026.45</v>
      </c>
      <c r="J109" s="237"/>
      <c r="K109" s="237"/>
      <c r="L109" s="237"/>
      <c r="M109" s="238"/>
      <c r="N109" s="238">
        <v>4.3993</v>
      </c>
      <c r="O109" s="238"/>
      <c r="P109" s="238">
        <v>3.903583333333333</v>
      </c>
    </row>
    <row r="110" spans="1:16" ht="11.25" customHeight="1">
      <c r="A110" s="272" t="s">
        <v>423</v>
      </c>
      <c r="B110" s="272" t="s">
        <v>424</v>
      </c>
      <c r="C110" s="272" t="s">
        <v>50</v>
      </c>
      <c r="D110" s="273">
        <v>67740</v>
      </c>
      <c r="E110" s="273">
        <v>393807.34</v>
      </c>
      <c r="F110" s="273">
        <v>354827.36</v>
      </c>
      <c r="G110" s="273">
        <v>123830</v>
      </c>
      <c r="H110" s="273">
        <v>723387</v>
      </c>
      <c r="I110" s="273">
        <v>646832.88</v>
      </c>
      <c r="J110" s="237">
        <v>82.80188957779747</v>
      </c>
      <c r="K110" s="237">
        <v>83.69058331924437</v>
      </c>
      <c r="L110" s="237">
        <v>82.29509697335628</v>
      </c>
      <c r="M110" s="238">
        <v>5.813512547977561</v>
      </c>
      <c r="N110" s="238">
        <v>5.841775014132278</v>
      </c>
      <c r="O110" s="238">
        <v>5.238077354591083</v>
      </c>
      <c r="P110" s="238">
        <v>5.223555519664056</v>
      </c>
    </row>
    <row r="111" spans="1:16" ht="11.25" customHeight="1">
      <c r="A111" s="270" t="s">
        <v>423</v>
      </c>
      <c r="B111" s="270" t="s">
        <v>424</v>
      </c>
      <c r="C111" s="270" t="s">
        <v>774</v>
      </c>
      <c r="D111" s="271"/>
      <c r="E111" s="271"/>
      <c r="F111" s="271"/>
      <c r="G111" s="271">
        <v>9795</v>
      </c>
      <c r="H111" s="271">
        <v>50347.03</v>
      </c>
      <c r="I111" s="271">
        <v>44384.98</v>
      </c>
      <c r="J111" s="237"/>
      <c r="K111" s="237"/>
      <c r="L111" s="237"/>
      <c r="M111" s="238"/>
      <c r="N111" s="238">
        <v>5.140074527820317</v>
      </c>
      <c r="O111" s="238"/>
      <c r="P111" s="238">
        <v>4.531391526288923</v>
      </c>
    </row>
    <row r="112" spans="1:16" ht="11.25" customHeight="1">
      <c r="A112" s="272" t="s">
        <v>423</v>
      </c>
      <c r="B112" s="272" t="s">
        <v>424</v>
      </c>
      <c r="C112" s="272" t="s">
        <v>100</v>
      </c>
      <c r="D112" s="273">
        <v>70160</v>
      </c>
      <c r="E112" s="273">
        <v>324527.32</v>
      </c>
      <c r="F112" s="273">
        <v>300119.82</v>
      </c>
      <c r="G112" s="273">
        <v>25450</v>
      </c>
      <c r="H112" s="273">
        <v>110681.76</v>
      </c>
      <c r="I112" s="273">
        <v>98948.61</v>
      </c>
      <c r="J112" s="237">
        <v>-63.72576966932725</v>
      </c>
      <c r="K112" s="237">
        <v>-65.89447076443363</v>
      </c>
      <c r="L112" s="237">
        <v>-67.0302980989393</v>
      </c>
      <c r="M112" s="238">
        <v>4.625531927023945</v>
      </c>
      <c r="N112" s="238">
        <v>4.348988605108055</v>
      </c>
      <c r="O112" s="238">
        <v>4.277648517673889</v>
      </c>
      <c r="P112" s="238">
        <v>3.887961100196464</v>
      </c>
    </row>
    <row r="113" spans="1:16" ht="11.25" customHeight="1">
      <c r="A113" s="270" t="s">
        <v>423</v>
      </c>
      <c r="B113" s="270" t="s">
        <v>424</v>
      </c>
      <c r="C113" s="270" t="s">
        <v>95</v>
      </c>
      <c r="D113" s="271">
        <v>72050</v>
      </c>
      <c r="E113" s="271">
        <v>372544.4</v>
      </c>
      <c r="F113" s="271">
        <v>331827.49</v>
      </c>
      <c r="G113" s="271">
        <v>42500</v>
      </c>
      <c r="H113" s="271">
        <v>209333.68</v>
      </c>
      <c r="I113" s="271">
        <v>184965</v>
      </c>
      <c r="J113" s="237">
        <v>-41.013185287994446</v>
      </c>
      <c r="K113" s="237">
        <v>-43.80973650389055</v>
      </c>
      <c r="L113" s="237">
        <v>-44.25868694603934</v>
      </c>
      <c r="M113" s="238">
        <v>5.17063705759889</v>
      </c>
      <c r="N113" s="238">
        <v>4.925498352941176</v>
      </c>
      <c r="O113" s="238">
        <v>4.605516863289382</v>
      </c>
      <c r="P113" s="238">
        <v>4.352117647058823</v>
      </c>
    </row>
    <row r="114" spans="1:16" ht="11.25" customHeight="1">
      <c r="A114" s="272" t="s">
        <v>423</v>
      </c>
      <c r="B114" s="272" t="s">
        <v>424</v>
      </c>
      <c r="C114" s="272" t="s">
        <v>70</v>
      </c>
      <c r="D114" s="273">
        <v>566644</v>
      </c>
      <c r="E114" s="273">
        <v>2954839.41</v>
      </c>
      <c r="F114" s="273">
        <v>2651443.52</v>
      </c>
      <c r="G114" s="273">
        <v>640940</v>
      </c>
      <c r="H114" s="273">
        <v>3480608.98</v>
      </c>
      <c r="I114" s="273">
        <v>3113452.21</v>
      </c>
      <c r="J114" s="237">
        <v>13.111583286860887</v>
      </c>
      <c r="K114" s="237">
        <v>17.793507431254948</v>
      </c>
      <c r="L114" s="237">
        <v>17.424798473549984</v>
      </c>
      <c r="M114" s="238">
        <v>5.214631073478233</v>
      </c>
      <c r="N114" s="238">
        <v>5.430475520329516</v>
      </c>
      <c r="O114" s="238">
        <v>4.679205144676375</v>
      </c>
      <c r="P114" s="238">
        <v>4.857634427559522</v>
      </c>
    </row>
    <row r="115" spans="1:16" ht="11.25" customHeight="1">
      <c r="A115" s="270" t="s">
        <v>423</v>
      </c>
      <c r="B115" s="270" t="s">
        <v>424</v>
      </c>
      <c r="C115" s="270" t="s">
        <v>71</v>
      </c>
      <c r="D115" s="271">
        <v>130742</v>
      </c>
      <c r="E115" s="271">
        <v>717531.12</v>
      </c>
      <c r="F115" s="271">
        <v>644335.75</v>
      </c>
      <c r="G115" s="271">
        <v>131726</v>
      </c>
      <c r="H115" s="271">
        <v>730535.7</v>
      </c>
      <c r="I115" s="271">
        <v>652947.63</v>
      </c>
      <c r="J115" s="237">
        <v>0.7526273118049288</v>
      </c>
      <c r="K115" s="237">
        <v>1.8124064082405176</v>
      </c>
      <c r="L115" s="237">
        <v>1.3365516347649504</v>
      </c>
      <c r="M115" s="238">
        <v>5.488145507946949</v>
      </c>
      <c r="N115" s="238">
        <v>5.545873252053505</v>
      </c>
      <c r="O115" s="238">
        <v>4.928299628275535</v>
      </c>
      <c r="P115" s="238">
        <v>4.956862198806614</v>
      </c>
    </row>
    <row r="116" spans="1:16" ht="11.25" customHeight="1">
      <c r="A116" s="272" t="s">
        <v>423</v>
      </c>
      <c r="B116" s="272" t="s">
        <v>424</v>
      </c>
      <c r="C116" s="272" t="s">
        <v>67</v>
      </c>
      <c r="D116" s="273">
        <v>1025130</v>
      </c>
      <c r="E116" s="273">
        <v>5034192.97</v>
      </c>
      <c r="F116" s="273">
        <v>4522461.19</v>
      </c>
      <c r="G116" s="273">
        <v>1007990</v>
      </c>
      <c r="H116" s="273">
        <v>4904749.57</v>
      </c>
      <c r="I116" s="273">
        <v>4398059.47</v>
      </c>
      <c r="J116" s="237">
        <v>-1.6719830655624164</v>
      </c>
      <c r="K116" s="237">
        <v>-2.5712840324434256</v>
      </c>
      <c r="L116" s="237">
        <v>-2.750752627243677</v>
      </c>
      <c r="M116" s="238">
        <v>4.910784944348522</v>
      </c>
      <c r="N116" s="238">
        <v>4.865871258643439</v>
      </c>
      <c r="O116" s="238">
        <v>4.411597738823369</v>
      </c>
      <c r="P116" s="238">
        <v>4.363197521800811</v>
      </c>
    </row>
    <row r="117" spans="1:16" ht="11.25" customHeight="1">
      <c r="A117" s="270" t="s">
        <v>423</v>
      </c>
      <c r="B117" s="270" t="s">
        <v>424</v>
      </c>
      <c r="C117" s="270" t="s">
        <v>49</v>
      </c>
      <c r="D117" s="271">
        <v>1470</v>
      </c>
      <c r="E117" s="271">
        <v>8783.6</v>
      </c>
      <c r="F117" s="271">
        <v>7918.79</v>
      </c>
      <c r="G117" s="271">
        <v>45530</v>
      </c>
      <c r="H117" s="271">
        <v>219378.62</v>
      </c>
      <c r="I117" s="271">
        <v>197099.26</v>
      </c>
      <c r="J117" s="237">
        <v>2997.278911564626</v>
      </c>
      <c r="K117" s="237">
        <v>2397.5934696479803</v>
      </c>
      <c r="L117" s="237">
        <v>2389.0072852039266</v>
      </c>
      <c r="M117" s="238">
        <v>5.975238095238096</v>
      </c>
      <c r="N117" s="238">
        <v>4.818331210191083</v>
      </c>
      <c r="O117" s="238">
        <v>5.386931972789116</v>
      </c>
      <c r="P117" s="238">
        <v>4.328997584010542</v>
      </c>
    </row>
    <row r="118" spans="1:16" ht="11.25" customHeight="1">
      <c r="A118" s="272" t="s">
        <v>423</v>
      </c>
      <c r="B118" s="272" t="s">
        <v>424</v>
      </c>
      <c r="C118" s="272" t="s">
        <v>350</v>
      </c>
      <c r="D118" s="273">
        <v>108482</v>
      </c>
      <c r="E118" s="273">
        <v>538480.5</v>
      </c>
      <c r="F118" s="273">
        <v>481804.66</v>
      </c>
      <c r="G118" s="273">
        <v>153190</v>
      </c>
      <c r="H118" s="273">
        <v>741662.4</v>
      </c>
      <c r="I118" s="273">
        <v>664690.86</v>
      </c>
      <c r="J118" s="237">
        <v>41.212367028631476</v>
      </c>
      <c r="K118" s="237">
        <v>37.732452707201105</v>
      </c>
      <c r="L118" s="237">
        <v>37.95857848282331</v>
      </c>
      <c r="M118" s="238">
        <v>4.963777400859128</v>
      </c>
      <c r="N118" s="238">
        <v>4.841454403028918</v>
      </c>
      <c r="O118" s="238">
        <v>4.441332755664534</v>
      </c>
      <c r="P118" s="238">
        <v>4.338996409687316</v>
      </c>
    </row>
    <row r="119" spans="1:16" ht="11.25" customHeight="1">
      <c r="A119" s="270" t="s">
        <v>423</v>
      </c>
      <c r="B119" s="270" t="s">
        <v>424</v>
      </c>
      <c r="C119" s="270" t="s">
        <v>66</v>
      </c>
      <c r="D119" s="271">
        <v>183470</v>
      </c>
      <c r="E119" s="271">
        <v>980678</v>
      </c>
      <c r="F119" s="271">
        <v>881784.9</v>
      </c>
      <c r="G119" s="271">
        <v>239830</v>
      </c>
      <c r="H119" s="271">
        <v>1148547.29</v>
      </c>
      <c r="I119" s="271">
        <v>1029610.69</v>
      </c>
      <c r="J119" s="237">
        <v>30.71891862429825</v>
      </c>
      <c r="K119" s="237">
        <v>17.117676750166726</v>
      </c>
      <c r="L119" s="237">
        <v>16.764382107246327</v>
      </c>
      <c r="M119" s="238">
        <v>5.3451681473810435</v>
      </c>
      <c r="N119" s="238">
        <v>4.7890059208606095</v>
      </c>
      <c r="O119" s="238">
        <v>4.806153049544885</v>
      </c>
      <c r="P119" s="238">
        <v>4.293085477213026</v>
      </c>
    </row>
    <row r="120" spans="1:16" ht="11.25" customHeight="1">
      <c r="A120" s="272" t="s">
        <v>423</v>
      </c>
      <c r="B120" s="272" t="s">
        <v>424</v>
      </c>
      <c r="C120" s="272" t="s">
        <v>44</v>
      </c>
      <c r="D120" s="273">
        <v>5660</v>
      </c>
      <c r="E120" s="273">
        <v>24970.39</v>
      </c>
      <c r="F120" s="273">
        <v>22732.5</v>
      </c>
      <c r="G120" s="273">
        <v>416602</v>
      </c>
      <c r="H120" s="273">
        <v>1885677.38</v>
      </c>
      <c r="I120" s="273">
        <v>1693043.38</v>
      </c>
      <c r="J120" s="237">
        <v>7260.459363957597</v>
      </c>
      <c r="K120" s="237">
        <v>7451.65369864067</v>
      </c>
      <c r="L120" s="237">
        <v>7347.677906081602</v>
      </c>
      <c r="M120" s="238">
        <v>4.411729681978798</v>
      </c>
      <c r="N120" s="238">
        <v>4.52632819813635</v>
      </c>
      <c r="O120" s="238">
        <v>4.016342756183746</v>
      </c>
      <c r="P120" s="238">
        <v>4.063934834686343</v>
      </c>
    </row>
    <row r="121" spans="1:16" ht="11.25" customHeight="1">
      <c r="A121" s="270" t="s">
        <v>425</v>
      </c>
      <c r="B121" s="270" t="s">
        <v>420</v>
      </c>
      <c r="C121" s="270" t="s">
        <v>87</v>
      </c>
      <c r="D121" s="271">
        <v>10</v>
      </c>
      <c r="E121" s="271">
        <v>5.59</v>
      </c>
      <c r="F121" s="271">
        <v>5</v>
      </c>
      <c r="G121" s="271"/>
      <c r="H121" s="271"/>
      <c r="I121" s="271"/>
      <c r="J121" s="237">
        <v>-100</v>
      </c>
      <c r="K121" s="237">
        <v>-100</v>
      </c>
      <c r="L121" s="237">
        <v>-100</v>
      </c>
      <c r="M121" s="238">
        <v>0.5589999999999999</v>
      </c>
      <c r="N121" s="238"/>
      <c r="O121" s="238">
        <v>0.5</v>
      </c>
      <c r="P121" s="238"/>
    </row>
    <row r="122" spans="1:16" ht="11.25" customHeight="1">
      <c r="A122" s="272" t="s">
        <v>425</v>
      </c>
      <c r="B122" s="272" t="s">
        <v>420</v>
      </c>
      <c r="C122" s="272" t="s">
        <v>139</v>
      </c>
      <c r="D122" s="273">
        <v>165</v>
      </c>
      <c r="E122" s="273">
        <v>1195.18</v>
      </c>
      <c r="F122" s="273">
        <v>1070.36</v>
      </c>
      <c r="G122" s="273">
        <v>1236.6</v>
      </c>
      <c r="H122" s="273">
        <v>14828.09</v>
      </c>
      <c r="I122" s="273">
        <v>13209.43</v>
      </c>
      <c r="J122" s="237">
        <v>649.4545454545454</v>
      </c>
      <c r="K122" s="237">
        <v>1140.6574741879883</v>
      </c>
      <c r="L122" s="237">
        <v>1134.1109533241154</v>
      </c>
      <c r="M122" s="238">
        <v>7.243515151515152</v>
      </c>
      <c r="N122" s="238">
        <v>11.991015688177262</v>
      </c>
      <c r="O122" s="238">
        <v>6.487030303030302</v>
      </c>
      <c r="P122" s="238">
        <v>10.682055636422449</v>
      </c>
    </row>
    <row r="123" spans="1:16" ht="11.25" customHeight="1">
      <c r="A123" s="270" t="s">
        <v>425</v>
      </c>
      <c r="B123" s="270" t="s">
        <v>420</v>
      </c>
      <c r="C123" s="270" t="s">
        <v>63</v>
      </c>
      <c r="D123" s="271">
        <v>496</v>
      </c>
      <c r="E123" s="271">
        <v>6387</v>
      </c>
      <c r="F123" s="271">
        <v>5497.29</v>
      </c>
      <c r="G123" s="271"/>
      <c r="H123" s="271"/>
      <c r="I123" s="271"/>
      <c r="J123" s="237">
        <v>-100</v>
      </c>
      <c r="K123" s="237">
        <v>-100</v>
      </c>
      <c r="L123" s="237">
        <v>-100</v>
      </c>
      <c r="M123" s="238">
        <v>12.877016129032258</v>
      </c>
      <c r="N123" s="238"/>
      <c r="O123" s="238">
        <v>11.083245967741936</v>
      </c>
      <c r="P123" s="238"/>
    </row>
    <row r="124" spans="1:16" ht="11.25" customHeight="1">
      <c r="A124" s="272" t="s">
        <v>425</v>
      </c>
      <c r="B124" s="272" t="s">
        <v>420</v>
      </c>
      <c r="C124" s="272" t="s">
        <v>56</v>
      </c>
      <c r="D124" s="273">
        <v>400</v>
      </c>
      <c r="E124" s="273">
        <v>4836.45</v>
      </c>
      <c r="F124" s="273">
        <v>4310.69</v>
      </c>
      <c r="G124" s="273"/>
      <c r="H124" s="273"/>
      <c r="I124" s="273"/>
      <c r="J124" s="237">
        <v>-100</v>
      </c>
      <c r="K124" s="237">
        <v>-100</v>
      </c>
      <c r="L124" s="237">
        <v>-100</v>
      </c>
      <c r="M124" s="238">
        <v>12.091125</v>
      </c>
      <c r="N124" s="238"/>
      <c r="O124" s="238">
        <v>10.776724999999999</v>
      </c>
      <c r="P124" s="238"/>
    </row>
    <row r="125" spans="1:16" ht="11.25" customHeight="1">
      <c r="A125" s="270" t="s">
        <v>425</v>
      </c>
      <c r="B125" s="270" t="s">
        <v>420</v>
      </c>
      <c r="C125" s="270" t="s">
        <v>45</v>
      </c>
      <c r="D125" s="271">
        <v>1000</v>
      </c>
      <c r="E125" s="271">
        <v>5416.08</v>
      </c>
      <c r="F125" s="271">
        <v>4768.42</v>
      </c>
      <c r="G125" s="271"/>
      <c r="H125" s="271"/>
      <c r="I125" s="271"/>
      <c r="J125" s="237">
        <v>-100</v>
      </c>
      <c r="K125" s="237">
        <v>-100</v>
      </c>
      <c r="L125" s="237">
        <v>-100</v>
      </c>
      <c r="M125" s="238">
        <v>5.41608</v>
      </c>
      <c r="N125" s="238"/>
      <c r="O125" s="238">
        <v>4.76842</v>
      </c>
      <c r="P125" s="238"/>
    </row>
    <row r="126" spans="1:16" ht="11.25" customHeight="1">
      <c r="A126" s="272" t="s">
        <v>425</v>
      </c>
      <c r="B126" s="272" t="s">
        <v>420</v>
      </c>
      <c r="C126" s="272" t="s">
        <v>43</v>
      </c>
      <c r="D126" s="273">
        <v>2600</v>
      </c>
      <c r="E126" s="273">
        <v>11833.37</v>
      </c>
      <c r="F126" s="273">
        <v>10697.16</v>
      </c>
      <c r="G126" s="273">
        <v>200</v>
      </c>
      <c r="H126" s="273">
        <v>1800.51</v>
      </c>
      <c r="I126" s="273">
        <v>1664.33</v>
      </c>
      <c r="J126" s="237">
        <v>-92.3076923076923</v>
      </c>
      <c r="K126" s="237">
        <v>-84.78446968192492</v>
      </c>
      <c r="L126" s="237">
        <v>-84.44138444222578</v>
      </c>
      <c r="M126" s="238">
        <v>4.551296153846154</v>
      </c>
      <c r="N126" s="238">
        <v>9.00255</v>
      </c>
      <c r="O126" s="238">
        <v>4.114292307692308</v>
      </c>
      <c r="P126" s="238">
        <v>8.32165</v>
      </c>
    </row>
    <row r="127" spans="1:16" ht="11.25" customHeight="1">
      <c r="A127" s="270" t="s">
        <v>425</v>
      </c>
      <c r="B127" s="270" t="s">
        <v>420</v>
      </c>
      <c r="C127" s="270" t="s">
        <v>62</v>
      </c>
      <c r="D127" s="271">
        <v>400</v>
      </c>
      <c r="E127" s="271">
        <v>1968.63</v>
      </c>
      <c r="F127" s="271">
        <v>1822.92</v>
      </c>
      <c r="G127" s="271"/>
      <c r="H127" s="271"/>
      <c r="I127" s="271"/>
      <c r="J127" s="237">
        <v>-100</v>
      </c>
      <c r="K127" s="237">
        <v>-100</v>
      </c>
      <c r="L127" s="237">
        <v>-100</v>
      </c>
      <c r="M127" s="238">
        <v>4.921575000000001</v>
      </c>
      <c r="N127" s="238"/>
      <c r="O127" s="238">
        <v>4.557300000000001</v>
      </c>
      <c r="P127" s="238"/>
    </row>
    <row r="128" spans="1:16" ht="11.25" customHeight="1">
      <c r="A128" s="272" t="s">
        <v>425</v>
      </c>
      <c r="B128" s="272" t="s">
        <v>420</v>
      </c>
      <c r="C128" s="272" t="s">
        <v>103</v>
      </c>
      <c r="D128" s="273">
        <v>490</v>
      </c>
      <c r="E128" s="273">
        <v>8594.87</v>
      </c>
      <c r="F128" s="273">
        <v>7800</v>
      </c>
      <c r="G128" s="273"/>
      <c r="H128" s="273"/>
      <c r="I128" s="273"/>
      <c r="J128" s="237">
        <v>-100</v>
      </c>
      <c r="K128" s="237">
        <v>-100</v>
      </c>
      <c r="L128" s="237">
        <v>-100</v>
      </c>
      <c r="M128" s="238">
        <v>17.540551020408166</v>
      </c>
      <c r="N128" s="238"/>
      <c r="O128" s="238">
        <v>15.918367346938776</v>
      </c>
      <c r="P128" s="238"/>
    </row>
    <row r="129" spans="1:16" ht="11.25" customHeight="1">
      <c r="A129" s="270" t="s">
        <v>425</v>
      </c>
      <c r="B129" s="270" t="s">
        <v>420</v>
      </c>
      <c r="C129" s="270" t="s">
        <v>100</v>
      </c>
      <c r="D129" s="271">
        <v>8852</v>
      </c>
      <c r="E129" s="271">
        <v>17704</v>
      </c>
      <c r="F129" s="271">
        <v>16408.41</v>
      </c>
      <c r="G129" s="271"/>
      <c r="H129" s="271"/>
      <c r="I129" s="271"/>
      <c r="J129" s="237">
        <v>-100</v>
      </c>
      <c r="K129" s="237">
        <v>-100</v>
      </c>
      <c r="L129" s="237">
        <v>-100</v>
      </c>
      <c r="M129" s="238">
        <v>2</v>
      </c>
      <c r="N129" s="238"/>
      <c r="O129" s="238">
        <v>1.8536387257117035</v>
      </c>
      <c r="P129" s="238"/>
    </row>
    <row r="130" spans="1:16" ht="11.25" customHeight="1">
      <c r="A130" s="272" t="s">
        <v>425</v>
      </c>
      <c r="B130" s="272" t="s">
        <v>420</v>
      </c>
      <c r="C130" s="272" t="s">
        <v>67</v>
      </c>
      <c r="D130" s="273">
        <v>1670</v>
      </c>
      <c r="E130" s="273">
        <v>11513.15</v>
      </c>
      <c r="F130" s="273">
        <v>10337</v>
      </c>
      <c r="G130" s="273">
        <v>4963</v>
      </c>
      <c r="H130" s="273">
        <v>53945.05</v>
      </c>
      <c r="I130" s="273">
        <v>48605.67</v>
      </c>
      <c r="J130" s="237">
        <v>197.18562874251498</v>
      </c>
      <c r="K130" s="237">
        <v>368.55161272110587</v>
      </c>
      <c r="L130" s="237">
        <v>370.2106026893683</v>
      </c>
      <c r="M130" s="238">
        <v>6.894101796407186</v>
      </c>
      <c r="N130" s="238">
        <v>10.86944388474713</v>
      </c>
      <c r="O130" s="238">
        <v>6.189820359281437</v>
      </c>
      <c r="P130" s="238">
        <v>9.793606689502317</v>
      </c>
    </row>
    <row r="131" spans="1:16" ht="11.25" customHeight="1">
      <c r="A131" s="270" t="s">
        <v>425</v>
      </c>
      <c r="B131" s="270" t="s">
        <v>420</v>
      </c>
      <c r="C131" s="270" t="s">
        <v>66</v>
      </c>
      <c r="D131" s="271">
        <v>1200</v>
      </c>
      <c r="E131" s="271">
        <v>5222.12</v>
      </c>
      <c r="F131" s="271">
        <v>4788.88</v>
      </c>
      <c r="G131" s="271"/>
      <c r="H131" s="271"/>
      <c r="I131" s="271"/>
      <c r="J131" s="237">
        <v>-100</v>
      </c>
      <c r="K131" s="237">
        <v>-100</v>
      </c>
      <c r="L131" s="237">
        <v>-100</v>
      </c>
      <c r="M131" s="238">
        <v>4.351766666666666</v>
      </c>
      <c r="N131" s="238"/>
      <c r="O131" s="238">
        <v>3.9907333333333335</v>
      </c>
      <c r="P131" s="238"/>
    </row>
    <row r="132" spans="1:16" ht="11.25" customHeight="1">
      <c r="A132" s="272" t="s">
        <v>425</v>
      </c>
      <c r="B132" s="272" t="s">
        <v>420</v>
      </c>
      <c r="C132" s="272" t="s">
        <v>44</v>
      </c>
      <c r="D132" s="273">
        <v>3510</v>
      </c>
      <c r="E132" s="273">
        <v>12561.44</v>
      </c>
      <c r="F132" s="273">
        <v>11641.39</v>
      </c>
      <c r="G132" s="273">
        <v>11617</v>
      </c>
      <c r="H132" s="273">
        <v>111164.54</v>
      </c>
      <c r="I132" s="273">
        <v>99189.59</v>
      </c>
      <c r="J132" s="237">
        <v>230.96866096866097</v>
      </c>
      <c r="K132" s="237">
        <v>784.9665324994586</v>
      </c>
      <c r="L132" s="237">
        <v>752.0424966434421</v>
      </c>
      <c r="M132" s="238">
        <v>3.578757834757835</v>
      </c>
      <c r="N132" s="238">
        <v>9.569126280451062</v>
      </c>
      <c r="O132" s="238">
        <v>3.3166353276353275</v>
      </c>
      <c r="P132" s="238">
        <v>8.53831367823018</v>
      </c>
    </row>
    <row r="133" spans="1:16" ht="11.25" customHeight="1">
      <c r="A133" s="270" t="s">
        <v>427</v>
      </c>
      <c r="B133" s="270" t="s">
        <v>428</v>
      </c>
      <c r="C133" s="270" t="s">
        <v>44</v>
      </c>
      <c r="D133" s="271">
        <v>72</v>
      </c>
      <c r="E133" s="271">
        <v>293.28</v>
      </c>
      <c r="F133" s="271">
        <v>246</v>
      </c>
      <c r="G133" s="271">
        <v>69</v>
      </c>
      <c r="H133" s="271">
        <v>204.67</v>
      </c>
      <c r="I133" s="271">
        <v>188.5</v>
      </c>
      <c r="J133" s="237">
        <v>-4.166666666666667</v>
      </c>
      <c r="K133" s="237">
        <v>-30.21344789961811</v>
      </c>
      <c r="L133" s="237">
        <v>-23.3739837398374</v>
      </c>
      <c r="M133" s="238">
        <v>4.073333333333333</v>
      </c>
      <c r="N133" s="238">
        <v>2.966231884057971</v>
      </c>
      <c r="O133" s="238">
        <v>3.4166666666666665</v>
      </c>
      <c r="P133" s="238">
        <v>2.7318840579710146</v>
      </c>
    </row>
    <row r="134" spans="1:16" ht="11.25" customHeight="1">
      <c r="A134" s="272" t="s">
        <v>429</v>
      </c>
      <c r="B134" s="272" t="s">
        <v>285</v>
      </c>
      <c r="C134" s="272" t="s">
        <v>48</v>
      </c>
      <c r="D134" s="273">
        <v>740</v>
      </c>
      <c r="E134" s="273">
        <v>3788.52</v>
      </c>
      <c r="F134" s="273">
        <v>3425.15</v>
      </c>
      <c r="G134" s="273">
        <v>5150</v>
      </c>
      <c r="H134" s="273">
        <v>26061.82</v>
      </c>
      <c r="I134" s="273">
        <v>23147.46</v>
      </c>
      <c r="J134" s="237">
        <v>595.9459459459459</v>
      </c>
      <c r="K134" s="237">
        <v>587.9155976476302</v>
      </c>
      <c r="L134" s="237">
        <v>575.8086507160269</v>
      </c>
      <c r="M134" s="238">
        <v>5.119621621621621</v>
      </c>
      <c r="N134" s="238">
        <v>5.060547572815534</v>
      </c>
      <c r="O134" s="238">
        <v>4.628581081081081</v>
      </c>
      <c r="P134" s="238">
        <v>4.494652427184466</v>
      </c>
    </row>
    <row r="135" spans="1:16" ht="11.25" customHeight="1">
      <c r="A135" s="270" t="s">
        <v>429</v>
      </c>
      <c r="B135" s="270" t="s">
        <v>285</v>
      </c>
      <c r="C135" s="270" t="s">
        <v>60</v>
      </c>
      <c r="D135" s="271"/>
      <c r="E135" s="271"/>
      <c r="F135" s="271"/>
      <c r="G135" s="271">
        <v>70</v>
      </c>
      <c r="H135" s="271">
        <v>411.89</v>
      </c>
      <c r="I135" s="271">
        <v>375</v>
      </c>
      <c r="J135" s="237"/>
      <c r="K135" s="237"/>
      <c r="L135" s="237"/>
      <c r="M135" s="238"/>
      <c r="N135" s="238">
        <v>5.884142857142857</v>
      </c>
      <c r="O135" s="238"/>
      <c r="P135" s="238">
        <v>5.357142857142857</v>
      </c>
    </row>
    <row r="136" spans="1:16" ht="11.25" customHeight="1">
      <c r="A136" s="272" t="s">
        <v>429</v>
      </c>
      <c r="B136" s="272" t="s">
        <v>285</v>
      </c>
      <c r="C136" s="272" t="s">
        <v>139</v>
      </c>
      <c r="D136" s="273">
        <v>60</v>
      </c>
      <c r="E136" s="273">
        <v>274.59</v>
      </c>
      <c r="F136" s="273">
        <v>240.81</v>
      </c>
      <c r="G136" s="273"/>
      <c r="H136" s="273"/>
      <c r="I136" s="273"/>
      <c r="J136" s="237">
        <v>-100</v>
      </c>
      <c r="K136" s="237">
        <v>-100</v>
      </c>
      <c r="L136" s="237">
        <v>-100</v>
      </c>
      <c r="M136" s="238">
        <v>4.576499999999999</v>
      </c>
      <c r="N136" s="238"/>
      <c r="O136" s="238">
        <v>4.0135</v>
      </c>
      <c r="P136" s="238"/>
    </row>
    <row r="137" spans="1:16" ht="11.25" customHeight="1">
      <c r="A137" s="270" t="s">
        <v>429</v>
      </c>
      <c r="B137" s="270" t="s">
        <v>285</v>
      </c>
      <c r="C137" s="270" t="s">
        <v>63</v>
      </c>
      <c r="D137" s="271">
        <v>9239</v>
      </c>
      <c r="E137" s="271">
        <v>59150.56</v>
      </c>
      <c r="F137" s="271">
        <v>53086.86</v>
      </c>
      <c r="G137" s="271">
        <v>51460</v>
      </c>
      <c r="H137" s="271">
        <v>298623.9</v>
      </c>
      <c r="I137" s="271">
        <v>266197.51</v>
      </c>
      <c r="J137" s="237">
        <v>456.9866868708735</v>
      </c>
      <c r="K137" s="237">
        <v>404.8538847307617</v>
      </c>
      <c r="L137" s="237">
        <v>401.4376627285924</v>
      </c>
      <c r="M137" s="238">
        <v>6.402268643792618</v>
      </c>
      <c r="N137" s="238">
        <v>5.803029537504859</v>
      </c>
      <c r="O137" s="238">
        <v>5.74595302521918</v>
      </c>
      <c r="P137" s="238">
        <v>5.172901476875243</v>
      </c>
    </row>
    <row r="138" spans="1:16" ht="11.25" customHeight="1">
      <c r="A138" s="272" t="s">
        <v>429</v>
      </c>
      <c r="B138" s="272" t="s">
        <v>285</v>
      </c>
      <c r="C138" s="272" t="s">
        <v>54</v>
      </c>
      <c r="D138" s="273">
        <v>30355</v>
      </c>
      <c r="E138" s="273">
        <v>163811.33</v>
      </c>
      <c r="F138" s="273">
        <v>147696.25</v>
      </c>
      <c r="G138" s="273">
        <v>69199.5</v>
      </c>
      <c r="H138" s="273">
        <v>343866.58</v>
      </c>
      <c r="I138" s="273">
        <v>307312.95</v>
      </c>
      <c r="J138" s="237">
        <v>127.96738593312469</v>
      </c>
      <c r="K138" s="237">
        <v>109.91623717358259</v>
      </c>
      <c r="L138" s="237">
        <v>108.07092258605077</v>
      </c>
      <c r="M138" s="238">
        <v>5.396518860154834</v>
      </c>
      <c r="N138" s="238">
        <v>4.969206135882485</v>
      </c>
      <c r="O138" s="238">
        <v>4.865631691648822</v>
      </c>
      <c r="P138" s="238">
        <v>4.4409706717534085</v>
      </c>
    </row>
    <row r="139" spans="1:16" ht="11.25" customHeight="1">
      <c r="A139" s="270" t="s">
        <v>429</v>
      </c>
      <c r="B139" s="270" t="s">
        <v>285</v>
      </c>
      <c r="C139" s="270" t="s">
        <v>82</v>
      </c>
      <c r="D139" s="271"/>
      <c r="E139" s="271"/>
      <c r="F139" s="271"/>
      <c r="G139" s="271">
        <v>360</v>
      </c>
      <c r="H139" s="271">
        <v>1808.42</v>
      </c>
      <c r="I139" s="271">
        <v>1611.64</v>
      </c>
      <c r="J139" s="237"/>
      <c r="K139" s="237"/>
      <c r="L139" s="237"/>
      <c r="M139" s="238"/>
      <c r="N139" s="238">
        <v>5.023388888888889</v>
      </c>
      <c r="O139" s="238"/>
      <c r="P139" s="238">
        <v>4.476777777777778</v>
      </c>
    </row>
    <row r="140" spans="1:16" ht="11.25" customHeight="1">
      <c r="A140" s="272" t="s">
        <v>429</v>
      </c>
      <c r="B140" s="272" t="s">
        <v>285</v>
      </c>
      <c r="C140" s="272" t="s">
        <v>56</v>
      </c>
      <c r="D140" s="273">
        <v>100</v>
      </c>
      <c r="E140" s="273">
        <v>573.83</v>
      </c>
      <c r="F140" s="273">
        <v>514.79</v>
      </c>
      <c r="G140" s="273"/>
      <c r="H140" s="273"/>
      <c r="I140" s="273"/>
      <c r="J140" s="237">
        <v>-100</v>
      </c>
      <c r="K140" s="237">
        <v>-100</v>
      </c>
      <c r="L140" s="237">
        <v>-100</v>
      </c>
      <c r="M140" s="238">
        <v>5.738300000000001</v>
      </c>
      <c r="N140" s="238"/>
      <c r="O140" s="238">
        <v>5.1479</v>
      </c>
      <c r="P140" s="238"/>
    </row>
    <row r="141" spans="1:16" ht="11.25" customHeight="1">
      <c r="A141" s="270" t="s">
        <v>429</v>
      </c>
      <c r="B141" s="270" t="s">
        <v>285</v>
      </c>
      <c r="C141" s="270" t="s">
        <v>42</v>
      </c>
      <c r="D141" s="271">
        <v>56260</v>
      </c>
      <c r="E141" s="271">
        <v>337292.09</v>
      </c>
      <c r="F141" s="271">
        <v>304211.61</v>
      </c>
      <c r="G141" s="271">
        <v>97191</v>
      </c>
      <c r="H141" s="271">
        <v>526915.04</v>
      </c>
      <c r="I141" s="271">
        <v>471160.25</v>
      </c>
      <c r="J141" s="237">
        <v>72.75328830430146</v>
      </c>
      <c r="K141" s="237">
        <v>56.2192104771861</v>
      </c>
      <c r="L141" s="237">
        <v>54.87911523166392</v>
      </c>
      <c r="M141" s="238">
        <v>5.995238002132955</v>
      </c>
      <c r="N141" s="238">
        <v>5.421438610570938</v>
      </c>
      <c r="O141" s="238">
        <v>5.407245111980092</v>
      </c>
      <c r="P141" s="238">
        <v>4.847776543095554</v>
      </c>
    </row>
    <row r="142" spans="1:16" ht="11.25" customHeight="1">
      <c r="A142" s="272" t="s">
        <v>429</v>
      </c>
      <c r="B142" s="272" t="s">
        <v>285</v>
      </c>
      <c r="C142" s="272" t="s">
        <v>45</v>
      </c>
      <c r="D142" s="273">
        <v>36653</v>
      </c>
      <c r="E142" s="273">
        <v>176347.2</v>
      </c>
      <c r="F142" s="273">
        <v>157198.62</v>
      </c>
      <c r="G142" s="273">
        <v>49651</v>
      </c>
      <c r="H142" s="273">
        <v>244319.36</v>
      </c>
      <c r="I142" s="273">
        <v>219858.7</v>
      </c>
      <c r="J142" s="237">
        <v>35.46230867868933</v>
      </c>
      <c r="K142" s="237">
        <v>38.54450765308435</v>
      </c>
      <c r="L142" s="237">
        <v>39.86045170116635</v>
      </c>
      <c r="M142" s="238">
        <v>4.81126237961422</v>
      </c>
      <c r="N142" s="238">
        <v>4.920733922781011</v>
      </c>
      <c r="O142" s="238">
        <v>4.28883365618094</v>
      </c>
      <c r="P142" s="238">
        <v>4.42808201244688</v>
      </c>
    </row>
    <row r="143" spans="1:16" ht="11.25" customHeight="1">
      <c r="A143" s="270" t="s">
        <v>429</v>
      </c>
      <c r="B143" s="270" t="s">
        <v>285</v>
      </c>
      <c r="C143" s="270" t="s">
        <v>57</v>
      </c>
      <c r="D143" s="271">
        <v>4800</v>
      </c>
      <c r="E143" s="271">
        <v>21440.26</v>
      </c>
      <c r="F143" s="271">
        <v>19614.18</v>
      </c>
      <c r="G143" s="271">
        <v>29715</v>
      </c>
      <c r="H143" s="271">
        <v>161337.89</v>
      </c>
      <c r="I143" s="271">
        <v>143658.53</v>
      </c>
      <c r="J143" s="237">
        <v>519.0625</v>
      </c>
      <c r="K143" s="237">
        <v>652.499689835851</v>
      </c>
      <c r="L143" s="237">
        <v>632.4217989230241</v>
      </c>
      <c r="M143" s="238">
        <v>4.466720833333333</v>
      </c>
      <c r="N143" s="238">
        <v>5.4295100117785635</v>
      </c>
      <c r="O143" s="238">
        <v>4.0862875</v>
      </c>
      <c r="P143" s="238">
        <v>4.834545852263167</v>
      </c>
    </row>
    <row r="144" spans="1:16" ht="11.25" customHeight="1">
      <c r="A144" s="272" t="s">
        <v>429</v>
      </c>
      <c r="B144" s="272" t="s">
        <v>285</v>
      </c>
      <c r="C144" s="272" t="s">
        <v>61</v>
      </c>
      <c r="D144" s="273"/>
      <c r="E144" s="273"/>
      <c r="F144" s="273"/>
      <c r="G144" s="273">
        <v>20</v>
      </c>
      <c r="H144" s="273">
        <v>111.41</v>
      </c>
      <c r="I144" s="273">
        <v>99.69</v>
      </c>
      <c r="J144" s="237"/>
      <c r="K144" s="237"/>
      <c r="L144" s="237"/>
      <c r="M144" s="238"/>
      <c r="N144" s="238">
        <v>5.5705</v>
      </c>
      <c r="O144" s="238"/>
      <c r="P144" s="238">
        <v>4.9845</v>
      </c>
    </row>
    <row r="145" spans="1:16" ht="11.25" customHeight="1">
      <c r="A145" s="270" t="s">
        <v>429</v>
      </c>
      <c r="B145" s="270" t="s">
        <v>285</v>
      </c>
      <c r="C145" s="270" t="s">
        <v>43</v>
      </c>
      <c r="D145" s="271">
        <v>50924.5</v>
      </c>
      <c r="E145" s="271">
        <v>260564.94</v>
      </c>
      <c r="F145" s="271">
        <v>234352.73</v>
      </c>
      <c r="G145" s="271">
        <v>161900</v>
      </c>
      <c r="H145" s="271">
        <v>792616.38</v>
      </c>
      <c r="I145" s="271">
        <v>708459.65</v>
      </c>
      <c r="J145" s="237">
        <v>217.92162907834145</v>
      </c>
      <c r="K145" s="237">
        <v>204.19149253157386</v>
      </c>
      <c r="L145" s="237">
        <v>202.30484193634103</v>
      </c>
      <c r="M145" s="238">
        <v>5.116691180080315</v>
      </c>
      <c r="N145" s="238">
        <v>4.895715750463249</v>
      </c>
      <c r="O145" s="238">
        <v>4.601964280454398</v>
      </c>
      <c r="P145" s="238">
        <v>4.375908894379247</v>
      </c>
    </row>
    <row r="146" spans="1:16" ht="11.25" customHeight="1">
      <c r="A146" s="272" t="s">
        <v>429</v>
      </c>
      <c r="B146" s="272" t="s">
        <v>285</v>
      </c>
      <c r="C146" s="272" t="s">
        <v>103</v>
      </c>
      <c r="D146" s="273">
        <v>40</v>
      </c>
      <c r="E146" s="273">
        <v>633.35</v>
      </c>
      <c r="F146" s="273">
        <v>600</v>
      </c>
      <c r="G146" s="273"/>
      <c r="H146" s="273"/>
      <c r="I146" s="273"/>
      <c r="J146" s="237">
        <v>-100</v>
      </c>
      <c r="K146" s="237">
        <v>-100</v>
      </c>
      <c r="L146" s="237">
        <v>-100</v>
      </c>
      <c r="M146" s="238">
        <v>15.83375</v>
      </c>
      <c r="N146" s="238"/>
      <c r="O146" s="238">
        <v>15</v>
      </c>
      <c r="P146" s="238"/>
    </row>
    <row r="147" spans="1:16" ht="11.25" customHeight="1">
      <c r="A147" s="270" t="s">
        <v>429</v>
      </c>
      <c r="B147" s="270" t="s">
        <v>285</v>
      </c>
      <c r="C147" s="270" t="s">
        <v>50</v>
      </c>
      <c r="D147" s="271">
        <v>540</v>
      </c>
      <c r="E147" s="271">
        <v>2774.65</v>
      </c>
      <c r="F147" s="271">
        <v>2443.93</v>
      </c>
      <c r="G147" s="271">
        <v>3360</v>
      </c>
      <c r="H147" s="271">
        <v>19364.32</v>
      </c>
      <c r="I147" s="271">
        <v>17455.01</v>
      </c>
      <c r="J147" s="237">
        <v>522.2222222222222</v>
      </c>
      <c r="K147" s="237">
        <v>597.9013569279007</v>
      </c>
      <c r="L147" s="237">
        <v>614.218901523366</v>
      </c>
      <c r="M147" s="238">
        <v>5.138240740740741</v>
      </c>
      <c r="N147" s="238">
        <v>5.763190476190476</v>
      </c>
      <c r="O147" s="238">
        <v>4.525796296296296</v>
      </c>
      <c r="P147" s="238">
        <v>5.194943452380952</v>
      </c>
    </row>
    <row r="148" spans="1:16" ht="11.25" customHeight="1">
      <c r="A148" s="272" t="s">
        <v>429</v>
      </c>
      <c r="B148" s="272" t="s">
        <v>285</v>
      </c>
      <c r="C148" s="272" t="s">
        <v>100</v>
      </c>
      <c r="D148" s="273">
        <v>27938</v>
      </c>
      <c r="E148" s="273">
        <v>117948.1</v>
      </c>
      <c r="F148" s="273">
        <v>109774.03</v>
      </c>
      <c r="G148" s="273"/>
      <c r="H148" s="273"/>
      <c r="I148" s="273"/>
      <c r="J148" s="237">
        <v>-100</v>
      </c>
      <c r="K148" s="237">
        <v>-100</v>
      </c>
      <c r="L148" s="237">
        <v>-100</v>
      </c>
      <c r="M148" s="238">
        <v>4.221780370821104</v>
      </c>
      <c r="N148" s="238"/>
      <c r="O148" s="238">
        <v>3.929201446059131</v>
      </c>
      <c r="P148" s="238"/>
    </row>
    <row r="149" spans="1:16" ht="11.25" customHeight="1">
      <c r="A149" s="270" t="s">
        <v>429</v>
      </c>
      <c r="B149" s="270" t="s">
        <v>285</v>
      </c>
      <c r="C149" s="270" t="s">
        <v>70</v>
      </c>
      <c r="D149" s="271">
        <v>9300</v>
      </c>
      <c r="E149" s="271">
        <v>54435.78</v>
      </c>
      <c r="F149" s="271">
        <v>48459</v>
      </c>
      <c r="G149" s="271"/>
      <c r="H149" s="271"/>
      <c r="I149" s="271"/>
      <c r="J149" s="237">
        <v>-100</v>
      </c>
      <c r="K149" s="237">
        <v>-100</v>
      </c>
      <c r="L149" s="237">
        <v>-100</v>
      </c>
      <c r="M149" s="238">
        <v>5.853309677419355</v>
      </c>
      <c r="N149" s="238"/>
      <c r="O149" s="238">
        <v>5.210645161290323</v>
      </c>
      <c r="P149" s="238"/>
    </row>
    <row r="150" spans="1:16" ht="11.25" customHeight="1">
      <c r="A150" s="272" t="s">
        <v>429</v>
      </c>
      <c r="B150" s="272" t="s">
        <v>285</v>
      </c>
      <c r="C150" s="272" t="s">
        <v>71</v>
      </c>
      <c r="D150" s="273">
        <v>460</v>
      </c>
      <c r="E150" s="273">
        <v>2422.27</v>
      </c>
      <c r="F150" s="273">
        <v>2159.43</v>
      </c>
      <c r="G150" s="273">
        <v>220</v>
      </c>
      <c r="H150" s="273">
        <v>1225.69</v>
      </c>
      <c r="I150" s="273">
        <v>1088.48</v>
      </c>
      <c r="J150" s="237">
        <v>-52.17391304347826</v>
      </c>
      <c r="K150" s="237">
        <v>-49.39911735685948</v>
      </c>
      <c r="L150" s="237">
        <v>-49.59410585200724</v>
      </c>
      <c r="M150" s="238">
        <v>5.265804347826087</v>
      </c>
      <c r="N150" s="238">
        <v>5.5713181818181825</v>
      </c>
      <c r="O150" s="238">
        <v>4.694413043478261</v>
      </c>
      <c r="P150" s="238">
        <v>4.947636363636364</v>
      </c>
    </row>
    <row r="151" spans="1:16" ht="11.25" customHeight="1">
      <c r="A151" s="270" t="s">
        <v>429</v>
      </c>
      <c r="B151" s="270" t="s">
        <v>285</v>
      </c>
      <c r="C151" s="270" t="s">
        <v>67</v>
      </c>
      <c r="D151" s="271">
        <v>1565</v>
      </c>
      <c r="E151" s="271">
        <v>7361.68</v>
      </c>
      <c r="F151" s="271">
        <v>6569.5</v>
      </c>
      <c r="G151" s="271">
        <v>1850</v>
      </c>
      <c r="H151" s="271">
        <v>9143.69</v>
      </c>
      <c r="I151" s="271">
        <v>8199.94</v>
      </c>
      <c r="J151" s="237">
        <v>18.210862619808307</v>
      </c>
      <c r="K151" s="237">
        <v>24.206566979276474</v>
      </c>
      <c r="L151" s="237">
        <v>24.818327117741084</v>
      </c>
      <c r="M151" s="238">
        <v>4.703948881789137</v>
      </c>
      <c r="N151" s="238">
        <v>4.942535135135135</v>
      </c>
      <c r="O151" s="238">
        <v>4.197763578274761</v>
      </c>
      <c r="P151" s="238">
        <v>4.4324</v>
      </c>
    </row>
    <row r="152" spans="1:16" ht="11.25" customHeight="1">
      <c r="A152" s="272" t="s">
        <v>429</v>
      </c>
      <c r="B152" s="272" t="s">
        <v>285</v>
      </c>
      <c r="C152" s="272" t="s">
        <v>49</v>
      </c>
      <c r="D152" s="273"/>
      <c r="E152" s="273"/>
      <c r="F152" s="273"/>
      <c r="G152" s="273">
        <v>100</v>
      </c>
      <c r="H152" s="273">
        <v>526</v>
      </c>
      <c r="I152" s="273">
        <v>486.22</v>
      </c>
      <c r="J152" s="237"/>
      <c r="K152" s="237"/>
      <c r="L152" s="237"/>
      <c r="M152" s="238"/>
      <c r="N152" s="238">
        <v>5.26</v>
      </c>
      <c r="O152" s="238"/>
      <c r="P152" s="238">
        <v>4.8622000000000005</v>
      </c>
    </row>
    <row r="153" spans="1:16" ht="11.25" customHeight="1">
      <c r="A153" s="270" t="s">
        <v>429</v>
      </c>
      <c r="B153" s="270" t="s">
        <v>285</v>
      </c>
      <c r="C153" s="270" t="s">
        <v>66</v>
      </c>
      <c r="D153" s="271"/>
      <c r="E153" s="271"/>
      <c r="F153" s="271"/>
      <c r="G153" s="271">
        <v>1000</v>
      </c>
      <c r="H153" s="271">
        <v>4378.66</v>
      </c>
      <c r="I153" s="271">
        <v>4038.24</v>
      </c>
      <c r="J153" s="237"/>
      <c r="K153" s="237"/>
      <c r="L153" s="237"/>
      <c r="M153" s="238"/>
      <c r="N153" s="238">
        <v>4.37866</v>
      </c>
      <c r="O153" s="238"/>
      <c r="P153" s="238">
        <v>4.03824</v>
      </c>
    </row>
    <row r="154" spans="1:16" ht="11.25" customHeight="1">
      <c r="A154" s="272" t="s">
        <v>429</v>
      </c>
      <c r="B154" s="272" t="s">
        <v>285</v>
      </c>
      <c r="C154" s="272" t="s">
        <v>44</v>
      </c>
      <c r="D154" s="273">
        <v>53149</v>
      </c>
      <c r="E154" s="273">
        <v>181001.39</v>
      </c>
      <c r="F154" s="273">
        <v>161747</v>
      </c>
      <c r="G154" s="273">
        <v>40226.5</v>
      </c>
      <c r="H154" s="273">
        <v>157710.1</v>
      </c>
      <c r="I154" s="273">
        <v>141117.36</v>
      </c>
      <c r="J154" s="237">
        <v>-24.31372180097462</v>
      </c>
      <c r="K154" s="237">
        <v>-12.868017201414867</v>
      </c>
      <c r="L154" s="237">
        <v>-12.754264375846237</v>
      </c>
      <c r="M154" s="238">
        <v>3.4055464825302453</v>
      </c>
      <c r="N154" s="238">
        <v>3.9205523721924602</v>
      </c>
      <c r="O154" s="238">
        <v>3.0432745677246986</v>
      </c>
      <c r="P154" s="238">
        <v>3.5080695561383664</v>
      </c>
    </row>
    <row r="155" spans="1:16" ht="11.25" customHeight="1">
      <c r="A155" s="270" t="s">
        <v>792</v>
      </c>
      <c r="B155" s="270" t="s">
        <v>793</v>
      </c>
      <c r="C155" s="270" t="s">
        <v>48</v>
      </c>
      <c r="D155" s="271">
        <v>825.8</v>
      </c>
      <c r="E155" s="271">
        <v>4344.36</v>
      </c>
      <c r="F155" s="271">
        <v>3872.1</v>
      </c>
      <c r="G155" s="271"/>
      <c r="H155" s="271"/>
      <c r="I155" s="271"/>
      <c r="J155" s="237">
        <v>-100</v>
      </c>
      <c r="K155" s="237">
        <v>-100</v>
      </c>
      <c r="L155" s="237">
        <v>-100</v>
      </c>
      <c r="M155" s="238">
        <v>5.260789537418261</v>
      </c>
      <c r="N155" s="238"/>
      <c r="O155" s="238">
        <v>4.6889077258416085</v>
      </c>
      <c r="P155" s="238"/>
    </row>
    <row r="156" spans="1:16" ht="11.25" customHeight="1">
      <c r="A156" s="272" t="s">
        <v>430</v>
      </c>
      <c r="B156" s="272" t="s">
        <v>629</v>
      </c>
      <c r="C156" s="272" t="s">
        <v>48</v>
      </c>
      <c r="D156" s="273">
        <v>693112.2</v>
      </c>
      <c r="E156" s="273">
        <v>2557174.4</v>
      </c>
      <c r="F156" s="273">
        <v>2329667.1</v>
      </c>
      <c r="G156" s="273">
        <v>512863.2</v>
      </c>
      <c r="H156" s="273">
        <v>1963016.35</v>
      </c>
      <c r="I156" s="273">
        <v>1755536.78</v>
      </c>
      <c r="J156" s="237">
        <v>-26.005746255801</v>
      </c>
      <c r="K156" s="237">
        <v>-23.23494439800429</v>
      </c>
      <c r="L156" s="237">
        <v>-24.644307334726065</v>
      </c>
      <c r="M156" s="238">
        <v>3.689409016317993</v>
      </c>
      <c r="N156" s="238">
        <v>3.827563276132895</v>
      </c>
      <c r="O156" s="238">
        <v>3.361168797779061</v>
      </c>
      <c r="P156" s="238">
        <v>3.4230117894986423</v>
      </c>
    </row>
    <row r="157" spans="1:16" ht="11.25" customHeight="1">
      <c r="A157" s="270" t="s">
        <v>430</v>
      </c>
      <c r="B157" s="270" t="s">
        <v>629</v>
      </c>
      <c r="C157" s="270" t="s">
        <v>94</v>
      </c>
      <c r="D157" s="271">
        <v>6960</v>
      </c>
      <c r="E157" s="271">
        <v>21087.08</v>
      </c>
      <c r="F157" s="271">
        <v>19645.25</v>
      </c>
      <c r="G157" s="271">
        <v>2880</v>
      </c>
      <c r="H157" s="271">
        <v>10118.83</v>
      </c>
      <c r="I157" s="271">
        <v>8933.99</v>
      </c>
      <c r="J157" s="237">
        <v>-58.62068965517241</v>
      </c>
      <c r="K157" s="237">
        <v>-52.01407686602413</v>
      </c>
      <c r="L157" s="237">
        <v>-54.523408966544075</v>
      </c>
      <c r="M157" s="238">
        <v>3.0297528735632184</v>
      </c>
      <c r="N157" s="238">
        <v>3.5134826388888887</v>
      </c>
      <c r="O157" s="238">
        <v>2.8225933908045975</v>
      </c>
      <c r="P157" s="238">
        <v>3.102079861111111</v>
      </c>
    </row>
    <row r="158" spans="1:16" ht="11.25" customHeight="1">
      <c r="A158" s="272" t="s">
        <v>430</v>
      </c>
      <c r="B158" s="272" t="s">
        <v>629</v>
      </c>
      <c r="C158" s="272" t="s">
        <v>138</v>
      </c>
      <c r="D158" s="273">
        <v>132300</v>
      </c>
      <c r="E158" s="273">
        <v>429927.36</v>
      </c>
      <c r="F158" s="273">
        <v>386452.68</v>
      </c>
      <c r="G158" s="273">
        <v>50</v>
      </c>
      <c r="H158" s="273">
        <v>360</v>
      </c>
      <c r="I158" s="273">
        <v>317.95</v>
      </c>
      <c r="J158" s="237">
        <v>-99.96220710506425</v>
      </c>
      <c r="K158" s="237">
        <v>-99.91626492438165</v>
      </c>
      <c r="L158" s="237">
        <v>-99.91772602016889</v>
      </c>
      <c r="M158" s="238">
        <v>3.249639909297052</v>
      </c>
      <c r="N158" s="238">
        <v>7.2</v>
      </c>
      <c r="O158" s="238">
        <v>2.9210331065759636</v>
      </c>
      <c r="P158" s="238">
        <v>6.359</v>
      </c>
    </row>
    <row r="159" spans="1:16" ht="11.25" customHeight="1">
      <c r="A159" s="270" t="s">
        <v>430</v>
      </c>
      <c r="B159" s="270" t="s">
        <v>629</v>
      </c>
      <c r="C159" s="270" t="s">
        <v>63</v>
      </c>
      <c r="D159" s="271">
        <v>17000</v>
      </c>
      <c r="E159" s="271">
        <v>58585.2</v>
      </c>
      <c r="F159" s="271">
        <v>51135</v>
      </c>
      <c r="G159" s="271">
        <v>18000</v>
      </c>
      <c r="H159" s="271">
        <v>62250</v>
      </c>
      <c r="I159" s="271">
        <v>56064.7</v>
      </c>
      <c r="J159" s="237">
        <v>5.882352941176471</v>
      </c>
      <c r="K159" s="237">
        <v>6.255504803260897</v>
      </c>
      <c r="L159" s="237">
        <v>9.640559303803652</v>
      </c>
      <c r="M159" s="238">
        <v>3.4461882352941173</v>
      </c>
      <c r="N159" s="238">
        <v>3.4583333333333335</v>
      </c>
      <c r="O159" s="238">
        <v>3.007941176470588</v>
      </c>
      <c r="P159" s="238">
        <v>3.114705555555555</v>
      </c>
    </row>
    <row r="160" spans="1:16" ht="11.25" customHeight="1">
      <c r="A160" s="272" t="s">
        <v>430</v>
      </c>
      <c r="B160" s="272" t="s">
        <v>629</v>
      </c>
      <c r="C160" s="272" t="s">
        <v>54</v>
      </c>
      <c r="D160" s="273">
        <v>6974.16</v>
      </c>
      <c r="E160" s="273">
        <v>29030.41</v>
      </c>
      <c r="F160" s="273">
        <v>26336.38</v>
      </c>
      <c r="G160" s="273">
        <v>10001.6</v>
      </c>
      <c r="H160" s="273">
        <v>40287.06</v>
      </c>
      <c r="I160" s="273">
        <v>35949.06</v>
      </c>
      <c r="J160" s="237">
        <v>43.40938550305701</v>
      </c>
      <c r="K160" s="237">
        <v>38.77537382351816</v>
      </c>
      <c r="L160" s="237">
        <v>36.49962523323249</v>
      </c>
      <c r="M160" s="238">
        <v>4.162567248242082</v>
      </c>
      <c r="N160" s="238">
        <v>4.028061510158374</v>
      </c>
      <c r="O160" s="238">
        <v>3.7762798673962172</v>
      </c>
      <c r="P160" s="238">
        <v>3.594330907054871</v>
      </c>
    </row>
    <row r="161" spans="1:16" ht="11.25" customHeight="1">
      <c r="A161" s="270" t="s">
        <v>430</v>
      </c>
      <c r="B161" s="270" t="s">
        <v>629</v>
      </c>
      <c r="C161" s="270" t="s">
        <v>82</v>
      </c>
      <c r="D161" s="271">
        <v>53600</v>
      </c>
      <c r="E161" s="271">
        <v>159137.61</v>
      </c>
      <c r="F161" s="271">
        <v>145470</v>
      </c>
      <c r="G161" s="271">
        <v>19800</v>
      </c>
      <c r="H161" s="271">
        <v>39601.37</v>
      </c>
      <c r="I161" s="271">
        <v>35033.7</v>
      </c>
      <c r="J161" s="237">
        <v>-63.059701492537314</v>
      </c>
      <c r="K161" s="237">
        <v>-75.11501523744137</v>
      </c>
      <c r="L161" s="237">
        <v>-75.91689008042896</v>
      </c>
      <c r="M161" s="238">
        <v>2.9689852611940295</v>
      </c>
      <c r="N161" s="238">
        <v>2.000069191919192</v>
      </c>
      <c r="O161" s="238">
        <v>2.713992537313433</v>
      </c>
      <c r="P161" s="238">
        <v>1.7693787878787877</v>
      </c>
    </row>
    <row r="162" spans="1:16" ht="11.25" customHeight="1">
      <c r="A162" s="272" t="s">
        <v>430</v>
      </c>
      <c r="B162" s="272" t="s">
        <v>629</v>
      </c>
      <c r="C162" s="272" t="s">
        <v>101</v>
      </c>
      <c r="D162" s="273">
        <v>48000</v>
      </c>
      <c r="E162" s="273">
        <v>147317.83</v>
      </c>
      <c r="F162" s="273">
        <v>129910</v>
      </c>
      <c r="G162" s="273">
        <v>19200</v>
      </c>
      <c r="H162" s="273">
        <v>58099.09</v>
      </c>
      <c r="I162" s="273">
        <v>50760</v>
      </c>
      <c r="J162" s="237">
        <v>-60</v>
      </c>
      <c r="K162" s="237">
        <v>-60.56207860243394</v>
      </c>
      <c r="L162" s="237">
        <v>-60.92679547378955</v>
      </c>
      <c r="M162" s="238">
        <v>3.069121458333333</v>
      </c>
      <c r="N162" s="238">
        <v>3.025994270833333</v>
      </c>
      <c r="O162" s="238">
        <v>2.7064583333333334</v>
      </c>
      <c r="P162" s="238">
        <v>2.64375</v>
      </c>
    </row>
    <row r="163" spans="1:16" ht="11.25" customHeight="1">
      <c r="A163" s="270" t="s">
        <v>430</v>
      </c>
      <c r="B163" s="270" t="s">
        <v>629</v>
      </c>
      <c r="C163" s="270" t="s">
        <v>52</v>
      </c>
      <c r="D163" s="271">
        <v>7500</v>
      </c>
      <c r="E163" s="271">
        <v>21090.2</v>
      </c>
      <c r="F163" s="271">
        <v>19726.67</v>
      </c>
      <c r="G163" s="271">
        <v>11500</v>
      </c>
      <c r="H163" s="271">
        <v>38695.51</v>
      </c>
      <c r="I163" s="271">
        <v>35230.71</v>
      </c>
      <c r="J163" s="237">
        <v>53.333333333333336</v>
      </c>
      <c r="K163" s="237">
        <v>83.4762591156082</v>
      </c>
      <c r="L163" s="237">
        <v>78.59430912566592</v>
      </c>
      <c r="M163" s="238">
        <v>2.8120266666666667</v>
      </c>
      <c r="N163" s="238">
        <v>3.3648269565217395</v>
      </c>
      <c r="O163" s="238">
        <v>2.6302226666666666</v>
      </c>
      <c r="P163" s="238">
        <v>3.0635399999999997</v>
      </c>
    </row>
    <row r="164" spans="1:16" ht="11.25" customHeight="1">
      <c r="A164" s="272" t="s">
        <v>430</v>
      </c>
      <c r="B164" s="272" t="s">
        <v>629</v>
      </c>
      <c r="C164" s="272" t="s">
        <v>56</v>
      </c>
      <c r="D164" s="273">
        <v>2304</v>
      </c>
      <c r="E164" s="273">
        <v>6506.06</v>
      </c>
      <c r="F164" s="273">
        <v>6094.76</v>
      </c>
      <c r="G164" s="273">
        <v>2508</v>
      </c>
      <c r="H164" s="273">
        <v>8024.29</v>
      </c>
      <c r="I164" s="273">
        <v>7278.88</v>
      </c>
      <c r="J164" s="237">
        <v>8.854166666666666</v>
      </c>
      <c r="K164" s="237">
        <v>23.335628629308665</v>
      </c>
      <c r="L164" s="237">
        <v>19.428492672393986</v>
      </c>
      <c r="M164" s="238">
        <v>2.823810763888889</v>
      </c>
      <c r="N164" s="238">
        <v>3.1994776714513558</v>
      </c>
      <c r="O164" s="238">
        <v>2.645295138888889</v>
      </c>
      <c r="P164" s="238">
        <v>2.9022647527910688</v>
      </c>
    </row>
    <row r="165" spans="1:16" ht="11.25" customHeight="1">
      <c r="A165" s="270" t="s">
        <v>430</v>
      </c>
      <c r="B165" s="270" t="s">
        <v>629</v>
      </c>
      <c r="C165" s="270" t="s">
        <v>612</v>
      </c>
      <c r="D165" s="271">
        <v>18000</v>
      </c>
      <c r="E165" s="271">
        <v>53805.41</v>
      </c>
      <c r="F165" s="271">
        <v>49650</v>
      </c>
      <c r="G165" s="271">
        <v>42240</v>
      </c>
      <c r="H165" s="271">
        <v>129718.47</v>
      </c>
      <c r="I165" s="271">
        <v>115065.15</v>
      </c>
      <c r="J165" s="237">
        <v>134.66666666666666</v>
      </c>
      <c r="K165" s="237">
        <v>141.088154518291</v>
      </c>
      <c r="L165" s="237">
        <v>131.7525679758308</v>
      </c>
      <c r="M165" s="238">
        <v>2.9891894444444445</v>
      </c>
      <c r="N165" s="238">
        <v>3.070986505681818</v>
      </c>
      <c r="O165" s="238">
        <v>2.7583333333333333</v>
      </c>
      <c r="P165" s="238">
        <v>2.724080255681818</v>
      </c>
    </row>
    <row r="166" spans="1:16" ht="11.25" customHeight="1">
      <c r="A166" s="272" t="s">
        <v>430</v>
      </c>
      <c r="B166" s="272" t="s">
        <v>629</v>
      </c>
      <c r="C166" s="272" t="s">
        <v>42</v>
      </c>
      <c r="D166" s="273">
        <v>38260</v>
      </c>
      <c r="E166" s="273">
        <v>129345.93</v>
      </c>
      <c r="F166" s="273">
        <v>113351.51</v>
      </c>
      <c r="G166" s="273">
        <v>34495</v>
      </c>
      <c r="H166" s="273">
        <v>104475.39</v>
      </c>
      <c r="I166" s="273">
        <v>93680.44</v>
      </c>
      <c r="J166" s="237">
        <v>-9.840564558285415</v>
      </c>
      <c r="K166" s="237">
        <v>-19.227926228525316</v>
      </c>
      <c r="L166" s="237">
        <v>-17.354043188308648</v>
      </c>
      <c r="M166" s="238">
        <v>3.3807090956612647</v>
      </c>
      <c r="N166" s="238">
        <v>3.0287111175532684</v>
      </c>
      <c r="O166" s="238">
        <v>2.9626636173549397</v>
      </c>
      <c r="P166" s="238">
        <v>2.7157686621249457</v>
      </c>
    </row>
    <row r="167" spans="1:16" ht="11.25" customHeight="1">
      <c r="A167" s="270" t="s">
        <v>430</v>
      </c>
      <c r="B167" s="270" t="s">
        <v>629</v>
      </c>
      <c r="C167" s="270" t="s">
        <v>46</v>
      </c>
      <c r="D167" s="271">
        <v>78860</v>
      </c>
      <c r="E167" s="271">
        <v>268056</v>
      </c>
      <c r="F167" s="271">
        <v>239488.79</v>
      </c>
      <c r="G167" s="271">
        <v>98944</v>
      </c>
      <c r="H167" s="271">
        <v>319372.8</v>
      </c>
      <c r="I167" s="271">
        <v>286186.87</v>
      </c>
      <c r="J167" s="237">
        <v>25.467917829064163</v>
      </c>
      <c r="K167" s="237">
        <v>19.14405945026412</v>
      </c>
      <c r="L167" s="237">
        <v>19.499067158842795</v>
      </c>
      <c r="M167" s="238">
        <v>3.3991377124017244</v>
      </c>
      <c r="N167" s="238">
        <v>3.2278137128072446</v>
      </c>
      <c r="O167" s="238">
        <v>3.0368854932792293</v>
      </c>
      <c r="P167" s="238">
        <v>2.8924125768111253</v>
      </c>
    </row>
    <row r="168" spans="1:16" ht="11.25" customHeight="1">
      <c r="A168" s="272" t="s">
        <v>430</v>
      </c>
      <c r="B168" s="272" t="s">
        <v>629</v>
      </c>
      <c r="C168" s="272" t="s">
        <v>45</v>
      </c>
      <c r="D168" s="273"/>
      <c r="E168" s="273"/>
      <c r="F168" s="273"/>
      <c r="G168" s="273">
        <v>2240</v>
      </c>
      <c r="H168" s="273">
        <v>7543.78</v>
      </c>
      <c r="I168" s="273">
        <v>6675.2</v>
      </c>
      <c r="J168" s="237"/>
      <c r="K168" s="237"/>
      <c r="L168" s="237"/>
      <c r="M168" s="238"/>
      <c r="N168" s="238">
        <v>3.3677589285714284</v>
      </c>
      <c r="O168" s="238"/>
      <c r="P168" s="238">
        <v>2.98</v>
      </c>
    </row>
    <row r="169" spans="1:16" ht="11.25" customHeight="1">
      <c r="A169" s="270" t="s">
        <v>430</v>
      </c>
      <c r="B169" s="270" t="s">
        <v>629</v>
      </c>
      <c r="C169" s="270" t="s">
        <v>57</v>
      </c>
      <c r="D169" s="271">
        <v>31590</v>
      </c>
      <c r="E169" s="271">
        <v>143323.83</v>
      </c>
      <c r="F169" s="271">
        <v>130264.25</v>
      </c>
      <c r="G169" s="271">
        <v>37559.5</v>
      </c>
      <c r="H169" s="271">
        <v>170489.85</v>
      </c>
      <c r="I169" s="271">
        <v>152709.79</v>
      </c>
      <c r="J169" s="237">
        <v>18.896802785691676</v>
      </c>
      <c r="K169" s="237">
        <v>18.954293923069194</v>
      </c>
      <c r="L169" s="237">
        <v>17.230775135925636</v>
      </c>
      <c r="M169" s="238">
        <v>4.537</v>
      </c>
      <c r="N169" s="238">
        <v>4.539193812484192</v>
      </c>
      <c r="O169" s="238">
        <v>4.123591326369104</v>
      </c>
      <c r="P169" s="238">
        <v>4.0658099814960265</v>
      </c>
    </row>
    <row r="170" spans="1:16" ht="11.25" customHeight="1">
      <c r="A170" s="272" t="s">
        <v>430</v>
      </c>
      <c r="B170" s="272" t="s">
        <v>629</v>
      </c>
      <c r="C170" s="272" t="s">
        <v>61</v>
      </c>
      <c r="D170" s="273">
        <v>1800</v>
      </c>
      <c r="E170" s="273">
        <v>5866.9</v>
      </c>
      <c r="F170" s="273">
        <v>5193.33</v>
      </c>
      <c r="G170" s="273">
        <v>10</v>
      </c>
      <c r="H170" s="273">
        <v>45.21</v>
      </c>
      <c r="I170" s="273">
        <v>40</v>
      </c>
      <c r="J170" s="237">
        <v>-99.44444444444444</v>
      </c>
      <c r="K170" s="237">
        <v>-99.22940564863899</v>
      </c>
      <c r="L170" s="237">
        <v>-99.22978127713817</v>
      </c>
      <c r="M170" s="238">
        <v>3.2593888888888887</v>
      </c>
      <c r="N170" s="238">
        <v>4.521</v>
      </c>
      <c r="O170" s="238">
        <v>2.8851833333333334</v>
      </c>
      <c r="P170" s="238">
        <v>4</v>
      </c>
    </row>
    <row r="171" spans="1:16" ht="11.25" customHeight="1">
      <c r="A171" s="270" t="s">
        <v>430</v>
      </c>
      <c r="B171" s="270" t="s">
        <v>629</v>
      </c>
      <c r="C171" s="270" t="s">
        <v>729</v>
      </c>
      <c r="D171" s="271">
        <v>4200</v>
      </c>
      <c r="E171" s="271">
        <v>12366.23</v>
      </c>
      <c r="F171" s="271">
        <v>11390</v>
      </c>
      <c r="G171" s="271">
        <v>37250</v>
      </c>
      <c r="H171" s="271">
        <v>115907.52</v>
      </c>
      <c r="I171" s="271">
        <v>103281.56</v>
      </c>
      <c r="J171" s="237">
        <v>786.9047619047619</v>
      </c>
      <c r="K171" s="237">
        <v>837.2906698322771</v>
      </c>
      <c r="L171" s="237">
        <v>806.7740122914838</v>
      </c>
      <c r="M171" s="238">
        <v>2.944340476190476</v>
      </c>
      <c r="N171" s="238">
        <v>3.1116112751677854</v>
      </c>
      <c r="O171" s="238">
        <v>2.711904761904762</v>
      </c>
      <c r="P171" s="238">
        <v>2.7726593288590604</v>
      </c>
    </row>
    <row r="172" spans="1:16" ht="11.25" customHeight="1">
      <c r="A172" s="272" t="s">
        <v>430</v>
      </c>
      <c r="B172" s="272" t="s">
        <v>629</v>
      </c>
      <c r="C172" s="272" t="s">
        <v>95</v>
      </c>
      <c r="D172" s="273">
        <v>322830</v>
      </c>
      <c r="E172" s="273">
        <v>1025876.86</v>
      </c>
      <c r="F172" s="273">
        <v>910176.7</v>
      </c>
      <c r="G172" s="273">
        <v>191196</v>
      </c>
      <c r="H172" s="273">
        <v>583699.68</v>
      </c>
      <c r="I172" s="273">
        <v>517115.08</v>
      </c>
      <c r="J172" s="237">
        <v>-40.77502090883747</v>
      </c>
      <c r="K172" s="237">
        <v>-43.10236415703927</v>
      </c>
      <c r="L172" s="237">
        <v>-43.185199093758385</v>
      </c>
      <c r="M172" s="238">
        <v>3.177761856085246</v>
      </c>
      <c r="N172" s="238">
        <v>3.052886462059876</v>
      </c>
      <c r="O172" s="238">
        <v>2.8193683982281694</v>
      </c>
      <c r="P172" s="238">
        <v>2.704633360530555</v>
      </c>
    </row>
    <row r="173" spans="1:16" ht="11.25" customHeight="1">
      <c r="A173" s="270" t="s">
        <v>430</v>
      </c>
      <c r="B173" s="270" t="s">
        <v>629</v>
      </c>
      <c r="C173" s="270" t="s">
        <v>71</v>
      </c>
      <c r="D173" s="271">
        <v>70815</v>
      </c>
      <c r="E173" s="271">
        <v>205453.75</v>
      </c>
      <c r="F173" s="271">
        <v>189402.76</v>
      </c>
      <c r="G173" s="271">
        <v>149620</v>
      </c>
      <c r="H173" s="271">
        <v>451191.28</v>
      </c>
      <c r="I173" s="271">
        <v>403216.26</v>
      </c>
      <c r="J173" s="237">
        <v>111.2829202852503</v>
      </c>
      <c r="K173" s="237">
        <v>119.60722547045262</v>
      </c>
      <c r="L173" s="237">
        <v>112.88827047715671</v>
      </c>
      <c r="M173" s="238">
        <v>2.90127444750406</v>
      </c>
      <c r="N173" s="238">
        <v>3.0155813393931297</v>
      </c>
      <c r="O173" s="238">
        <v>2.6746135705712066</v>
      </c>
      <c r="P173" s="238">
        <v>2.694935570110948</v>
      </c>
    </row>
    <row r="174" spans="1:16" ht="11.25" customHeight="1">
      <c r="A174" s="272" t="s">
        <v>430</v>
      </c>
      <c r="B174" s="272" t="s">
        <v>629</v>
      </c>
      <c r="C174" s="272" t="s">
        <v>67</v>
      </c>
      <c r="D174" s="273">
        <v>151370.12</v>
      </c>
      <c r="E174" s="273">
        <v>487473.06</v>
      </c>
      <c r="F174" s="273">
        <v>438459.75</v>
      </c>
      <c r="G174" s="273">
        <v>97813.2</v>
      </c>
      <c r="H174" s="273">
        <v>323704.59</v>
      </c>
      <c r="I174" s="273">
        <v>286805.99</v>
      </c>
      <c r="J174" s="237">
        <v>-35.381434592243174</v>
      </c>
      <c r="K174" s="237">
        <v>-33.595388840564844</v>
      </c>
      <c r="L174" s="237">
        <v>-34.587840731104734</v>
      </c>
      <c r="M174" s="238">
        <v>3.2204047932313196</v>
      </c>
      <c r="N174" s="238">
        <v>3.3094162137625602</v>
      </c>
      <c r="O174" s="238">
        <v>2.8966070053984234</v>
      </c>
      <c r="P174" s="238">
        <v>2.932180830399169</v>
      </c>
    </row>
    <row r="175" spans="1:16" ht="11.25" customHeight="1">
      <c r="A175" s="270" t="s">
        <v>430</v>
      </c>
      <c r="B175" s="270" t="s">
        <v>629</v>
      </c>
      <c r="C175" s="270" t="s">
        <v>357</v>
      </c>
      <c r="D175" s="271">
        <v>33600</v>
      </c>
      <c r="E175" s="271">
        <v>98232.98</v>
      </c>
      <c r="F175" s="271">
        <v>91225.23</v>
      </c>
      <c r="G175" s="271">
        <v>203920</v>
      </c>
      <c r="H175" s="271">
        <v>610098.2</v>
      </c>
      <c r="I175" s="271">
        <v>546119.97</v>
      </c>
      <c r="J175" s="237">
        <v>506.9047619047619</v>
      </c>
      <c r="K175" s="237">
        <v>521.0726784426167</v>
      </c>
      <c r="L175" s="237">
        <v>498.6501431676303</v>
      </c>
      <c r="M175" s="238">
        <v>2.9236005952380952</v>
      </c>
      <c r="N175" s="238">
        <v>2.9918507257748135</v>
      </c>
      <c r="O175" s="238">
        <v>2.715036607142857</v>
      </c>
      <c r="P175" s="238">
        <v>2.6781089152608866</v>
      </c>
    </row>
    <row r="176" spans="1:16" ht="11.25" customHeight="1">
      <c r="A176" s="272" t="s">
        <v>430</v>
      </c>
      <c r="B176" s="272" t="s">
        <v>629</v>
      </c>
      <c r="C176" s="272" t="s">
        <v>109</v>
      </c>
      <c r="D176" s="273">
        <v>22200</v>
      </c>
      <c r="E176" s="273">
        <v>68329.79</v>
      </c>
      <c r="F176" s="273">
        <v>63267.7</v>
      </c>
      <c r="G176" s="273"/>
      <c r="H176" s="273"/>
      <c r="I176" s="273"/>
      <c r="J176" s="237">
        <v>-100</v>
      </c>
      <c r="K176" s="237">
        <v>-100</v>
      </c>
      <c r="L176" s="237">
        <v>-100</v>
      </c>
      <c r="M176" s="238">
        <v>3.0779184684684684</v>
      </c>
      <c r="N176" s="238"/>
      <c r="O176" s="238">
        <v>2.8498963963963964</v>
      </c>
      <c r="P176" s="238"/>
    </row>
    <row r="177" spans="1:16" ht="11.25" customHeight="1">
      <c r="A177" s="270" t="s">
        <v>430</v>
      </c>
      <c r="B177" s="270" t="s">
        <v>629</v>
      </c>
      <c r="C177" s="270" t="s">
        <v>530</v>
      </c>
      <c r="D177" s="271">
        <v>54540</v>
      </c>
      <c r="E177" s="271">
        <v>173490.93</v>
      </c>
      <c r="F177" s="271">
        <v>152252.1</v>
      </c>
      <c r="G177" s="271">
        <v>30600</v>
      </c>
      <c r="H177" s="271">
        <v>90037.81</v>
      </c>
      <c r="I177" s="271">
        <v>79453.94</v>
      </c>
      <c r="J177" s="237">
        <v>-43.8943894389439</v>
      </c>
      <c r="K177" s="237">
        <v>-48.102295607038364</v>
      </c>
      <c r="L177" s="237">
        <v>-47.81422390889846</v>
      </c>
      <c r="M177" s="238">
        <v>3.1809851485148513</v>
      </c>
      <c r="N177" s="238">
        <v>2.942412091503268</v>
      </c>
      <c r="O177" s="238">
        <v>2.7915676567656766</v>
      </c>
      <c r="P177" s="238">
        <v>2.5965339869281046</v>
      </c>
    </row>
    <row r="178" spans="1:16" ht="11.25" customHeight="1">
      <c r="A178" s="272" t="s">
        <v>430</v>
      </c>
      <c r="B178" s="272" t="s">
        <v>629</v>
      </c>
      <c r="C178" s="272" t="s">
        <v>626</v>
      </c>
      <c r="D178" s="273"/>
      <c r="E178" s="273"/>
      <c r="F178" s="273"/>
      <c r="G178" s="273">
        <v>5900</v>
      </c>
      <c r="H178" s="273">
        <v>25665</v>
      </c>
      <c r="I178" s="273">
        <v>23604.39</v>
      </c>
      <c r="J178" s="237"/>
      <c r="K178" s="237"/>
      <c r="L178" s="237"/>
      <c r="M178" s="238"/>
      <c r="N178" s="238">
        <v>4.35</v>
      </c>
      <c r="O178" s="238"/>
      <c r="P178" s="238">
        <v>4.00074406779661</v>
      </c>
    </row>
    <row r="179" spans="1:16" ht="11.25" customHeight="1">
      <c r="A179" s="270" t="s">
        <v>431</v>
      </c>
      <c r="B179" s="270" t="s">
        <v>411</v>
      </c>
      <c r="C179" s="270" t="s">
        <v>46</v>
      </c>
      <c r="D179" s="271">
        <v>273350</v>
      </c>
      <c r="E179" s="271">
        <v>145315.5</v>
      </c>
      <c r="F179" s="271">
        <v>130488.83</v>
      </c>
      <c r="G179" s="271"/>
      <c r="H179" s="271"/>
      <c r="I179" s="271"/>
      <c r="J179" s="237">
        <v>-100</v>
      </c>
      <c r="K179" s="237">
        <v>-100</v>
      </c>
      <c r="L179" s="237">
        <v>-100</v>
      </c>
      <c r="M179" s="238">
        <v>0.5316096579476861</v>
      </c>
      <c r="N179" s="238"/>
      <c r="O179" s="238">
        <v>0.47736905066764224</v>
      </c>
      <c r="P179" s="238"/>
    </row>
    <row r="180" spans="1:16" ht="11.25" customHeight="1">
      <c r="A180" s="272" t="s">
        <v>536</v>
      </c>
      <c r="B180" s="272" t="s">
        <v>730</v>
      </c>
      <c r="C180" s="272" t="s">
        <v>53</v>
      </c>
      <c r="D180" s="273"/>
      <c r="E180" s="273"/>
      <c r="F180" s="273"/>
      <c r="G180" s="273">
        <v>214</v>
      </c>
      <c r="H180" s="273">
        <v>790.5</v>
      </c>
      <c r="I180" s="273">
        <v>711.2</v>
      </c>
      <c r="J180" s="237"/>
      <c r="K180" s="237"/>
      <c r="L180" s="237"/>
      <c r="M180" s="238"/>
      <c r="N180" s="238">
        <v>3.69392523364486</v>
      </c>
      <c r="O180" s="238"/>
      <c r="P180" s="238">
        <v>3.3233644859813087</v>
      </c>
    </row>
    <row r="181" spans="1:16" ht="11.25" customHeight="1">
      <c r="A181" s="270" t="s">
        <v>436</v>
      </c>
      <c r="B181" s="270" t="s">
        <v>437</v>
      </c>
      <c r="C181" s="270" t="s">
        <v>48</v>
      </c>
      <c r="D181" s="271">
        <v>5676</v>
      </c>
      <c r="E181" s="271">
        <v>29843.92</v>
      </c>
      <c r="F181" s="271">
        <v>26997.01</v>
      </c>
      <c r="G181" s="271">
        <v>55292</v>
      </c>
      <c r="H181" s="271">
        <v>383410.64</v>
      </c>
      <c r="I181" s="271">
        <v>337862.43</v>
      </c>
      <c r="J181" s="237">
        <v>874.1367159971811</v>
      </c>
      <c r="K181" s="237">
        <v>1184.7194336400848</v>
      </c>
      <c r="L181" s="237">
        <v>1151.480923257798</v>
      </c>
      <c r="M181" s="238">
        <v>5.257914023960535</v>
      </c>
      <c r="N181" s="238">
        <v>6.934287781234175</v>
      </c>
      <c r="O181" s="238">
        <v>4.756344256518675</v>
      </c>
      <c r="P181" s="238">
        <v>6.110512008970556</v>
      </c>
    </row>
    <row r="182" spans="1:16" ht="11.25" customHeight="1">
      <c r="A182" s="272" t="s">
        <v>436</v>
      </c>
      <c r="B182" s="272" t="s">
        <v>437</v>
      </c>
      <c r="C182" s="272" t="s">
        <v>138</v>
      </c>
      <c r="D182" s="273">
        <v>19620</v>
      </c>
      <c r="E182" s="273">
        <v>102469.94</v>
      </c>
      <c r="F182" s="273">
        <v>89848.67</v>
      </c>
      <c r="G182" s="273"/>
      <c r="H182" s="273"/>
      <c r="I182" s="273"/>
      <c r="J182" s="237">
        <v>-100</v>
      </c>
      <c r="K182" s="237">
        <v>-100</v>
      </c>
      <c r="L182" s="237">
        <v>-100</v>
      </c>
      <c r="M182" s="238">
        <v>5.222728848114169</v>
      </c>
      <c r="N182" s="238"/>
      <c r="O182" s="238">
        <v>4.579442915392456</v>
      </c>
      <c r="P182" s="238"/>
    </row>
    <row r="183" spans="1:16" ht="11.25" customHeight="1">
      <c r="A183" s="270" t="s">
        <v>436</v>
      </c>
      <c r="B183" s="270" t="s">
        <v>437</v>
      </c>
      <c r="C183" s="270" t="s">
        <v>139</v>
      </c>
      <c r="D183" s="271"/>
      <c r="E183" s="271"/>
      <c r="F183" s="271"/>
      <c r="G183" s="271">
        <v>8000</v>
      </c>
      <c r="H183" s="271">
        <v>39861.53</v>
      </c>
      <c r="I183" s="271">
        <v>36661.11</v>
      </c>
      <c r="J183" s="237"/>
      <c r="K183" s="237"/>
      <c r="L183" s="237"/>
      <c r="M183" s="238"/>
      <c r="N183" s="238">
        <v>4.98269125</v>
      </c>
      <c r="O183" s="238"/>
      <c r="P183" s="238">
        <v>4.58263875</v>
      </c>
    </row>
    <row r="184" spans="1:16" ht="11.25" customHeight="1">
      <c r="A184" s="272" t="s">
        <v>436</v>
      </c>
      <c r="B184" s="272" t="s">
        <v>437</v>
      </c>
      <c r="C184" s="272" t="s">
        <v>63</v>
      </c>
      <c r="D184" s="273">
        <v>46370</v>
      </c>
      <c r="E184" s="273">
        <v>370344.09</v>
      </c>
      <c r="F184" s="273">
        <v>324785.83</v>
      </c>
      <c r="G184" s="273">
        <v>5</v>
      </c>
      <c r="H184" s="273">
        <v>0.2</v>
      </c>
      <c r="I184" s="273">
        <v>0.18</v>
      </c>
      <c r="J184" s="237">
        <v>-99.9892171662713</v>
      </c>
      <c r="K184" s="237">
        <v>-99.99994599616804</v>
      </c>
      <c r="L184" s="237">
        <v>-99.99994457886295</v>
      </c>
      <c r="M184" s="238">
        <v>7.986717489756309</v>
      </c>
      <c r="N184" s="238">
        <v>0.04</v>
      </c>
      <c r="O184" s="238">
        <v>7.004223204658184</v>
      </c>
      <c r="P184" s="238">
        <v>0.036</v>
      </c>
    </row>
    <row r="185" spans="1:16" ht="11.25" customHeight="1">
      <c r="A185" s="270" t="s">
        <v>436</v>
      </c>
      <c r="B185" s="270" t="s">
        <v>437</v>
      </c>
      <c r="C185" s="270" t="s">
        <v>54</v>
      </c>
      <c r="D185" s="271">
        <v>54122.37</v>
      </c>
      <c r="E185" s="271">
        <v>432438.8</v>
      </c>
      <c r="F185" s="271">
        <v>387503.07</v>
      </c>
      <c r="G185" s="271">
        <v>25969</v>
      </c>
      <c r="H185" s="271">
        <v>178583.06</v>
      </c>
      <c r="I185" s="271">
        <v>159809.12</v>
      </c>
      <c r="J185" s="237">
        <v>-52.017991821126834</v>
      </c>
      <c r="K185" s="237">
        <v>-58.70327546926872</v>
      </c>
      <c r="L185" s="237">
        <v>-58.759263507254275</v>
      </c>
      <c r="M185" s="238">
        <v>7.990019653610881</v>
      </c>
      <c r="N185" s="238">
        <v>6.876778466633294</v>
      </c>
      <c r="O185" s="238">
        <v>7.1597579706875365</v>
      </c>
      <c r="P185" s="238">
        <v>6.153841888405406</v>
      </c>
    </row>
    <row r="186" spans="1:16" ht="11.25" customHeight="1">
      <c r="A186" s="272" t="s">
        <v>436</v>
      </c>
      <c r="B186" s="272" t="s">
        <v>437</v>
      </c>
      <c r="C186" s="272" t="s">
        <v>101</v>
      </c>
      <c r="D186" s="273">
        <v>380</v>
      </c>
      <c r="E186" s="273">
        <v>2088.95</v>
      </c>
      <c r="F186" s="273">
        <v>1956.89</v>
      </c>
      <c r="G186" s="273"/>
      <c r="H186" s="273"/>
      <c r="I186" s="273"/>
      <c r="J186" s="237">
        <v>-100</v>
      </c>
      <c r="K186" s="237">
        <v>-100</v>
      </c>
      <c r="L186" s="237">
        <v>-100</v>
      </c>
      <c r="M186" s="238">
        <v>5.497236842105263</v>
      </c>
      <c r="N186" s="238"/>
      <c r="O186" s="238">
        <v>5.14971052631579</v>
      </c>
      <c r="P186" s="238"/>
    </row>
    <row r="187" spans="1:16" ht="11.25" customHeight="1">
      <c r="A187" s="270" t="s">
        <v>436</v>
      </c>
      <c r="B187" s="270" t="s">
        <v>437</v>
      </c>
      <c r="C187" s="270" t="s">
        <v>56</v>
      </c>
      <c r="D187" s="271">
        <v>4200</v>
      </c>
      <c r="E187" s="271">
        <v>25525.57</v>
      </c>
      <c r="F187" s="271">
        <v>22500.72</v>
      </c>
      <c r="G187" s="271">
        <v>10000</v>
      </c>
      <c r="H187" s="271">
        <v>60324.61</v>
      </c>
      <c r="I187" s="271">
        <v>53934.6</v>
      </c>
      <c r="J187" s="237">
        <v>138.0952380952381</v>
      </c>
      <c r="K187" s="237">
        <v>136.33011917069825</v>
      </c>
      <c r="L187" s="237">
        <v>139.70166288012115</v>
      </c>
      <c r="M187" s="238">
        <v>6.077516666666667</v>
      </c>
      <c r="N187" s="238">
        <v>6.032461</v>
      </c>
      <c r="O187" s="238">
        <v>5.357314285714286</v>
      </c>
      <c r="P187" s="238">
        <v>5.39346</v>
      </c>
    </row>
    <row r="188" spans="1:16" ht="11.25" customHeight="1">
      <c r="A188" s="272" t="s">
        <v>436</v>
      </c>
      <c r="B188" s="272" t="s">
        <v>437</v>
      </c>
      <c r="C188" s="272" t="s">
        <v>612</v>
      </c>
      <c r="D188" s="273"/>
      <c r="E188" s="273"/>
      <c r="F188" s="273"/>
      <c r="G188" s="273">
        <v>1210</v>
      </c>
      <c r="H188" s="273">
        <v>6513.05</v>
      </c>
      <c r="I188" s="273">
        <v>5750</v>
      </c>
      <c r="J188" s="237"/>
      <c r="K188" s="237"/>
      <c r="L188" s="237"/>
      <c r="M188" s="238"/>
      <c r="N188" s="238">
        <v>5.382685950413223</v>
      </c>
      <c r="O188" s="238"/>
      <c r="P188" s="238">
        <v>4.75206611570248</v>
      </c>
    </row>
    <row r="189" spans="1:16" ht="11.25" customHeight="1">
      <c r="A189" s="270" t="s">
        <v>436</v>
      </c>
      <c r="B189" s="270" t="s">
        <v>437</v>
      </c>
      <c r="C189" s="270" t="s">
        <v>42</v>
      </c>
      <c r="D189" s="271">
        <v>17060</v>
      </c>
      <c r="E189" s="271">
        <v>90512.53</v>
      </c>
      <c r="F189" s="271">
        <v>81832.48</v>
      </c>
      <c r="G189" s="271">
        <v>14050</v>
      </c>
      <c r="H189" s="271">
        <v>89693.99</v>
      </c>
      <c r="I189" s="271">
        <v>81938.24</v>
      </c>
      <c r="J189" s="237">
        <v>-17.64361078546307</v>
      </c>
      <c r="K189" s="237">
        <v>-0.9043388799318653</v>
      </c>
      <c r="L189" s="237">
        <v>0.12923963687769124</v>
      </c>
      <c r="M189" s="238">
        <v>5.305541031652989</v>
      </c>
      <c r="N189" s="238">
        <v>6.383913879003559</v>
      </c>
      <c r="O189" s="238">
        <v>4.796745603751465</v>
      </c>
      <c r="P189" s="238">
        <v>5.831903202846975</v>
      </c>
    </row>
    <row r="190" spans="1:16" ht="11.25" customHeight="1">
      <c r="A190" s="272" t="s">
        <v>436</v>
      </c>
      <c r="B190" s="272" t="s">
        <v>437</v>
      </c>
      <c r="C190" s="272" t="s">
        <v>92</v>
      </c>
      <c r="D190" s="273"/>
      <c r="E190" s="273"/>
      <c r="F190" s="273"/>
      <c r="G190" s="273">
        <v>5</v>
      </c>
      <c r="H190" s="273">
        <v>10.85</v>
      </c>
      <c r="I190" s="273">
        <v>9.84</v>
      </c>
      <c r="J190" s="237"/>
      <c r="K190" s="237"/>
      <c r="L190" s="237"/>
      <c r="M190" s="238"/>
      <c r="N190" s="238">
        <v>2.17</v>
      </c>
      <c r="O190" s="238"/>
      <c r="P190" s="238">
        <v>1.968</v>
      </c>
    </row>
    <row r="191" spans="1:16" ht="11.25" customHeight="1">
      <c r="A191" s="270" t="s">
        <v>436</v>
      </c>
      <c r="B191" s="270" t="s">
        <v>437</v>
      </c>
      <c r="C191" s="270" t="s">
        <v>46</v>
      </c>
      <c r="D191" s="271">
        <v>600</v>
      </c>
      <c r="E191" s="271">
        <v>3707.5</v>
      </c>
      <c r="F191" s="271">
        <v>3383.43</v>
      </c>
      <c r="G191" s="271">
        <v>504</v>
      </c>
      <c r="H191" s="271">
        <v>3855.6</v>
      </c>
      <c r="I191" s="271">
        <v>3329.36</v>
      </c>
      <c r="J191" s="237">
        <v>-16</v>
      </c>
      <c r="K191" s="237">
        <v>3.9946055293324316</v>
      </c>
      <c r="L191" s="237">
        <v>-1.5980824193200307</v>
      </c>
      <c r="M191" s="238">
        <v>6.179166666666666</v>
      </c>
      <c r="N191" s="238">
        <v>7.6499999999999995</v>
      </c>
      <c r="O191" s="238">
        <v>5.63905</v>
      </c>
      <c r="P191" s="238">
        <v>6.605873015873017</v>
      </c>
    </row>
    <row r="192" spans="1:16" ht="11.25" customHeight="1">
      <c r="A192" s="272" t="s">
        <v>436</v>
      </c>
      <c r="B192" s="272" t="s">
        <v>437</v>
      </c>
      <c r="C192" s="272" t="s">
        <v>45</v>
      </c>
      <c r="D192" s="273">
        <v>12400</v>
      </c>
      <c r="E192" s="273">
        <v>60143.61</v>
      </c>
      <c r="F192" s="273">
        <v>55329</v>
      </c>
      <c r="G192" s="273">
        <v>8960</v>
      </c>
      <c r="H192" s="273">
        <v>49414.32</v>
      </c>
      <c r="I192" s="273">
        <v>43724.8</v>
      </c>
      <c r="J192" s="237">
        <v>-27.741935483870968</v>
      </c>
      <c r="K192" s="237">
        <v>-17.839451273377172</v>
      </c>
      <c r="L192" s="237">
        <v>-20.973088253899398</v>
      </c>
      <c r="M192" s="238">
        <v>4.850291129032258</v>
      </c>
      <c r="N192" s="238">
        <v>5.514991071428572</v>
      </c>
      <c r="O192" s="238">
        <v>4.462016129032258</v>
      </c>
      <c r="P192" s="238">
        <v>4.88</v>
      </c>
    </row>
    <row r="193" spans="1:16" ht="11.25" customHeight="1">
      <c r="A193" s="270" t="s">
        <v>436</v>
      </c>
      <c r="B193" s="270" t="s">
        <v>437</v>
      </c>
      <c r="C193" s="270" t="s">
        <v>61</v>
      </c>
      <c r="D193" s="271">
        <v>900</v>
      </c>
      <c r="E193" s="271">
        <v>5373.6</v>
      </c>
      <c r="F193" s="271">
        <v>4756.67</v>
      </c>
      <c r="G193" s="271">
        <v>2250</v>
      </c>
      <c r="H193" s="271">
        <v>13754.05</v>
      </c>
      <c r="I193" s="271">
        <v>12223.96</v>
      </c>
      <c r="J193" s="237">
        <v>150</v>
      </c>
      <c r="K193" s="237">
        <v>155.95596992705075</v>
      </c>
      <c r="L193" s="237">
        <v>156.98566434080982</v>
      </c>
      <c r="M193" s="238">
        <v>5.970666666666667</v>
      </c>
      <c r="N193" s="238">
        <v>6.112911111111111</v>
      </c>
      <c r="O193" s="238">
        <v>5.285188888888889</v>
      </c>
      <c r="P193" s="238">
        <v>5.432871111111111</v>
      </c>
    </row>
    <row r="194" spans="1:16" ht="11.25" customHeight="1">
      <c r="A194" s="272" t="s">
        <v>436</v>
      </c>
      <c r="B194" s="272" t="s">
        <v>437</v>
      </c>
      <c r="C194" s="272" t="s">
        <v>43</v>
      </c>
      <c r="D194" s="273">
        <v>2500</v>
      </c>
      <c r="E194" s="273">
        <v>9934.8</v>
      </c>
      <c r="F194" s="273">
        <v>8956.48</v>
      </c>
      <c r="G194" s="273">
        <v>12222</v>
      </c>
      <c r="H194" s="273">
        <v>85462.08</v>
      </c>
      <c r="I194" s="273">
        <v>76983.55</v>
      </c>
      <c r="J194" s="237">
        <v>388.88</v>
      </c>
      <c r="K194" s="237">
        <v>760.2294963159802</v>
      </c>
      <c r="L194" s="237">
        <v>759.5290783879383</v>
      </c>
      <c r="M194" s="238">
        <v>3.9739199999999997</v>
      </c>
      <c r="N194" s="238">
        <v>6.992479135984291</v>
      </c>
      <c r="O194" s="238">
        <v>3.582592</v>
      </c>
      <c r="P194" s="238">
        <v>6.2987686139748</v>
      </c>
    </row>
    <row r="195" spans="1:16" ht="11.25" customHeight="1">
      <c r="A195" s="270" t="s">
        <v>436</v>
      </c>
      <c r="B195" s="270" t="s">
        <v>437</v>
      </c>
      <c r="C195" s="270" t="s">
        <v>85</v>
      </c>
      <c r="D195" s="271">
        <v>60880</v>
      </c>
      <c r="E195" s="271">
        <v>299216.82</v>
      </c>
      <c r="F195" s="271">
        <v>269966.16</v>
      </c>
      <c r="G195" s="271">
        <v>2000</v>
      </c>
      <c r="H195" s="271">
        <v>10066.64</v>
      </c>
      <c r="I195" s="271">
        <v>9165.27</v>
      </c>
      <c r="J195" s="237">
        <v>-96.71484888304862</v>
      </c>
      <c r="K195" s="237">
        <v>-96.63567041451748</v>
      </c>
      <c r="L195" s="237">
        <v>-96.6050300526555</v>
      </c>
      <c r="M195" s="238">
        <v>4.9148623521682</v>
      </c>
      <c r="N195" s="238">
        <v>5.03332</v>
      </c>
      <c r="O195" s="238">
        <v>4.434398160315374</v>
      </c>
      <c r="P195" s="238">
        <v>4.582635</v>
      </c>
    </row>
    <row r="196" spans="1:16" ht="11.25" customHeight="1">
      <c r="A196" s="272" t="s">
        <v>436</v>
      </c>
      <c r="B196" s="272" t="s">
        <v>437</v>
      </c>
      <c r="C196" s="272" t="s">
        <v>95</v>
      </c>
      <c r="D196" s="273">
        <v>800</v>
      </c>
      <c r="E196" s="273">
        <v>5712.98</v>
      </c>
      <c r="F196" s="273">
        <v>5084.8</v>
      </c>
      <c r="G196" s="273"/>
      <c r="H196" s="273"/>
      <c r="I196" s="273"/>
      <c r="J196" s="237">
        <v>-100</v>
      </c>
      <c r="K196" s="237">
        <v>-100.00000000000001</v>
      </c>
      <c r="L196" s="237">
        <v>-100</v>
      </c>
      <c r="M196" s="238">
        <v>7.1412249999999995</v>
      </c>
      <c r="N196" s="238"/>
      <c r="O196" s="238">
        <v>6.356</v>
      </c>
      <c r="P196" s="238"/>
    </row>
    <row r="197" spans="1:16" ht="11.25" customHeight="1">
      <c r="A197" s="270" t="s">
        <v>436</v>
      </c>
      <c r="B197" s="270" t="s">
        <v>437</v>
      </c>
      <c r="C197" s="270" t="s">
        <v>67</v>
      </c>
      <c r="D197" s="271">
        <v>50500</v>
      </c>
      <c r="E197" s="271">
        <v>244332.61</v>
      </c>
      <c r="F197" s="271">
        <v>224984.92</v>
      </c>
      <c r="G197" s="271">
        <v>7550</v>
      </c>
      <c r="H197" s="271">
        <v>41973.75</v>
      </c>
      <c r="I197" s="271">
        <v>37121.27</v>
      </c>
      <c r="J197" s="237">
        <v>-85.04950495049505</v>
      </c>
      <c r="K197" s="237">
        <v>-82.8210610118723</v>
      </c>
      <c r="L197" s="237">
        <v>-83.5005519481039</v>
      </c>
      <c r="M197" s="238">
        <v>4.838269504950495</v>
      </c>
      <c r="N197" s="238">
        <v>5.559437086092715</v>
      </c>
      <c r="O197" s="238">
        <v>4.455146930693069</v>
      </c>
      <c r="P197" s="238">
        <v>4.916724503311258</v>
      </c>
    </row>
    <row r="198" spans="1:16" ht="11.25" customHeight="1">
      <c r="A198" s="272" t="s">
        <v>436</v>
      </c>
      <c r="B198" s="272" t="s">
        <v>437</v>
      </c>
      <c r="C198" s="272" t="s">
        <v>530</v>
      </c>
      <c r="D198" s="273">
        <v>1120</v>
      </c>
      <c r="E198" s="273">
        <v>5849.24</v>
      </c>
      <c r="F198" s="273">
        <v>5035.86</v>
      </c>
      <c r="G198" s="273">
        <v>5300</v>
      </c>
      <c r="H198" s="273">
        <v>30029.31</v>
      </c>
      <c r="I198" s="273">
        <v>26607.46</v>
      </c>
      <c r="J198" s="237">
        <v>373.2142857142857</v>
      </c>
      <c r="K198" s="237">
        <v>413.388235052759</v>
      </c>
      <c r="L198" s="237">
        <v>428.35980348937426</v>
      </c>
      <c r="M198" s="238">
        <v>5.222535714285714</v>
      </c>
      <c r="N198" s="238">
        <v>5.6659075471698115</v>
      </c>
      <c r="O198" s="238">
        <v>4.496303571428571</v>
      </c>
      <c r="P198" s="238">
        <v>5.020275471698113</v>
      </c>
    </row>
    <row r="199" spans="1:16" ht="11.25" customHeight="1">
      <c r="A199" s="270" t="s">
        <v>436</v>
      </c>
      <c r="B199" s="270" t="s">
        <v>437</v>
      </c>
      <c r="C199" s="270" t="s">
        <v>626</v>
      </c>
      <c r="D199" s="271"/>
      <c r="E199" s="271"/>
      <c r="F199" s="271"/>
      <c r="G199" s="271">
        <v>34780</v>
      </c>
      <c r="H199" s="271">
        <v>179906.82</v>
      </c>
      <c r="I199" s="271">
        <v>162044.91</v>
      </c>
      <c r="J199" s="237"/>
      <c r="K199" s="237"/>
      <c r="L199" s="237"/>
      <c r="M199" s="238"/>
      <c r="N199" s="238">
        <v>5.172709028177113</v>
      </c>
      <c r="O199" s="238"/>
      <c r="P199" s="238">
        <v>4.6591405980448535</v>
      </c>
    </row>
    <row r="200" spans="1:16" ht="11.25" customHeight="1">
      <c r="A200" s="272" t="s">
        <v>438</v>
      </c>
      <c r="B200" s="272" t="s">
        <v>630</v>
      </c>
      <c r="C200" s="272" t="s">
        <v>48</v>
      </c>
      <c r="D200" s="273">
        <v>29280</v>
      </c>
      <c r="E200" s="273">
        <v>215201.6</v>
      </c>
      <c r="F200" s="273">
        <v>199670.24</v>
      </c>
      <c r="G200" s="273"/>
      <c r="H200" s="273"/>
      <c r="I200" s="273"/>
      <c r="J200" s="237">
        <v>-100</v>
      </c>
      <c r="K200" s="237">
        <v>-100</v>
      </c>
      <c r="L200" s="237">
        <v>-100</v>
      </c>
      <c r="M200" s="238">
        <v>7.349781420765027</v>
      </c>
      <c r="N200" s="238"/>
      <c r="O200" s="238">
        <v>6.819338797814208</v>
      </c>
      <c r="P200" s="238"/>
    </row>
    <row r="201" spans="1:16" ht="11.25" customHeight="1">
      <c r="A201" s="270" t="s">
        <v>438</v>
      </c>
      <c r="B201" s="270" t="s">
        <v>630</v>
      </c>
      <c r="C201" s="270" t="s">
        <v>138</v>
      </c>
      <c r="D201" s="271">
        <v>3078</v>
      </c>
      <c r="E201" s="271">
        <v>20358.3</v>
      </c>
      <c r="F201" s="271">
        <v>18434.66</v>
      </c>
      <c r="G201" s="271">
        <v>411</v>
      </c>
      <c r="H201" s="271">
        <v>3355.84</v>
      </c>
      <c r="I201" s="271">
        <v>2975.89</v>
      </c>
      <c r="J201" s="237">
        <v>-86.64717348927876</v>
      </c>
      <c r="K201" s="237">
        <v>-83.51610890889711</v>
      </c>
      <c r="L201" s="237">
        <v>-83.85709310613811</v>
      </c>
      <c r="M201" s="238">
        <v>6.614132553606238</v>
      </c>
      <c r="N201" s="238">
        <v>8.165060827250608</v>
      </c>
      <c r="O201" s="238">
        <v>5.989168291098116</v>
      </c>
      <c r="P201" s="238">
        <v>7.2406082725060825</v>
      </c>
    </row>
    <row r="202" spans="1:16" ht="11.25" customHeight="1">
      <c r="A202" s="272" t="s">
        <v>438</v>
      </c>
      <c r="B202" s="272" t="s">
        <v>630</v>
      </c>
      <c r="C202" s="272" t="s">
        <v>63</v>
      </c>
      <c r="D202" s="273">
        <v>4.54</v>
      </c>
      <c r="E202" s="273">
        <v>101.4</v>
      </c>
      <c r="F202" s="273">
        <v>89.5</v>
      </c>
      <c r="G202" s="273"/>
      <c r="H202" s="273"/>
      <c r="I202" s="273"/>
      <c r="J202" s="237">
        <v>-100</v>
      </c>
      <c r="K202" s="237">
        <v>-100</v>
      </c>
      <c r="L202" s="237">
        <v>-100</v>
      </c>
      <c r="M202" s="238">
        <v>22.334801762114537</v>
      </c>
      <c r="N202" s="238"/>
      <c r="O202" s="238">
        <v>19.7136563876652</v>
      </c>
      <c r="P202" s="238"/>
    </row>
    <row r="203" spans="1:16" ht="11.25" customHeight="1">
      <c r="A203" s="270" t="s">
        <v>438</v>
      </c>
      <c r="B203" s="270" t="s">
        <v>630</v>
      </c>
      <c r="C203" s="270" t="s">
        <v>54</v>
      </c>
      <c r="D203" s="271">
        <v>17847</v>
      </c>
      <c r="E203" s="271">
        <v>125552.51</v>
      </c>
      <c r="F203" s="271">
        <v>114277.49</v>
      </c>
      <c r="G203" s="271">
        <v>300</v>
      </c>
      <c r="H203" s="271">
        <v>2089.08</v>
      </c>
      <c r="I203" s="271">
        <v>1915.97</v>
      </c>
      <c r="J203" s="237">
        <v>-98.31904521768364</v>
      </c>
      <c r="K203" s="237">
        <v>-98.33609061260503</v>
      </c>
      <c r="L203" s="237">
        <v>-98.32340559807535</v>
      </c>
      <c r="M203" s="238">
        <v>7.034936403877402</v>
      </c>
      <c r="N203" s="238">
        <v>6.9636</v>
      </c>
      <c r="O203" s="238">
        <v>6.403176444220318</v>
      </c>
      <c r="P203" s="238">
        <v>6.386566666666667</v>
      </c>
    </row>
    <row r="204" spans="1:16" ht="11.25" customHeight="1">
      <c r="A204" s="272" t="s">
        <v>438</v>
      </c>
      <c r="B204" s="272" t="s">
        <v>630</v>
      </c>
      <c r="C204" s="272" t="s">
        <v>56</v>
      </c>
      <c r="D204" s="273">
        <v>864</v>
      </c>
      <c r="E204" s="273">
        <v>10378.82</v>
      </c>
      <c r="F204" s="273">
        <v>9499.18</v>
      </c>
      <c r="G204" s="273">
        <v>5760</v>
      </c>
      <c r="H204" s="273">
        <v>37098.65</v>
      </c>
      <c r="I204" s="273">
        <v>33564.06</v>
      </c>
      <c r="J204" s="237">
        <v>566.6666666666666</v>
      </c>
      <c r="K204" s="237">
        <v>257.44574045989816</v>
      </c>
      <c r="L204" s="237">
        <v>253.33639324657491</v>
      </c>
      <c r="M204" s="238">
        <v>12.012523148148148</v>
      </c>
      <c r="N204" s="238">
        <v>6.4407378472222225</v>
      </c>
      <c r="O204" s="238">
        <v>10.994421296296297</v>
      </c>
      <c r="P204" s="238">
        <v>5.8270937499999995</v>
      </c>
    </row>
    <row r="205" spans="1:16" ht="11.25" customHeight="1">
      <c r="A205" s="270" t="s">
        <v>438</v>
      </c>
      <c r="B205" s="270" t="s">
        <v>630</v>
      </c>
      <c r="C205" s="270" t="s">
        <v>61</v>
      </c>
      <c r="D205" s="271"/>
      <c r="E205" s="271"/>
      <c r="F205" s="271"/>
      <c r="G205" s="271">
        <v>10</v>
      </c>
      <c r="H205" s="271">
        <v>67.82</v>
      </c>
      <c r="I205" s="271">
        <v>60</v>
      </c>
      <c r="J205" s="237"/>
      <c r="K205" s="237"/>
      <c r="L205" s="237"/>
      <c r="M205" s="238"/>
      <c r="N205" s="238">
        <v>6.781999999999999</v>
      </c>
      <c r="O205" s="238"/>
      <c r="P205" s="238">
        <v>6</v>
      </c>
    </row>
    <row r="206" spans="1:16" ht="11.25" customHeight="1">
      <c r="A206" s="272" t="s">
        <v>438</v>
      </c>
      <c r="B206" s="272" t="s">
        <v>630</v>
      </c>
      <c r="C206" s="272" t="s">
        <v>43</v>
      </c>
      <c r="D206" s="273">
        <v>3600</v>
      </c>
      <c r="E206" s="273">
        <v>27568.84</v>
      </c>
      <c r="F206" s="273">
        <v>26008.25</v>
      </c>
      <c r="G206" s="273">
        <v>3150</v>
      </c>
      <c r="H206" s="273">
        <v>25332.09</v>
      </c>
      <c r="I206" s="273">
        <v>22803.35</v>
      </c>
      <c r="J206" s="237">
        <v>-12.5</v>
      </c>
      <c r="K206" s="237">
        <v>-8.113326494694736</v>
      </c>
      <c r="L206" s="237">
        <v>-12.322628396758725</v>
      </c>
      <c r="M206" s="238">
        <v>7.6580111111111115</v>
      </c>
      <c r="N206" s="238">
        <v>8.041933333333333</v>
      </c>
      <c r="O206" s="238">
        <v>7.224513888888889</v>
      </c>
      <c r="P206" s="238">
        <v>7.23915873015873</v>
      </c>
    </row>
    <row r="207" spans="1:16" ht="11.25" customHeight="1">
      <c r="A207" s="270" t="s">
        <v>438</v>
      </c>
      <c r="B207" s="270" t="s">
        <v>630</v>
      </c>
      <c r="C207" s="270" t="s">
        <v>85</v>
      </c>
      <c r="D207" s="271">
        <v>37800</v>
      </c>
      <c r="E207" s="271">
        <v>191513.65</v>
      </c>
      <c r="F207" s="271">
        <v>178507.59</v>
      </c>
      <c r="G207" s="271"/>
      <c r="H207" s="271"/>
      <c r="I207" s="271"/>
      <c r="J207" s="237">
        <v>-100</v>
      </c>
      <c r="K207" s="237">
        <v>-100</v>
      </c>
      <c r="L207" s="237">
        <v>-100</v>
      </c>
      <c r="M207" s="238">
        <v>5.066498677248677</v>
      </c>
      <c r="N207" s="238"/>
      <c r="O207" s="238">
        <v>4.722423015873016</v>
      </c>
      <c r="P207" s="238"/>
    </row>
    <row r="208" spans="1:16" ht="11.25" customHeight="1">
      <c r="A208" s="272" t="s">
        <v>438</v>
      </c>
      <c r="B208" s="272" t="s">
        <v>630</v>
      </c>
      <c r="C208" s="272" t="s">
        <v>83</v>
      </c>
      <c r="D208" s="273">
        <v>378</v>
      </c>
      <c r="E208" s="273">
        <v>3556.98</v>
      </c>
      <c r="F208" s="273">
        <v>3170.84</v>
      </c>
      <c r="G208" s="273">
        <v>460</v>
      </c>
      <c r="H208" s="273">
        <v>4141.1</v>
      </c>
      <c r="I208" s="273">
        <v>3670.98</v>
      </c>
      <c r="J208" s="237">
        <v>21.693121693121693</v>
      </c>
      <c r="K208" s="237">
        <v>16.421796017970312</v>
      </c>
      <c r="L208" s="237">
        <v>15.773107441561221</v>
      </c>
      <c r="M208" s="238">
        <v>9.41</v>
      </c>
      <c r="N208" s="238">
        <v>9.002391304347826</v>
      </c>
      <c r="O208" s="238">
        <v>8.388465608465609</v>
      </c>
      <c r="P208" s="238">
        <v>7.980391304347826</v>
      </c>
    </row>
    <row r="209" spans="1:16" ht="11.25" customHeight="1">
      <c r="A209" s="270" t="s">
        <v>440</v>
      </c>
      <c r="B209" s="270" t="s">
        <v>401</v>
      </c>
      <c r="C209" s="270" t="s">
        <v>48</v>
      </c>
      <c r="D209" s="271">
        <v>1000</v>
      </c>
      <c r="E209" s="271">
        <v>2163.95</v>
      </c>
      <c r="F209" s="271">
        <v>2050</v>
      </c>
      <c r="G209" s="271">
        <v>1512</v>
      </c>
      <c r="H209" s="271">
        <v>4665.51</v>
      </c>
      <c r="I209" s="271">
        <v>4278.96</v>
      </c>
      <c r="J209" s="237">
        <v>51.2</v>
      </c>
      <c r="K209" s="237">
        <v>115.60156195845562</v>
      </c>
      <c r="L209" s="237">
        <v>108.72975609756098</v>
      </c>
      <c r="M209" s="238">
        <v>2.16395</v>
      </c>
      <c r="N209" s="238">
        <v>3.085654761904762</v>
      </c>
      <c r="O209" s="238">
        <v>2.05</v>
      </c>
      <c r="P209" s="238">
        <v>2.83</v>
      </c>
    </row>
    <row r="210" spans="1:16" ht="11.25" customHeight="1">
      <c r="A210" s="272" t="s">
        <v>440</v>
      </c>
      <c r="B210" s="272" t="s">
        <v>401</v>
      </c>
      <c r="C210" s="272" t="s">
        <v>611</v>
      </c>
      <c r="D210" s="273">
        <v>4972.2</v>
      </c>
      <c r="E210" s="273">
        <v>20064.96</v>
      </c>
      <c r="F210" s="273">
        <v>18654.13</v>
      </c>
      <c r="G210" s="273"/>
      <c r="H210" s="273"/>
      <c r="I210" s="273"/>
      <c r="J210" s="237">
        <v>-100</v>
      </c>
      <c r="K210" s="237">
        <v>-100</v>
      </c>
      <c r="L210" s="237">
        <v>-100</v>
      </c>
      <c r="M210" s="238">
        <v>4.035428985157475</v>
      </c>
      <c r="N210" s="238"/>
      <c r="O210" s="238">
        <v>3.7516853706608746</v>
      </c>
      <c r="P210" s="238"/>
    </row>
    <row r="211" spans="1:16" ht="11.25" customHeight="1">
      <c r="A211" s="270" t="s">
        <v>440</v>
      </c>
      <c r="B211" s="270" t="s">
        <v>401</v>
      </c>
      <c r="C211" s="270" t="s">
        <v>138</v>
      </c>
      <c r="D211" s="271">
        <v>4056</v>
      </c>
      <c r="E211" s="271">
        <v>23119.2</v>
      </c>
      <c r="F211" s="271">
        <v>20027.5</v>
      </c>
      <c r="G211" s="271">
        <v>1014</v>
      </c>
      <c r="H211" s="271">
        <v>5029.44</v>
      </c>
      <c r="I211" s="271">
        <v>4511.23</v>
      </c>
      <c r="J211" s="237">
        <v>-75</v>
      </c>
      <c r="K211" s="237">
        <v>-78.24561403508773</v>
      </c>
      <c r="L211" s="237">
        <v>-77.47482211958557</v>
      </c>
      <c r="M211" s="238">
        <v>5.7</v>
      </c>
      <c r="N211" s="238">
        <v>4.96</v>
      </c>
      <c r="O211" s="238">
        <v>4.937746548323472</v>
      </c>
      <c r="P211" s="238">
        <v>4.448944773175542</v>
      </c>
    </row>
    <row r="212" spans="1:16" ht="11.25" customHeight="1">
      <c r="A212" s="272" t="s">
        <v>440</v>
      </c>
      <c r="B212" s="272" t="s">
        <v>401</v>
      </c>
      <c r="C212" s="272" t="s">
        <v>54</v>
      </c>
      <c r="D212" s="273"/>
      <c r="E212" s="273"/>
      <c r="F212" s="273"/>
      <c r="G212" s="273">
        <v>1756.8</v>
      </c>
      <c r="H212" s="273">
        <v>6233.43</v>
      </c>
      <c r="I212" s="273">
        <v>5583.34</v>
      </c>
      <c r="J212" s="237"/>
      <c r="K212" s="237"/>
      <c r="L212" s="237"/>
      <c r="M212" s="238"/>
      <c r="N212" s="238">
        <v>3.5481728142076507</v>
      </c>
      <c r="O212" s="238"/>
      <c r="P212" s="238">
        <v>3.1781306921675774</v>
      </c>
    </row>
    <row r="213" spans="1:16" ht="11.25" customHeight="1">
      <c r="A213" s="270" t="s">
        <v>440</v>
      </c>
      <c r="B213" s="270" t="s">
        <v>401</v>
      </c>
      <c r="C213" s="270" t="s">
        <v>156</v>
      </c>
      <c r="D213" s="271">
        <v>2915.25</v>
      </c>
      <c r="E213" s="271">
        <v>9992.42</v>
      </c>
      <c r="F213" s="271">
        <v>8895.63</v>
      </c>
      <c r="G213" s="271">
        <v>3591.25</v>
      </c>
      <c r="H213" s="271">
        <v>10995.08</v>
      </c>
      <c r="I213" s="271">
        <v>9864.74</v>
      </c>
      <c r="J213" s="237">
        <v>23.18840579710145</v>
      </c>
      <c r="K213" s="237">
        <v>10.034205928093494</v>
      </c>
      <c r="L213" s="237">
        <v>10.894225591666927</v>
      </c>
      <c r="M213" s="238">
        <v>3.4276374238916043</v>
      </c>
      <c r="N213" s="238">
        <v>3.0616303515489034</v>
      </c>
      <c r="O213" s="238">
        <v>3.0514124003087213</v>
      </c>
      <c r="P213" s="238">
        <v>2.746882004872955</v>
      </c>
    </row>
    <row r="214" spans="1:16" ht="11.25" customHeight="1">
      <c r="A214" s="272" t="s">
        <v>440</v>
      </c>
      <c r="B214" s="272" t="s">
        <v>401</v>
      </c>
      <c r="C214" s="272" t="s">
        <v>71</v>
      </c>
      <c r="D214" s="273"/>
      <c r="E214" s="273"/>
      <c r="F214" s="273"/>
      <c r="G214" s="273">
        <v>19800</v>
      </c>
      <c r="H214" s="273">
        <v>38625.34</v>
      </c>
      <c r="I214" s="273">
        <v>34650</v>
      </c>
      <c r="J214" s="237"/>
      <c r="K214" s="237"/>
      <c r="L214" s="237"/>
      <c r="M214" s="238"/>
      <c r="N214" s="238">
        <v>1.9507747474747472</v>
      </c>
      <c r="O214" s="238"/>
      <c r="P214" s="238">
        <v>1.75</v>
      </c>
    </row>
    <row r="215" spans="1:16" ht="11.25" customHeight="1">
      <c r="A215" s="270" t="s">
        <v>440</v>
      </c>
      <c r="B215" s="270" t="s">
        <v>401</v>
      </c>
      <c r="C215" s="270" t="s">
        <v>83</v>
      </c>
      <c r="D215" s="271">
        <v>1008</v>
      </c>
      <c r="E215" s="271">
        <v>6249.6</v>
      </c>
      <c r="F215" s="271">
        <v>5540.46</v>
      </c>
      <c r="G215" s="271">
        <v>840</v>
      </c>
      <c r="H215" s="271">
        <v>5208</v>
      </c>
      <c r="I215" s="271">
        <v>4671.1</v>
      </c>
      <c r="J215" s="237">
        <v>-16.666666666666668</v>
      </c>
      <c r="K215" s="237">
        <v>-16.66666666666667</v>
      </c>
      <c r="L215" s="237">
        <v>-15.691115900123812</v>
      </c>
      <c r="M215" s="238">
        <v>6.2</v>
      </c>
      <c r="N215" s="238">
        <v>6.2</v>
      </c>
      <c r="O215" s="238">
        <v>5.496488095238095</v>
      </c>
      <c r="P215" s="238">
        <v>5.560833333333334</v>
      </c>
    </row>
    <row r="216" spans="1:16" ht="11.25" customHeight="1">
      <c r="A216" s="272" t="s">
        <v>441</v>
      </c>
      <c r="B216" s="272" t="s">
        <v>424</v>
      </c>
      <c r="C216" s="272" t="s">
        <v>48</v>
      </c>
      <c r="D216" s="273">
        <v>162500</v>
      </c>
      <c r="E216" s="273">
        <v>1012033.24</v>
      </c>
      <c r="F216" s="273">
        <v>922992.71</v>
      </c>
      <c r="G216" s="273">
        <v>60032</v>
      </c>
      <c r="H216" s="273">
        <v>421307.83</v>
      </c>
      <c r="I216" s="273">
        <v>373268.94</v>
      </c>
      <c r="J216" s="237">
        <v>-63.05723076923077</v>
      </c>
      <c r="K216" s="237">
        <v>-58.370158869485344</v>
      </c>
      <c r="L216" s="237">
        <v>-59.55884201945647</v>
      </c>
      <c r="M216" s="238">
        <v>6.227896861538461</v>
      </c>
      <c r="N216" s="238">
        <v>7.018054204424307</v>
      </c>
      <c r="O216" s="238">
        <v>5.679955138461538</v>
      </c>
      <c r="P216" s="238">
        <v>6.217832822494669</v>
      </c>
    </row>
    <row r="217" spans="1:16" ht="11.25" customHeight="1">
      <c r="A217" s="270" t="s">
        <v>441</v>
      </c>
      <c r="B217" s="270" t="s">
        <v>424</v>
      </c>
      <c r="C217" s="270" t="s">
        <v>138</v>
      </c>
      <c r="D217" s="271">
        <v>21800</v>
      </c>
      <c r="E217" s="271">
        <v>114538.7</v>
      </c>
      <c r="F217" s="271">
        <v>101004.47</v>
      </c>
      <c r="G217" s="271">
        <v>363</v>
      </c>
      <c r="H217" s="271">
        <v>3079.64</v>
      </c>
      <c r="I217" s="271">
        <v>2748.72</v>
      </c>
      <c r="J217" s="237">
        <v>-98.3348623853211</v>
      </c>
      <c r="K217" s="237">
        <v>-97.31126684692597</v>
      </c>
      <c r="L217" s="237">
        <v>-97.27861549097777</v>
      </c>
      <c r="M217" s="238">
        <v>5.25406880733945</v>
      </c>
      <c r="N217" s="238">
        <v>8.483856749311295</v>
      </c>
      <c r="O217" s="238">
        <v>4.6332325688073395</v>
      </c>
      <c r="P217" s="238">
        <v>7.572231404958677</v>
      </c>
    </row>
    <row r="218" spans="1:16" ht="11.25" customHeight="1">
      <c r="A218" s="272" t="s">
        <v>441</v>
      </c>
      <c r="B218" s="272" t="s">
        <v>424</v>
      </c>
      <c r="C218" s="272" t="s">
        <v>139</v>
      </c>
      <c r="D218" s="273"/>
      <c r="E218" s="273"/>
      <c r="F218" s="273"/>
      <c r="G218" s="273">
        <v>12000</v>
      </c>
      <c r="H218" s="273">
        <v>54993.47</v>
      </c>
      <c r="I218" s="273">
        <v>50578.12</v>
      </c>
      <c r="J218" s="237"/>
      <c r="K218" s="237"/>
      <c r="L218" s="237"/>
      <c r="M218" s="238"/>
      <c r="N218" s="238">
        <v>4.582789166666667</v>
      </c>
      <c r="O218" s="238"/>
      <c r="P218" s="238">
        <v>4.2148433333333335</v>
      </c>
    </row>
    <row r="219" spans="1:16" ht="11.25" customHeight="1">
      <c r="A219" s="270" t="s">
        <v>441</v>
      </c>
      <c r="B219" s="270" t="s">
        <v>424</v>
      </c>
      <c r="C219" s="270" t="s">
        <v>63</v>
      </c>
      <c r="D219" s="271">
        <v>1000</v>
      </c>
      <c r="E219" s="271">
        <v>4244.91</v>
      </c>
      <c r="F219" s="271">
        <v>3741.6</v>
      </c>
      <c r="G219" s="271">
        <v>5</v>
      </c>
      <c r="H219" s="271">
        <v>0.2</v>
      </c>
      <c r="I219" s="271">
        <v>0.18</v>
      </c>
      <c r="J219" s="237">
        <v>-99.5</v>
      </c>
      <c r="K219" s="237">
        <v>-99.99528847490289</v>
      </c>
      <c r="L219" s="237">
        <v>-99.99518922386146</v>
      </c>
      <c r="M219" s="238">
        <v>4.24491</v>
      </c>
      <c r="N219" s="238">
        <v>0.04</v>
      </c>
      <c r="O219" s="238">
        <v>3.7416</v>
      </c>
      <c r="P219" s="238">
        <v>0.036</v>
      </c>
    </row>
    <row r="220" spans="1:16" ht="11.25" customHeight="1">
      <c r="A220" s="272" t="s">
        <v>441</v>
      </c>
      <c r="B220" s="272" t="s">
        <v>424</v>
      </c>
      <c r="C220" s="272" t="s">
        <v>54</v>
      </c>
      <c r="D220" s="273">
        <v>15063</v>
      </c>
      <c r="E220" s="273">
        <v>89730.41</v>
      </c>
      <c r="F220" s="273">
        <v>82088.58</v>
      </c>
      <c r="G220" s="273">
        <v>800</v>
      </c>
      <c r="H220" s="273">
        <v>5018.12</v>
      </c>
      <c r="I220" s="273">
        <v>4494.78</v>
      </c>
      <c r="J220" s="237">
        <v>-94.68897298015004</v>
      </c>
      <c r="K220" s="237">
        <v>-94.40755926558231</v>
      </c>
      <c r="L220" s="237">
        <v>-94.52447587715612</v>
      </c>
      <c r="M220" s="238">
        <v>5.957007900152692</v>
      </c>
      <c r="N220" s="238">
        <v>6.27265</v>
      </c>
      <c r="O220" s="238">
        <v>5.449683330013942</v>
      </c>
      <c r="P220" s="238">
        <v>5.618475</v>
      </c>
    </row>
    <row r="221" spans="1:16" ht="11.25" customHeight="1">
      <c r="A221" s="270" t="s">
        <v>441</v>
      </c>
      <c r="B221" s="270" t="s">
        <v>424</v>
      </c>
      <c r="C221" s="270" t="s">
        <v>101</v>
      </c>
      <c r="D221" s="271">
        <v>70</v>
      </c>
      <c r="E221" s="271">
        <v>466.27</v>
      </c>
      <c r="F221" s="271">
        <v>436.79</v>
      </c>
      <c r="G221" s="271"/>
      <c r="H221" s="271"/>
      <c r="I221" s="271"/>
      <c r="J221" s="237">
        <v>-100</v>
      </c>
      <c r="K221" s="237">
        <v>-100</v>
      </c>
      <c r="L221" s="237">
        <v>-100</v>
      </c>
      <c r="M221" s="238">
        <v>6.661</v>
      </c>
      <c r="N221" s="238"/>
      <c r="O221" s="238">
        <v>6.239857142857143</v>
      </c>
      <c r="P221" s="238"/>
    </row>
    <row r="222" spans="1:16" ht="11.25" customHeight="1">
      <c r="A222" s="272" t="s">
        <v>441</v>
      </c>
      <c r="B222" s="272" t="s">
        <v>424</v>
      </c>
      <c r="C222" s="272" t="s">
        <v>56</v>
      </c>
      <c r="D222" s="273">
        <v>8670</v>
      </c>
      <c r="E222" s="273">
        <v>55202.69</v>
      </c>
      <c r="F222" s="273">
        <v>47590.44</v>
      </c>
      <c r="G222" s="273">
        <v>4980</v>
      </c>
      <c r="H222" s="273">
        <v>30638.54</v>
      </c>
      <c r="I222" s="273">
        <v>27605.48</v>
      </c>
      <c r="J222" s="237">
        <v>-42.56055363321799</v>
      </c>
      <c r="K222" s="237">
        <v>-44.498103262721436</v>
      </c>
      <c r="L222" s="237">
        <v>-41.9936441016305</v>
      </c>
      <c r="M222" s="238">
        <v>6.367092272202999</v>
      </c>
      <c r="N222" s="238">
        <v>6.152317269076305</v>
      </c>
      <c r="O222" s="238">
        <v>5.489093425605537</v>
      </c>
      <c r="P222" s="238">
        <v>5.54326907630522</v>
      </c>
    </row>
    <row r="223" spans="1:16" ht="11.25" customHeight="1">
      <c r="A223" s="270" t="s">
        <v>441</v>
      </c>
      <c r="B223" s="270" t="s">
        <v>424</v>
      </c>
      <c r="C223" s="270" t="s">
        <v>612</v>
      </c>
      <c r="D223" s="271"/>
      <c r="E223" s="271"/>
      <c r="F223" s="271"/>
      <c r="G223" s="271">
        <v>1800</v>
      </c>
      <c r="H223" s="271">
        <v>9514.71</v>
      </c>
      <c r="I223" s="271">
        <v>8400</v>
      </c>
      <c r="J223" s="237"/>
      <c r="K223" s="237"/>
      <c r="L223" s="237"/>
      <c r="M223" s="238"/>
      <c r="N223" s="238">
        <v>5.28595</v>
      </c>
      <c r="O223" s="238"/>
      <c r="P223" s="238">
        <v>4.666666666666667</v>
      </c>
    </row>
    <row r="224" spans="1:16" ht="11.25" customHeight="1">
      <c r="A224" s="272" t="s">
        <v>441</v>
      </c>
      <c r="B224" s="272" t="s">
        <v>424</v>
      </c>
      <c r="C224" s="272" t="s">
        <v>42</v>
      </c>
      <c r="D224" s="273">
        <v>10865</v>
      </c>
      <c r="E224" s="273">
        <v>53948.77</v>
      </c>
      <c r="F224" s="273">
        <v>46591.41</v>
      </c>
      <c r="G224" s="273">
        <v>22970</v>
      </c>
      <c r="H224" s="273">
        <v>145853.32</v>
      </c>
      <c r="I224" s="273">
        <v>129400.52</v>
      </c>
      <c r="J224" s="237">
        <v>111.41279337321676</v>
      </c>
      <c r="K224" s="237">
        <v>170.35522774661968</v>
      </c>
      <c r="L224" s="237">
        <v>177.73471547652238</v>
      </c>
      <c r="M224" s="238">
        <v>4.965372296364473</v>
      </c>
      <c r="N224" s="238">
        <v>6.3497309534175015</v>
      </c>
      <c r="O224" s="238">
        <v>4.28821076852278</v>
      </c>
      <c r="P224" s="238">
        <v>5.633457553330431</v>
      </c>
    </row>
    <row r="225" spans="1:16" ht="11.25" customHeight="1">
      <c r="A225" s="270" t="s">
        <v>441</v>
      </c>
      <c r="B225" s="270" t="s">
        <v>424</v>
      </c>
      <c r="C225" s="270" t="s">
        <v>46</v>
      </c>
      <c r="D225" s="271">
        <v>3000</v>
      </c>
      <c r="E225" s="271">
        <v>18500</v>
      </c>
      <c r="F225" s="271">
        <v>16705.46</v>
      </c>
      <c r="G225" s="271">
        <v>1000</v>
      </c>
      <c r="H225" s="271">
        <v>7350</v>
      </c>
      <c r="I225" s="271">
        <v>6346.81</v>
      </c>
      <c r="J225" s="237">
        <v>-66.66666666666667</v>
      </c>
      <c r="K225" s="237">
        <v>-60.270270270270274</v>
      </c>
      <c r="L225" s="237">
        <v>-62.00757117732764</v>
      </c>
      <c r="M225" s="238">
        <v>6.166666666666667</v>
      </c>
      <c r="N225" s="238">
        <v>7.35</v>
      </c>
      <c r="O225" s="238">
        <v>5.568486666666667</v>
      </c>
      <c r="P225" s="238">
        <v>6.3468100000000005</v>
      </c>
    </row>
    <row r="226" spans="1:16" ht="11.25" customHeight="1">
      <c r="A226" s="272" t="s">
        <v>441</v>
      </c>
      <c r="B226" s="272" t="s">
        <v>424</v>
      </c>
      <c r="C226" s="272" t="s">
        <v>45</v>
      </c>
      <c r="D226" s="273">
        <v>4360</v>
      </c>
      <c r="E226" s="273">
        <v>24236.17</v>
      </c>
      <c r="F226" s="273">
        <v>21307.4</v>
      </c>
      <c r="G226" s="273">
        <v>1680</v>
      </c>
      <c r="H226" s="273">
        <v>9265.19</v>
      </c>
      <c r="I226" s="273">
        <v>8198.4</v>
      </c>
      <c r="J226" s="237">
        <v>-61.46788990825688</v>
      </c>
      <c r="K226" s="237">
        <v>-61.77122870486549</v>
      </c>
      <c r="L226" s="237">
        <v>-61.523226672423675</v>
      </c>
      <c r="M226" s="238">
        <v>5.5587545871559625</v>
      </c>
      <c r="N226" s="238">
        <v>5.514994047619048</v>
      </c>
      <c r="O226" s="238">
        <v>4.887018348623854</v>
      </c>
      <c r="P226" s="238">
        <v>4.88</v>
      </c>
    </row>
    <row r="227" spans="1:16" ht="11.25" customHeight="1">
      <c r="A227" s="270" t="s">
        <v>441</v>
      </c>
      <c r="B227" s="270" t="s">
        <v>424</v>
      </c>
      <c r="C227" s="270" t="s">
        <v>61</v>
      </c>
      <c r="D227" s="271">
        <v>20800</v>
      </c>
      <c r="E227" s="271">
        <v>117327.95</v>
      </c>
      <c r="F227" s="271">
        <v>106998.67</v>
      </c>
      <c r="G227" s="271">
        <v>6300</v>
      </c>
      <c r="H227" s="271">
        <v>38277.83</v>
      </c>
      <c r="I227" s="271">
        <v>34420.71</v>
      </c>
      <c r="J227" s="237">
        <v>-69.71153846153847</v>
      </c>
      <c r="K227" s="237">
        <v>-67.37535259075096</v>
      </c>
      <c r="L227" s="237">
        <v>-67.83071228829291</v>
      </c>
      <c r="M227" s="238">
        <v>5.640766826923077</v>
      </c>
      <c r="N227" s="238">
        <v>6.075846031746032</v>
      </c>
      <c r="O227" s="238">
        <v>5.144166826923077</v>
      </c>
      <c r="P227" s="238">
        <v>5.463604761904762</v>
      </c>
    </row>
    <row r="228" spans="1:16" ht="11.25" customHeight="1">
      <c r="A228" s="272" t="s">
        <v>441</v>
      </c>
      <c r="B228" s="272" t="s">
        <v>424</v>
      </c>
      <c r="C228" s="272" t="s">
        <v>43</v>
      </c>
      <c r="D228" s="273">
        <v>7600</v>
      </c>
      <c r="E228" s="273">
        <v>42361.08</v>
      </c>
      <c r="F228" s="273">
        <v>39033.26</v>
      </c>
      <c r="G228" s="273">
        <v>16194</v>
      </c>
      <c r="H228" s="273">
        <v>112127.81</v>
      </c>
      <c r="I228" s="273">
        <v>100328.22</v>
      </c>
      <c r="J228" s="237">
        <v>113.07894736842105</v>
      </c>
      <c r="K228" s="237">
        <v>164.69535243199653</v>
      </c>
      <c r="L228" s="237">
        <v>157.03264344305342</v>
      </c>
      <c r="M228" s="238">
        <v>5.573826315789474</v>
      </c>
      <c r="N228" s="238">
        <v>6.924034210201309</v>
      </c>
      <c r="O228" s="238">
        <v>5.135955263157895</v>
      </c>
      <c r="P228" s="238">
        <v>6.195394590589107</v>
      </c>
    </row>
    <row r="229" spans="1:16" ht="11.25" customHeight="1">
      <c r="A229" s="270" t="s">
        <v>441</v>
      </c>
      <c r="B229" s="270" t="s">
        <v>424</v>
      </c>
      <c r="C229" s="270" t="s">
        <v>85</v>
      </c>
      <c r="D229" s="271">
        <v>416320</v>
      </c>
      <c r="E229" s="271">
        <v>2124563.92</v>
      </c>
      <c r="F229" s="271">
        <v>1916593.58</v>
      </c>
      <c r="G229" s="271">
        <v>106400</v>
      </c>
      <c r="H229" s="271">
        <v>494561.97</v>
      </c>
      <c r="I229" s="271">
        <v>445642.9</v>
      </c>
      <c r="J229" s="237">
        <v>-74.44273635664874</v>
      </c>
      <c r="K229" s="237">
        <v>-76.72171849741288</v>
      </c>
      <c r="L229" s="237">
        <v>-76.74817944449131</v>
      </c>
      <c r="M229" s="238">
        <v>5.1031992697924675</v>
      </c>
      <c r="N229" s="238">
        <v>4.648138815789474</v>
      </c>
      <c r="O229" s="238">
        <v>4.603654832820907</v>
      </c>
      <c r="P229" s="238">
        <v>4.188373120300752</v>
      </c>
    </row>
    <row r="230" spans="1:16" ht="11.25" customHeight="1">
      <c r="A230" s="272" t="s">
        <v>441</v>
      </c>
      <c r="B230" s="272" t="s">
        <v>424</v>
      </c>
      <c r="C230" s="272" t="s">
        <v>95</v>
      </c>
      <c r="D230" s="273">
        <v>200</v>
      </c>
      <c r="E230" s="273">
        <v>1450.72</v>
      </c>
      <c r="F230" s="273">
        <v>1291.2</v>
      </c>
      <c r="G230" s="273"/>
      <c r="H230" s="273"/>
      <c r="I230" s="273"/>
      <c r="J230" s="237">
        <v>-100</v>
      </c>
      <c r="K230" s="237">
        <v>-100</v>
      </c>
      <c r="L230" s="237">
        <v>-100</v>
      </c>
      <c r="M230" s="238">
        <v>7.2536000000000005</v>
      </c>
      <c r="N230" s="238"/>
      <c r="O230" s="238">
        <v>6.456</v>
      </c>
      <c r="P230" s="238"/>
    </row>
    <row r="231" spans="1:16" ht="11.25" customHeight="1">
      <c r="A231" s="270" t="s">
        <v>441</v>
      </c>
      <c r="B231" s="270" t="s">
        <v>424</v>
      </c>
      <c r="C231" s="270" t="s">
        <v>71</v>
      </c>
      <c r="D231" s="271">
        <v>1400</v>
      </c>
      <c r="E231" s="271">
        <v>7535.61</v>
      </c>
      <c r="F231" s="271">
        <v>7152.7</v>
      </c>
      <c r="G231" s="271">
        <v>5760</v>
      </c>
      <c r="H231" s="271">
        <v>27854.74</v>
      </c>
      <c r="I231" s="271">
        <v>24848.56</v>
      </c>
      <c r="J231" s="237">
        <v>311.42857142857144</v>
      </c>
      <c r="K231" s="237">
        <v>269.6414756071506</v>
      </c>
      <c r="L231" s="237">
        <v>247.40112125491075</v>
      </c>
      <c r="M231" s="238">
        <v>5.382578571428571</v>
      </c>
      <c r="N231" s="238">
        <v>4.835892361111111</v>
      </c>
      <c r="O231" s="238">
        <v>5.109071428571428</v>
      </c>
      <c r="P231" s="238">
        <v>4.313986111111111</v>
      </c>
    </row>
    <row r="232" spans="1:16" ht="11.25" customHeight="1">
      <c r="A232" s="272" t="s">
        <v>441</v>
      </c>
      <c r="B232" s="272" t="s">
        <v>424</v>
      </c>
      <c r="C232" s="272" t="s">
        <v>67</v>
      </c>
      <c r="D232" s="273">
        <v>60495</v>
      </c>
      <c r="E232" s="273">
        <v>317572.18</v>
      </c>
      <c r="F232" s="273">
        <v>291598.95</v>
      </c>
      <c r="G232" s="273">
        <v>16350</v>
      </c>
      <c r="H232" s="273">
        <v>86104.63</v>
      </c>
      <c r="I232" s="273">
        <v>76661.63</v>
      </c>
      <c r="J232" s="237">
        <v>-72.97297297297297</v>
      </c>
      <c r="K232" s="237">
        <v>-72.88659541903198</v>
      </c>
      <c r="L232" s="237">
        <v>-73.7099087633889</v>
      </c>
      <c r="M232" s="238">
        <v>5.249560790147946</v>
      </c>
      <c r="N232" s="238">
        <v>5.266338226299695</v>
      </c>
      <c r="O232" s="238">
        <v>4.820215720307464</v>
      </c>
      <c r="P232" s="238">
        <v>4.688784709480123</v>
      </c>
    </row>
    <row r="233" spans="1:16" ht="11.25" customHeight="1">
      <c r="A233" s="270" t="s">
        <v>441</v>
      </c>
      <c r="B233" s="270" t="s">
        <v>424</v>
      </c>
      <c r="C233" s="270" t="s">
        <v>357</v>
      </c>
      <c r="D233" s="271"/>
      <c r="E233" s="271"/>
      <c r="F233" s="271"/>
      <c r="G233" s="271">
        <v>1200</v>
      </c>
      <c r="H233" s="271">
        <v>6684.97</v>
      </c>
      <c r="I233" s="271">
        <v>5880</v>
      </c>
      <c r="J233" s="237"/>
      <c r="K233" s="237"/>
      <c r="L233" s="237"/>
      <c r="M233" s="238"/>
      <c r="N233" s="238">
        <v>5.570808333333334</v>
      </c>
      <c r="O233" s="238"/>
      <c r="P233" s="238">
        <v>4.9</v>
      </c>
    </row>
    <row r="234" spans="1:16" ht="11.25" customHeight="1">
      <c r="A234" s="272" t="s">
        <v>441</v>
      </c>
      <c r="B234" s="272" t="s">
        <v>424</v>
      </c>
      <c r="C234" s="272" t="s">
        <v>530</v>
      </c>
      <c r="D234" s="273">
        <v>1400</v>
      </c>
      <c r="E234" s="273">
        <v>7311.55</v>
      </c>
      <c r="F234" s="273">
        <v>6294.83</v>
      </c>
      <c r="G234" s="273">
        <v>6450</v>
      </c>
      <c r="H234" s="273">
        <v>37759.6</v>
      </c>
      <c r="I234" s="273">
        <v>33421.61</v>
      </c>
      <c r="J234" s="237">
        <v>360.7142857142857</v>
      </c>
      <c r="K234" s="237">
        <v>416.43769105046124</v>
      </c>
      <c r="L234" s="237">
        <v>430.9374518454033</v>
      </c>
      <c r="M234" s="238">
        <v>5.222535714285715</v>
      </c>
      <c r="N234" s="238">
        <v>5.854201550387597</v>
      </c>
      <c r="O234" s="238">
        <v>4.496307142857143</v>
      </c>
      <c r="P234" s="238">
        <v>5.18164496124031</v>
      </c>
    </row>
    <row r="235" spans="1:16" ht="11.25" customHeight="1">
      <c r="A235" s="270" t="s">
        <v>441</v>
      </c>
      <c r="B235" s="270" t="s">
        <v>424</v>
      </c>
      <c r="C235" s="270" t="s">
        <v>626</v>
      </c>
      <c r="D235" s="271"/>
      <c r="E235" s="271"/>
      <c r="F235" s="271"/>
      <c r="G235" s="271">
        <v>21430</v>
      </c>
      <c r="H235" s="271">
        <v>113147.17</v>
      </c>
      <c r="I235" s="271">
        <v>101773.59</v>
      </c>
      <c r="J235" s="237"/>
      <c r="K235" s="237"/>
      <c r="L235" s="237"/>
      <c r="M235" s="238"/>
      <c r="N235" s="238">
        <v>5.279849276714885</v>
      </c>
      <c r="O235" s="238"/>
      <c r="P235" s="238">
        <v>4.749117592160522</v>
      </c>
    </row>
    <row r="236" spans="1:16" ht="11.25" customHeight="1">
      <c r="A236" s="272" t="s">
        <v>441</v>
      </c>
      <c r="B236" s="272" t="s">
        <v>424</v>
      </c>
      <c r="C236" s="272" t="s">
        <v>83</v>
      </c>
      <c r="D236" s="273">
        <v>684</v>
      </c>
      <c r="E236" s="273">
        <v>6976.8</v>
      </c>
      <c r="F236" s="273">
        <v>6196.37</v>
      </c>
      <c r="G236" s="273">
        <v>610</v>
      </c>
      <c r="H236" s="273">
        <v>6017</v>
      </c>
      <c r="I236" s="273">
        <v>5333.91</v>
      </c>
      <c r="J236" s="237">
        <v>-10.818713450292398</v>
      </c>
      <c r="K236" s="237">
        <v>-13.757023277147118</v>
      </c>
      <c r="L236" s="237">
        <v>-13.918794390909516</v>
      </c>
      <c r="M236" s="238">
        <v>10.200000000000001</v>
      </c>
      <c r="N236" s="238">
        <v>9.863934426229509</v>
      </c>
      <c r="O236" s="238">
        <v>9.059020467836257</v>
      </c>
      <c r="P236" s="238">
        <v>8.74411475409836</v>
      </c>
    </row>
    <row r="237" spans="1:16" ht="11.25" customHeight="1">
      <c r="A237" s="270" t="s">
        <v>441</v>
      </c>
      <c r="B237" s="270" t="s">
        <v>424</v>
      </c>
      <c r="C237" s="270" t="s">
        <v>66</v>
      </c>
      <c r="D237" s="271"/>
      <c r="E237" s="271"/>
      <c r="F237" s="271"/>
      <c r="G237" s="271">
        <v>10</v>
      </c>
      <c r="H237" s="271">
        <v>29.75</v>
      </c>
      <c r="I237" s="271">
        <v>26.55</v>
      </c>
      <c r="J237" s="237"/>
      <c r="K237" s="237"/>
      <c r="L237" s="237"/>
      <c r="M237" s="238"/>
      <c r="N237" s="238">
        <v>2.975</v>
      </c>
      <c r="O237" s="238"/>
      <c r="P237" s="238">
        <v>2.6550000000000002</v>
      </c>
    </row>
    <row r="238" spans="1:16" ht="11.25" customHeight="1">
      <c r="A238" s="272" t="s">
        <v>442</v>
      </c>
      <c r="B238" s="272" t="s">
        <v>285</v>
      </c>
      <c r="C238" s="272" t="s">
        <v>48</v>
      </c>
      <c r="D238" s="273"/>
      <c r="E238" s="273"/>
      <c r="F238" s="273"/>
      <c r="G238" s="273">
        <v>20</v>
      </c>
      <c r="H238" s="273">
        <v>132.79</v>
      </c>
      <c r="I238" s="273">
        <v>117.33</v>
      </c>
      <c r="J238" s="237"/>
      <c r="K238" s="237"/>
      <c r="L238" s="237"/>
      <c r="M238" s="238"/>
      <c r="N238" s="238">
        <v>6.6395</v>
      </c>
      <c r="O238" s="238"/>
      <c r="P238" s="238">
        <v>5.8665</v>
      </c>
    </row>
    <row r="239" spans="1:16" ht="11.25" customHeight="1">
      <c r="A239" s="270" t="s">
        <v>442</v>
      </c>
      <c r="B239" s="270" t="s">
        <v>285</v>
      </c>
      <c r="C239" s="270" t="s">
        <v>54</v>
      </c>
      <c r="D239" s="271">
        <v>150</v>
      </c>
      <c r="E239" s="271">
        <v>1135.24</v>
      </c>
      <c r="F239" s="271">
        <v>1018.86</v>
      </c>
      <c r="G239" s="271"/>
      <c r="H239" s="271"/>
      <c r="I239" s="271"/>
      <c r="J239" s="237">
        <v>-100</v>
      </c>
      <c r="K239" s="237">
        <v>-100</v>
      </c>
      <c r="L239" s="237">
        <v>-100</v>
      </c>
      <c r="M239" s="238">
        <v>7.568266666666667</v>
      </c>
      <c r="N239" s="238"/>
      <c r="O239" s="238">
        <v>6.7924</v>
      </c>
      <c r="P239" s="238"/>
    </row>
    <row r="240" spans="1:16" ht="11.25" customHeight="1">
      <c r="A240" s="272" t="s">
        <v>442</v>
      </c>
      <c r="B240" s="272" t="s">
        <v>285</v>
      </c>
      <c r="C240" s="272" t="s">
        <v>56</v>
      </c>
      <c r="D240" s="273"/>
      <c r="E240" s="273"/>
      <c r="F240" s="273"/>
      <c r="G240" s="273">
        <v>864</v>
      </c>
      <c r="H240" s="273">
        <v>10932.4</v>
      </c>
      <c r="I240" s="273">
        <v>9598.23</v>
      </c>
      <c r="J240" s="237"/>
      <c r="K240" s="237"/>
      <c r="L240" s="237"/>
      <c r="M240" s="238"/>
      <c r="N240" s="238">
        <v>12.65324074074074</v>
      </c>
      <c r="O240" s="238"/>
      <c r="P240" s="238">
        <v>11.1090625</v>
      </c>
    </row>
    <row r="241" spans="1:16" ht="11.25" customHeight="1">
      <c r="A241" s="270" t="s">
        <v>443</v>
      </c>
      <c r="B241" s="270" t="s">
        <v>631</v>
      </c>
      <c r="C241" s="270" t="s">
        <v>48</v>
      </c>
      <c r="D241" s="271">
        <v>6000</v>
      </c>
      <c r="E241" s="271">
        <v>33092.03</v>
      </c>
      <c r="F241" s="271">
        <v>31000</v>
      </c>
      <c r="G241" s="271"/>
      <c r="H241" s="271"/>
      <c r="I241" s="271"/>
      <c r="J241" s="237">
        <v>-100</v>
      </c>
      <c r="K241" s="237">
        <v>-100</v>
      </c>
      <c r="L241" s="237">
        <v>-100</v>
      </c>
      <c r="M241" s="238">
        <v>5.515338333333333</v>
      </c>
      <c r="N241" s="238"/>
      <c r="O241" s="238">
        <v>5.166666666666667</v>
      </c>
      <c r="P241" s="238"/>
    </row>
    <row r="242" spans="1:16" ht="11.25" customHeight="1">
      <c r="A242" s="272" t="s">
        <v>443</v>
      </c>
      <c r="B242" s="272" t="s">
        <v>631</v>
      </c>
      <c r="C242" s="272" t="s">
        <v>63</v>
      </c>
      <c r="D242" s="273">
        <v>36</v>
      </c>
      <c r="E242" s="273">
        <v>88</v>
      </c>
      <c r="F242" s="273">
        <v>81.05</v>
      </c>
      <c r="G242" s="273"/>
      <c r="H242" s="273"/>
      <c r="I242" s="273"/>
      <c r="J242" s="237">
        <v>-100</v>
      </c>
      <c r="K242" s="237">
        <v>-100</v>
      </c>
      <c r="L242" s="237">
        <v>-100</v>
      </c>
      <c r="M242" s="238">
        <v>2.4444444444444446</v>
      </c>
      <c r="N242" s="238"/>
      <c r="O242" s="238">
        <v>2.2513888888888887</v>
      </c>
      <c r="P242" s="238"/>
    </row>
    <row r="243" spans="1:16" ht="11.25" customHeight="1">
      <c r="A243" s="270" t="s">
        <v>443</v>
      </c>
      <c r="B243" s="270" t="s">
        <v>631</v>
      </c>
      <c r="C243" s="270" t="s">
        <v>42</v>
      </c>
      <c r="D243" s="271"/>
      <c r="E243" s="271"/>
      <c r="F243" s="271"/>
      <c r="G243" s="271">
        <v>23030</v>
      </c>
      <c r="H243" s="271">
        <v>155428.77</v>
      </c>
      <c r="I243" s="271">
        <v>137666.68</v>
      </c>
      <c r="J243" s="237"/>
      <c r="K243" s="237"/>
      <c r="L243" s="237"/>
      <c r="M243" s="238"/>
      <c r="N243" s="238">
        <v>6.7489696048632215</v>
      </c>
      <c r="O243" s="238"/>
      <c r="P243" s="238">
        <v>5.977710811984368</v>
      </c>
    </row>
    <row r="244" spans="1:16" ht="11.25" customHeight="1">
      <c r="A244" s="272" t="s">
        <v>443</v>
      </c>
      <c r="B244" s="272" t="s">
        <v>631</v>
      </c>
      <c r="C244" s="272" t="s">
        <v>43</v>
      </c>
      <c r="D244" s="273"/>
      <c r="E244" s="273"/>
      <c r="F244" s="273"/>
      <c r="G244" s="273">
        <v>500</v>
      </c>
      <c r="H244" s="273">
        <v>2670.47</v>
      </c>
      <c r="I244" s="273">
        <v>2450.18</v>
      </c>
      <c r="J244" s="237"/>
      <c r="K244" s="237"/>
      <c r="L244" s="237"/>
      <c r="M244" s="238"/>
      <c r="N244" s="238">
        <v>5.34094</v>
      </c>
      <c r="O244" s="238"/>
      <c r="P244" s="238">
        <v>4.90036</v>
      </c>
    </row>
    <row r="245" spans="1:16" ht="11.25" customHeight="1">
      <c r="A245" s="270" t="s">
        <v>443</v>
      </c>
      <c r="B245" s="270" t="s">
        <v>631</v>
      </c>
      <c r="C245" s="270" t="s">
        <v>62</v>
      </c>
      <c r="D245" s="271"/>
      <c r="E245" s="271"/>
      <c r="F245" s="271"/>
      <c r="G245" s="271">
        <v>250</v>
      </c>
      <c r="H245" s="271">
        <v>2375.02</v>
      </c>
      <c r="I245" s="271">
        <v>2125</v>
      </c>
      <c r="J245" s="237"/>
      <c r="K245" s="237"/>
      <c r="L245" s="237"/>
      <c r="M245" s="238"/>
      <c r="N245" s="238">
        <v>9.50008</v>
      </c>
      <c r="O245" s="238"/>
      <c r="P245" s="238">
        <v>8.5</v>
      </c>
    </row>
    <row r="246" spans="1:16" ht="11.25" customHeight="1">
      <c r="A246" s="272" t="s">
        <v>443</v>
      </c>
      <c r="B246" s="272" t="s">
        <v>631</v>
      </c>
      <c r="C246" s="272" t="s">
        <v>71</v>
      </c>
      <c r="D246" s="273">
        <v>2560</v>
      </c>
      <c r="E246" s="273">
        <v>12426.13</v>
      </c>
      <c r="F246" s="273">
        <v>11530.32</v>
      </c>
      <c r="G246" s="273">
        <v>196</v>
      </c>
      <c r="H246" s="273">
        <v>1126.74</v>
      </c>
      <c r="I246" s="273">
        <v>1002.41</v>
      </c>
      <c r="J246" s="237">
        <v>-92.34375</v>
      </c>
      <c r="K246" s="237">
        <v>-90.93249467050482</v>
      </c>
      <c r="L246" s="237">
        <v>-91.3063124006966</v>
      </c>
      <c r="M246" s="238">
        <v>4.853957031249999</v>
      </c>
      <c r="N246" s="238">
        <v>5.7486734693877555</v>
      </c>
      <c r="O246" s="238">
        <v>4.50403125</v>
      </c>
      <c r="P246" s="238">
        <v>5.114336734693877</v>
      </c>
    </row>
    <row r="247" spans="1:16" ht="11.25" customHeight="1">
      <c r="A247" s="270" t="s">
        <v>446</v>
      </c>
      <c r="B247" s="270" t="s">
        <v>312</v>
      </c>
      <c r="C247" s="270" t="s">
        <v>48</v>
      </c>
      <c r="D247" s="271">
        <v>472</v>
      </c>
      <c r="E247" s="271">
        <v>5331.51</v>
      </c>
      <c r="F247" s="271">
        <v>4844.69</v>
      </c>
      <c r="G247" s="271">
        <v>5198</v>
      </c>
      <c r="H247" s="271">
        <v>64811.43</v>
      </c>
      <c r="I247" s="271">
        <v>58101.05</v>
      </c>
      <c r="J247" s="237">
        <v>1001.271186440678</v>
      </c>
      <c r="K247" s="237">
        <v>1115.6299059741048</v>
      </c>
      <c r="L247" s="237">
        <v>1099.272812089112</v>
      </c>
      <c r="M247" s="238">
        <v>11.295572033898306</v>
      </c>
      <c r="N247" s="238">
        <v>12.468532127741438</v>
      </c>
      <c r="O247" s="238">
        <v>10.264173728813558</v>
      </c>
      <c r="P247" s="238">
        <v>11.177577914582532</v>
      </c>
    </row>
    <row r="248" spans="1:16" ht="11.25" customHeight="1">
      <c r="A248" s="272" t="s">
        <v>446</v>
      </c>
      <c r="B248" s="272" t="s">
        <v>312</v>
      </c>
      <c r="C248" s="272" t="s">
        <v>94</v>
      </c>
      <c r="D248" s="273">
        <v>2045.25</v>
      </c>
      <c r="E248" s="273">
        <v>20728.14</v>
      </c>
      <c r="F248" s="273">
        <v>19112.15</v>
      </c>
      <c r="G248" s="273"/>
      <c r="H248" s="273"/>
      <c r="I248" s="273"/>
      <c r="J248" s="237">
        <v>-100</v>
      </c>
      <c r="K248" s="237">
        <v>-100</v>
      </c>
      <c r="L248" s="237">
        <v>-100</v>
      </c>
      <c r="M248" s="238">
        <v>10.134770810414375</v>
      </c>
      <c r="N248" s="238"/>
      <c r="O248" s="238">
        <v>9.344652243002079</v>
      </c>
      <c r="P248" s="238"/>
    </row>
    <row r="249" spans="1:16" ht="11.25" customHeight="1">
      <c r="A249" s="270" t="s">
        <v>446</v>
      </c>
      <c r="B249" s="270" t="s">
        <v>312</v>
      </c>
      <c r="C249" s="270" t="s">
        <v>139</v>
      </c>
      <c r="D249" s="271">
        <v>506</v>
      </c>
      <c r="E249" s="271">
        <v>7647.15</v>
      </c>
      <c r="F249" s="271">
        <v>6812.96</v>
      </c>
      <c r="G249" s="271">
        <v>720</v>
      </c>
      <c r="H249" s="271">
        <v>10277.86</v>
      </c>
      <c r="I249" s="271">
        <v>9467.87</v>
      </c>
      <c r="J249" s="237">
        <v>42.29249011857708</v>
      </c>
      <c r="K249" s="237">
        <v>34.40118213975143</v>
      </c>
      <c r="L249" s="237">
        <v>38.9685246941124</v>
      </c>
      <c r="M249" s="238">
        <v>15.11294466403162</v>
      </c>
      <c r="N249" s="238">
        <v>14.274805555555556</v>
      </c>
      <c r="O249" s="238">
        <v>13.464347826086957</v>
      </c>
      <c r="P249" s="238">
        <v>13.149819444444445</v>
      </c>
    </row>
    <row r="250" spans="1:16" ht="11.25" customHeight="1">
      <c r="A250" s="272" t="s">
        <v>446</v>
      </c>
      <c r="B250" s="272" t="s">
        <v>312</v>
      </c>
      <c r="C250" s="272" t="s">
        <v>63</v>
      </c>
      <c r="D250" s="273">
        <v>28142.45</v>
      </c>
      <c r="E250" s="273">
        <v>362071.33</v>
      </c>
      <c r="F250" s="273">
        <v>324818.03</v>
      </c>
      <c r="G250" s="273">
        <v>38527</v>
      </c>
      <c r="H250" s="273">
        <v>519432.29</v>
      </c>
      <c r="I250" s="273">
        <v>465826.39</v>
      </c>
      <c r="J250" s="237">
        <v>36.899950075419866</v>
      </c>
      <c r="K250" s="237">
        <v>43.461314653109916</v>
      </c>
      <c r="L250" s="237">
        <v>43.41149412180105</v>
      </c>
      <c r="M250" s="238">
        <v>12.865664858603285</v>
      </c>
      <c r="N250" s="238">
        <v>13.482292677862278</v>
      </c>
      <c r="O250" s="238">
        <v>11.541924388246226</v>
      </c>
      <c r="P250" s="238">
        <v>12.090907415578686</v>
      </c>
    </row>
    <row r="251" spans="1:16" ht="11.25" customHeight="1">
      <c r="A251" s="270" t="s">
        <v>446</v>
      </c>
      <c r="B251" s="270" t="s">
        <v>312</v>
      </c>
      <c r="C251" s="270" t="s">
        <v>54</v>
      </c>
      <c r="D251" s="271">
        <v>81023.99</v>
      </c>
      <c r="E251" s="271">
        <v>997556.79</v>
      </c>
      <c r="F251" s="271">
        <v>897816.72</v>
      </c>
      <c r="G251" s="271">
        <v>105176</v>
      </c>
      <c r="H251" s="271">
        <v>1337116.44</v>
      </c>
      <c r="I251" s="271">
        <v>1198272.4</v>
      </c>
      <c r="J251" s="237">
        <v>29.808467837735456</v>
      </c>
      <c r="K251" s="237">
        <v>34.03912974217738</v>
      </c>
      <c r="L251" s="237">
        <v>33.46514642765841</v>
      </c>
      <c r="M251" s="238">
        <v>12.311869484581047</v>
      </c>
      <c r="N251" s="238">
        <v>12.713132653837377</v>
      </c>
      <c r="O251" s="238">
        <v>11.080875182769942</v>
      </c>
      <c r="P251" s="238">
        <v>11.39302122157146</v>
      </c>
    </row>
    <row r="252" spans="1:16" ht="11.25" customHeight="1">
      <c r="A252" s="272" t="s">
        <v>446</v>
      </c>
      <c r="B252" s="272" t="s">
        <v>312</v>
      </c>
      <c r="C252" s="272" t="s">
        <v>52</v>
      </c>
      <c r="D252" s="273">
        <v>364</v>
      </c>
      <c r="E252" s="273">
        <v>4400.04</v>
      </c>
      <c r="F252" s="273">
        <v>3870.83</v>
      </c>
      <c r="G252" s="273"/>
      <c r="H252" s="273"/>
      <c r="I252" s="273"/>
      <c r="J252" s="237">
        <v>-100</v>
      </c>
      <c r="K252" s="237">
        <v>-100</v>
      </c>
      <c r="L252" s="237">
        <v>-100</v>
      </c>
      <c r="M252" s="238">
        <v>12.088021978021978</v>
      </c>
      <c r="N252" s="238"/>
      <c r="O252" s="238">
        <v>10.634148351648351</v>
      </c>
      <c r="P252" s="238"/>
    </row>
    <row r="253" spans="1:16" ht="11.25" customHeight="1">
      <c r="A253" s="270" t="s">
        <v>446</v>
      </c>
      <c r="B253" s="270" t="s">
        <v>312</v>
      </c>
      <c r="C253" s="270" t="s">
        <v>56</v>
      </c>
      <c r="D253" s="271">
        <v>220</v>
      </c>
      <c r="E253" s="271">
        <v>2788.43</v>
      </c>
      <c r="F253" s="271">
        <v>2501.54</v>
      </c>
      <c r="G253" s="271">
        <v>9803</v>
      </c>
      <c r="H253" s="271">
        <v>124217.92</v>
      </c>
      <c r="I253" s="271">
        <v>110540.28</v>
      </c>
      <c r="J253" s="237">
        <v>4355.909090909091</v>
      </c>
      <c r="K253" s="237">
        <v>4354.761998687433</v>
      </c>
      <c r="L253" s="237">
        <v>4318.889164274807</v>
      </c>
      <c r="M253" s="238">
        <v>12.674681818181817</v>
      </c>
      <c r="N253" s="238">
        <v>12.671418953381618</v>
      </c>
      <c r="O253" s="238">
        <v>11.370636363636363</v>
      </c>
      <c r="P253" s="238">
        <v>11.276168519840866</v>
      </c>
    </row>
    <row r="254" spans="1:16" ht="11.25" customHeight="1">
      <c r="A254" s="272" t="s">
        <v>446</v>
      </c>
      <c r="B254" s="272" t="s">
        <v>312</v>
      </c>
      <c r="C254" s="272" t="s">
        <v>42</v>
      </c>
      <c r="D254" s="273">
        <v>1644070</v>
      </c>
      <c r="E254" s="273">
        <v>18154979.97</v>
      </c>
      <c r="F254" s="273">
        <v>16221660.17</v>
      </c>
      <c r="G254" s="273">
        <v>2143297</v>
      </c>
      <c r="H254" s="273">
        <v>25548174.7</v>
      </c>
      <c r="I254" s="273">
        <v>22939110.87</v>
      </c>
      <c r="J254" s="237">
        <v>30.365312912467232</v>
      </c>
      <c r="K254" s="237">
        <v>40.72268183284589</v>
      </c>
      <c r="L254" s="237">
        <v>41.41037741884838</v>
      </c>
      <c r="M254" s="238">
        <v>11.042704976065496</v>
      </c>
      <c r="N254" s="238">
        <v>11.920034740868857</v>
      </c>
      <c r="O254" s="238">
        <v>9.866769766494127</v>
      </c>
      <c r="P254" s="238">
        <v>10.702721494034659</v>
      </c>
    </row>
    <row r="255" spans="1:16" ht="11.25" customHeight="1">
      <c r="A255" s="270" t="s">
        <v>446</v>
      </c>
      <c r="B255" s="270" t="s">
        <v>312</v>
      </c>
      <c r="C255" s="270" t="s">
        <v>92</v>
      </c>
      <c r="D255" s="271">
        <v>110</v>
      </c>
      <c r="E255" s="271">
        <v>1163.25</v>
      </c>
      <c r="F255" s="271">
        <v>1081.46</v>
      </c>
      <c r="G255" s="271"/>
      <c r="H255" s="271"/>
      <c r="I255" s="271"/>
      <c r="J255" s="237">
        <v>-100</v>
      </c>
      <c r="K255" s="237">
        <v>-100</v>
      </c>
      <c r="L255" s="237">
        <v>-100</v>
      </c>
      <c r="M255" s="238">
        <v>10.575</v>
      </c>
      <c r="N255" s="238"/>
      <c r="O255" s="238">
        <v>9.831454545454546</v>
      </c>
      <c r="P255" s="238"/>
    </row>
    <row r="256" spans="1:16" ht="11.25" customHeight="1">
      <c r="A256" s="272" t="s">
        <v>446</v>
      </c>
      <c r="B256" s="272" t="s">
        <v>312</v>
      </c>
      <c r="C256" s="272" t="s">
        <v>45</v>
      </c>
      <c r="D256" s="273">
        <v>2172</v>
      </c>
      <c r="E256" s="273">
        <v>25986.36</v>
      </c>
      <c r="F256" s="273">
        <v>23119.62</v>
      </c>
      <c r="G256" s="273">
        <v>3100</v>
      </c>
      <c r="H256" s="273">
        <v>41004.29</v>
      </c>
      <c r="I256" s="273">
        <v>36952.8</v>
      </c>
      <c r="J256" s="237">
        <v>42.7255985267035</v>
      </c>
      <c r="K256" s="237">
        <v>57.79158758671857</v>
      </c>
      <c r="L256" s="237">
        <v>59.83307684122838</v>
      </c>
      <c r="M256" s="238">
        <v>11.964254143646409</v>
      </c>
      <c r="N256" s="238">
        <v>13.227190322580645</v>
      </c>
      <c r="O256" s="238">
        <v>10.64439226519337</v>
      </c>
      <c r="P256" s="238">
        <v>11.92025806451613</v>
      </c>
    </row>
    <row r="257" spans="1:16" ht="11.25" customHeight="1">
      <c r="A257" s="270" t="s">
        <v>446</v>
      </c>
      <c r="B257" s="270" t="s">
        <v>312</v>
      </c>
      <c r="C257" s="270" t="s">
        <v>57</v>
      </c>
      <c r="D257" s="271"/>
      <c r="E257" s="271"/>
      <c r="F257" s="271"/>
      <c r="G257" s="271">
        <v>1046</v>
      </c>
      <c r="H257" s="271">
        <v>12912.53</v>
      </c>
      <c r="I257" s="271">
        <v>11481.01</v>
      </c>
      <c r="J257" s="237"/>
      <c r="K257" s="237"/>
      <c r="L257" s="237"/>
      <c r="M257" s="238"/>
      <c r="N257" s="238">
        <v>12.344674952198853</v>
      </c>
      <c r="O257" s="238"/>
      <c r="P257" s="238">
        <v>10.97610898661568</v>
      </c>
    </row>
    <row r="258" spans="1:16" ht="11.25" customHeight="1">
      <c r="A258" s="272" t="s">
        <v>446</v>
      </c>
      <c r="B258" s="272" t="s">
        <v>312</v>
      </c>
      <c r="C258" s="272" t="s">
        <v>61</v>
      </c>
      <c r="D258" s="273"/>
      <c r="E258" s="273"/>
      <c r="F258" s="273"/>
      <c r="G258" s="273">
        <v>50</v>
      </c>
      <c r="H258" s="273">
        <v>627.19</v>
      </c>
      <c r="I258" s="273">
        <v>561.22</v>
      </c>
      <c r="J258" s="237"/>
      <c r="K258" s="237"/>
      <c r="L258" s="237"/>
      <c r="M258" s="238"/>
      <c r="N258" s="238">
        <v>12.543800000000001</v>
      </c>
      <c r="O258" s="238"/>
      <c r="P258" s="238">
        <v>11.224400000000001</v>
      </c>
    </row>
    <row r="259" spans="1:16" ht="11.25" customHeight="1">
      <c r="A259" s="270" t="s">
        <v>446</v>
      </c>
      <c r="B259" s="270" t="s">
        <v>312</v>
      </c>
      <c r="C259" s="270" t="s">
        <v>43</v>
      </c>
      <c r="D259" s="271">
        <v>114531</v>
      </c>
      <c r="E259" s="271">
        <v>1238743.24</v>
      </c>
      <c r="F259" s="271">
        <v>1115552.51</v>
      </c>
      <c r="G259" s="271">
        <v>130039</v>
      </c>
      <c r="H259" s="271">
        <v>1565566.03</v>
      </c>
      <c r="I259" s="271">
        <v>1396733.55</v>
      </c>
      <c r="J259" s="237">
        <v>13.540438833154342</v>
      </c>
      <c r="K259" s="237">
        <v>26.383416631197925</v>
      </c>
      <c r="L259" s="237">
        <v>25.20554052628146</v>
      </c>
      <c r="M259" s="238">
        <v>10.815789960796641</v>
      </c>
      <c r="N259" s="238">
        <v>12.039203854228347</v>
      </c>
      <c r="O259" s="238">
        <v>9.740179602029144</v>
      </c>
      <c r="P259" s="238">
        <v>10.740881966179378</v>
      </c>
    </row>
    <row r="260" spans="1:16" ht="11.25" customHeight="1">
      <c r="A260" s="272" t="s">
        <v>446</v>
      </c>
      <c r="B260" s="272" t="s">
        <v>312</v>
      </c>
      <c r="C260" s="272" t="s">
        <v>99</v>
      </c>
      <c r="D260" s="273">
        <v>414</v>
      </c>
      <c r="E260" s="273">
        <v>4711.94</v>
      </c>
      <c r="F260" s="273">
        <v>4328.36</v>
      </c>
      <c r="G260" s="273">
        <v>1050</v>
      </c>
      <c r="H260" s="273">
        <v>19833.02</v>
      </c>
      <c r="I260" s="273">
        <v>17510.02</v>
      </c>
      <c r="J260" s="237">
        <v>153.6231884057971</v>
      </c>
      <c r="K260" s="237">
        <v>320.90985878428</v>
      </c>
      <c r="L260" s="237">
        <v>304.54167398275564</v>
      </c>
      <c r="M260" s="238">
        <v>11.381497584541062</v>
      </c>
      <c r="N260" s="238">
        <v>18.888590476190476</v>
      </c>
      <c r="O260" s="238">
        <v>10.454975845410628</v>
      </c>
      <c r="P260" s="238">
        <v>16.676209523809526</v>
      </c>
    </row>
    <row r="261" spans="1:16" ht="11.25" customHeight="1">
      <c r="A261" s="270" t="s">
        <v>446</v>
      </c>
      <c r="B261" s="270" t="s">
        <v>312</v>
      </c>
      <c r="C261" s="270" t="s">
        <v>62</v>
      </c>
      <c r="D261" s="271"/>
      <c r="E261" s="271"/>
      <c r="F261" s="271"/>
      <c r="G261" s="271">
        <v>11</v>
      </c>
      <c r="H261" s="271">
        <v>80.38</v>
      </c>
      <c r="I261" s="271">
        <v>71.38</v>
      </c>
      <c r="J261" s="237"/>
      <c r="K261" s="237"/>
      <c r="L261" s="237"/>
      <c r="M261" s="238"/>
      <c r="N261" s="238">
        <v>7.307272727272727</v>
      </c>
      <c r="O261" s="238"/>
      <c r="P261" s="238">
        <v>6.489090909090908</v>
      </c>
    </row>
    <row r="262" spans="1:16" ht="11.25" customHeight="1">
      <c r="A262" s="272" t="s">
        <v>446</v>
      </c>
      <c r="B262" s="272" t="s">
        <v>312</v>
      </c>
      <c r="C262" s="272" t="s">
        <v>50</v>
      </c>
      <c r="D262" s="273">
        <v>6</v>
      </c>
      <c r="E262" s="273">
        <v>2</v>
      </c>
      <c r="F262" s="273">
        <v>1.84</v>
      </c>
      <c r="G262" s="273"/>
      <c r="H262" s="273"/>
      <c r="I262" s="273"/>
      <c r="J262" s="237">
        <v>-100</v>
      </c>
      <c r="K262" s="237">
        <v>-100</v>
      </c>
      <c r="L262" s="237">
        <v>-100</v>
      </c>
      <c r="M262" s="238">
        <v>0.3333333333333333</v>
      </c>
      <c r="N262" s="238"/>
      <c r="O262" s="238">
        <v>0.3066666666666667</v>
      </c>
      <c r="P262" s="238"/>
    </row>
    <row r="263" spans="1:16" ht="11.25" customHeight="1">
      <c r="A263" s="270" t="s">
        <v>446</v>
      </c>
      <c r="B263" s="270" t="s">
        <v>312</v>
      </c>
      <c r="C263" s="270" t="s">
        <v>67</v>
      </c>
      <c r="D263" s="271">
        <v>2640</v>
      </c>
      <c r="E263" s="271">
        <v>28969.9</v>
      </c>
      <c r="F263" s="271">
        <v>26077.85</v>
      </c>
      <c r="G263" s="271">
        <v>4662</v>
      </c>
      <c r="H263" s="271">
        <v>62040.53</v>
      </c>
      <c r="I263" s="271">
        <v>55823.47</v>
      </c>
      <c r="J263" s="237">
        <v>76.5909090909091</v>
      </c>
      <c r="K263" s="237">
        <v>114.15514033531353</v>
      </c>
      <c r="L263" s="237">
        <v>114.06469475052586</v>
      </c>
      <c r="M263" s="238">
        <v>10.97344696969697</v>
      </c>
      <c r="N263" s="238">
        <v>13.307706992706992</v>
      </c>
      <c r="O263" s="238">
        <v>9.877973484848484</v>
      </c>
      <c r="P263" s="238">
        <v>11.97414628914629</v>
      </c>
    </row>
    <row r="264" spans="1:16" ht="11.25" customHeight="1">
      <c r="A264" s="272" t="s">
        <v>446</v>
      </c>
      <c r="B264" s="272" t="s">
        <v>312</v>
      </c>
      <c r="C264" s="272" t="s">
        <v>66</v>
      </c>
      <c r="D264" s="273">
        <v>1910</v>
      </c>
      <c r="E264" s="273">
        <v>19599.69</v>
      </c>
      <c r="F264" s="273">
        <v>17624.24</v>
      </c>
      <c r="G264" s="273">
        <v>2170</v>
      </c>
      <c r="H264" s="273">
        <v>24492.44</v>
      </c>
      <c r="I264" s="273">
        <v>21898.14</v>
      </c>
      <c r="J264" s="237">
        <v>13.612565445026178</v>
      </c>
      <c r="K264" s="237">
        <v>24.96340503344696</v>
      </c>
      <c r="L264" s="237">
        <v>24.250123693276972</v>
      </c>
      <c r="M264" s="238">
        <v>10.26161780104712</v>
      </c>
      <c r="N264" s="238">
        <v>11.286838709677419</v>
      </c>
      <c r="O264" s="238">
        <v>9.227350785340315</v>
      </c>
      <c r="P264" s="238">
        <v>10.091308755760368</v>
      </c>
    </row>
    <row r="265" spans="1:16" ht="11.25" customHeight="1">
      <c r="A265" s="270" t="s">
        <v>446</v>
      </c>
      <c r="B265" s="270" t="s">
        <v>312</v>
      </c>
      <c r="C265" s="270" t="s">
        <v>44</v>
      </c>
      <c r="D265" s="271"/>
      <c r="E265" s="271"/>
      <c r="F265" s="271"/>
      <c r="G265" s="271">
        <v>46930</v>
      </c>
      <c r="H265" s="271">
        <v>539678.72</v>
      </c>
      <c r="I265" s="271">
        <v>483548.23</v>
      </c>
      <c r="J265" s="237"/>
      <c r="K265" s="237"/>
      <c r="L265" s="237"/>
      <c r="M265" s="238"/>
      <c r="N265" s="238">
        <v>11.499653100362242</v>
      </c>
      <c r="O265" s="238"/>
      <c r="P265" s="238">
        <v>10.3036060089495</v>
      </c>
    </row>
    <row r="266" spans="1:16" ht="11.25" customHeight="1">
      <c r="A266" s="272" t="s">
        <v>447</v>
      </c>
      <c r="B266" s="272" t="s">
        <v>313</v>
      </c>
      <c r="C266" s="272" t="s">
        <v>48</v>
      </c>
      <c r="D266" s="273">
        <v>619</v>
      </c>
      <c r="E266" s="273">
        <v>7987.37</v>
      </c>
      <c r="F266" s="273">
        <v>7215.92</v>
      </c>
      <c r="G266" s="273">
        <v>959</v>
      </c>
      <c r="H266" s="273">
        <v>11339.44</v>
      </c>
      <c r="I266" s="273">
        <v>10226.43</v>
      </c>
      <c r="J266" s="237">
        <v>54.92730210016155</v>
      </c>
      <c r="K266" s="237">
        <v>41.967130607446514</v>
      </c>
      <c r="L266" s="237">
        <v>41.72039046996086</v>
      </c>
      <c r="M266" s="238">
        <v>12.903667205169628</v>
      </c>
      <c r="N266" s="238">
        <v>11.824233576642337</v>
      </c>
      <c r="O266" s="238">
        <v>11.657382875605816</v>
      </c>
      <c r="P266" s="238">
        <v>10.66363920750782</v>
      </c>
    </row>
    <row r="267" spans="1:16" ht="11.25" customHeight="1">
      <c r="A267" s="270" t="s">
        <v>447</v>
      </c>
      <c r="B267" s="270" t="s">
        <v>313</v>
      </c>
      <c r="C267" s="270" t="s">
        <v>63</v>
      </c>
      <c r="D267" s="271">
        <v>240</v>
      </c>
      <c r="E267" s="271">
        <v>2921.82</v>
      </c>
      <c r="F267" s="271">
        <v>2580.47</v>
      </c>
      <c r="G267" s="271">
        <v>389</v>
      </c>
      <c r="H267" s="271">
        <v>4262.15</v>
      </c>
      <c r="I267" s="271">
        <v>3823.62</v>
      </c>
      <c r="J267" s="237">
        <v>62.083333333333336</v>
      </c>
      <c r="K267" s="237">
        <v>45.873120178518846</v>
      </c>
      <c r="L267" s="237">
        <v>48.175332400686706</v>
      </c>
      <c r="M267" s="238">
        <v>12.17425</v>
      </c>
      <c r="N267" s="238">
        <v>10.956683804627248</v>
      </c>
      <c r="O267" s="238">
        <v>10.751958333333333</v>
      </c>
      <c r="P267" s="238">
        <v>9.82935732647815</v>
      </c>
    </row>
    <row r="268" spans="1:16" ht="11.25" customHeight="1">
      <c r="A268" s="272" t="s">
        <v>447</v>
      </c>
      <c r="B268" s="272" t="s">
        <v>313</v>
      </c>
      <c r="C268" s="272" t="s">
        <v>54</v>
      </c>
      <c r="D268" s="273">
        <v>6684</v>
      </c>
      <c r="E268" s="273">
        <v>78752.36</v>
      </c>
      <c r="F268" s="273">
        <v>70646.39</v>
      </c>
      <c r="G268" s="273">
        <v>9374</v>
      </c>
      <c r="H268" s="273">
        <v>110737.46</v>
      </c>
      <c r="I268" s="273">
        <v>99060.9</v>
      </c>
      <c r="J268" s="237">
        <v>40.245362058647515</v>
      </c>
      <c r="K268" s="237">
        <v>40.61478284587282</v>
      </c>
      <c r="L268" s="237">
        <v>40.22075296416419</v>
      </c>
      <c r="M268" s="238">
        <v>11.782220227408738</v>
      </c>
      <c r="N268" s="238">
        <v>11.81325581395349</v>
      </c>
      <c r="O268" s="238">
        <v>10.569477857570318</v>
      </c>
      <c r="P268" s="238">
        <v>10.567623213142735</v>
      </c>
    </row>
    <row r="269" spans="1:16" ht="11.25" customHeight="1">
      <c r="A269" s="270" t="s">
        <v>447</v>
      </c>
      <c r="B269" s="270" t="s">
        <v>313</v>
      </c>
      <c r="C269" s="270" t="s">
        <v>52</v>
      </c>
      <c r="D269" s="271">
        <v>216</v>
      </c>
      <c r="E269" s="271">
        <v>2824.03</v>
      </c>
      <c r="F269" s="271">
        <v>2484.37</v>
      </c>
      <c r="G269" s="271"/>
      <c r="H269" s="271"/>
      <c r="I269" s="271"/>
      <c r="J269" s="237">
        <v>-100</v>
      </c>
      <c r="K269" s="237">
        <v>-100</v>
      </c>
      <c r="L269" s="237">
        <v>-100</v>
      </c>
      <c r="M269" s="238">
        <v>13.074212962962964</v>
      </c>
      <c r="N269" s="238"/>
      <c r="O269" s="238">
        <v>11.501712962962962</v>
      </c>
      <c r="P269" s="238"/>
    </row>
    <row r="270" spans="1:16" ht="11.25" customHeight="1">
      <c r="A270" s="272" t="s">
        <v>447</v>
      </c>
      <c r="B270" s="272" t="s">
        <v>313</v>
      </c>
      <c r="C270" s="272" t="s">
        <v>56</v>
      </c>
      <c r="D270" s="273">
        <v>180</v>
      </c>
      <c r="E270" s="273">
        <v>2199.96</v>
      </c>
      <c r="F270" s="273">
        <v>1973.62</v>
      </c>
      <c r="G270" s="273"/>
      <c r="H270" s="273"/>
      <c r="I270" s="273"/>
      <c r="J270" s="237">
        <v>-100</v>
      </c>
      <c r="K270" s="237">
        <v>-100</v>
      </c>
      <c r="L270" s="237">
        <v>-100</v>
      </c>
      <c r="M270" s="238">
        <v>12.222</v>
      </c>
      <c r="N270" s="238"/>
      <c r="O270" s="238">
        <v>10.964555555555554</v>
      </c>
      <c r="P270" s="238"/>
    </row>
    <row r="271" spans="1:16" ht="11.25" customHeight="1">
      <c r="A271" s="270" t="s">
        <v>447</v>
      </c>
      <c r="B271" s="270" t="s">
        <v>313</v>
      </c>
      <c r="C271" s="270" t="s">
        <v>42</v>
      </c>
      <c r="D271" s="271">
        <v>434669</v>
      </c>
      <c r="E271" s="271">
        <v>4705694.32</v>
      </c>
      <c r="F271" s="271">
        <v>4214492.3</v>
      </c>
      <c r="G271" s="271">
        <v>573617</v>
      </c>
      <c r="H271" s="271">
        <v>6229812.05</v>
      </c>
      <c r="I271" s="271">
        <v>5611935.63</v>
      </c>
      <c r="J271" s="237">
        <v>31.96639281844346</v>
      </c>
      <c r="K271" s="237">
        <v>32.38879592161862</v>
      </c>
      <c r="L271" s="237">
        <v>33.15804681859307</v>
      </c>
      <c r="M271" s="238">
        <v>10.82592575039858</v>
      </c>
      <c r="N271" s="238">
        <v>10.860577789709858</v>
      </c>
      <c r="O271" s="238">
        <v>9.695865819738698</v>
      </c>
      <c r="P271" s="238">
        <v>9.783419302426532</v>
      </c>
    </row>
    <row r="272" spans="1:16" ht="11.25" customHeight="1">
      <c r="A272" s="272" t="s">
        <v>447</v>
      </c>
      <c r="B272" s="272" t="s">
        <v>313</v>
      </c>
      <c r="C272" s="272" t="s">
        <v>45</v>
      </c>
      <c r="D272" s="273">
        <v>1980</v>
      </c>
      <c r="E272" s="273">
        <v>24946.69</v>
      </c>
      <c r="F272" s="273">
        <v>22283.75</v>
      </c>
      <c r="G272" s="273">
        <v>2450</v>
      </c>
      <c r="H272" s="273">
        <v>29428.06</v>
      </c>
      <c r="I272" s="273">
        <v>26648.55</v>
      </c>
      <c r="J272" s="237">
        <v>23.737373737373737</v>
      </c>
      <c r="K272" s="237">
        <v>17.963785977217828</v>
      </c>
      <c r="L272" s="237">
        <v>19.587367476299992</v>
      </c>
      <c r="M272" s="238">
        <v>12.599338383838383</v>
      </c>
      <c r="N272" s="238">
        <v>12.01145306122449</v>
      </c>
      <c r="O272" s="238">
        <v>11.254419191919192</v>
      </c>
      <c r="P272" s="238">
        <v>10.876959183673469</v>
      </c>
    </row>
    <row r="273" spans="1:16" ht="11.25" customHeight="1">
      <c r="A273" s="270" t="s">
        <v>447</v>
      </c>
      <c r="B273" s="270" t="s">
        <v>313</v>
      </c>
      <c r="C273" s="270" t="s">
        <v>57</v>
      </c>
      <c r="D273" s="271"/>
      <c r="E273" s="271"/>
      <c r="F273" s="271"/>
      <c r="G273" s="271">
        <v>1956</v>
      </c>
      <c r="H273" s="271">
        <v>21710.23</v>
      </c>
      <c r="I273" s="271">
        <v>19400.2</v>
      </c>
      <c r="J273" s="237"/>
      <c r="K273" s="237"/>
      <c r="L273" s="237"/>
      <c r="M273" s="238"/>
      <c r="N273" s="238">
        <v>11.099299591002044</v>
      </c>
      <c r="O273" s="238"/>
      <c r="P273" s="238">
        <v>9.918302658486708</v>
      </c>
    </row>
    <row r="274" spans="1:16" ht="11.25" customHeight="1">
      <c r="A274" s="272" t="s">
        <v>447</v>
      </c>
      <c r="B274" s="272" t="s">
        <v>313</v>
      </c>
      <c r="C274" s="272" t="s">
        <v>61</v>
      </c>
      <c r="D274" s="273"/>
      <c r="E274" s="273"/>
      <c r="F274" s="273"/>
      <c r="G274" s="273">
        <v>50</v>
      </c>
      <c r="H274" s="273">
        <v>597.02</v>
      </c>
      <c r="I274" s="273">
        <v>534.22</v>
      </c>
      <c r="J274" s="237"/>
      <c r="K274" s="237"/>
      <c r="L274" s="237"/>
      <c r="M274" s="238"/>
      <c r="N274" s="238">
        <v>11.9404</v>
      </c>
      <c r="O274" s="238"/>
      <c r="P274" s="238">
        <v>10.6844</v>
      </c>
    </row>
    <row r="275" spans="1:16" ht="11.25" customHeight="1">
      <c r="A275" s="270" t="s">
        <v>447</v>
      </c>
      <c r="B275" s="270" t="s">
        <v>313</v>
      </c>
      <c r="C275" s="270" t="s">
        <v>43</v>
      </c>
      <c r="D275" s="271">
        <v>68100</v>
      </c>
      <c r="E275" s="271">
        <v>744751.97</v>
      </c>
      <c r="F275" s="271">
        <v>666427.63</v>
      </c>
      <c r="G275" s="271">
        <v>43435</v>
      </c>
      <c r="H275" s="271">
        <v>482534.99</v>
      </c>
      <c r="I275" s="271">
        <v>432248</v>
      </c>
      <c r="J275" s="237">
        <v>-36.21879588839941</v>
      </c>
      <c r="K275" s="237">
        <v>-35.20863194225589</v>
      </c>
      <c r="L275" s="237">
        <v>-35.13954395918429</v>
      </c>
      <c r="M275" s="238">
        <v>10.936152276064611</v>
      </c>
      <c r="N275" s="238">
        <v>11.10935858178888</v>
      </c>
      <c r="O275" s="238">
        <v>9.786015124816446</v>
      </c>
      <c r="P275" s="238">
        <v>9.951605847818579</v>
      </c>
    </row>
    <row r="276" spans="1:16" ht="11.25" customHeight="1">
      <c r="A276" s="272" t="s">
        <v>447</v>
      </c>
      <c r="B276" s="272" t="s">
        <v>313</v>
      </c>
      <c r="C276" s="272" t="s">
        <v>99</v>
      </c>
      <c r="D276" s="273">
        <v>168</v>
      </c>
      <c r="E276" s="273">
        <v>1915.4</v>
      </c>
      <c r="F276" s="273">
        <v>1727.75</v>
      </c>
      <c r="G276" s="273"/>
      <c r="H276" s="273"/>
      <c r="I276" s="273"/>
      <c r="J276" s="237">
        <v>-100</v>
      </c>
      <c r="K276" s="237">
        <v>-100</v>
      </c>
      <c r="L276" s="237">
        <v>-100</v>
      </c>
      <c r="M276" s="238">
        <v>11.401190476190477</v>
      </c>
      <c r="N276" s="238"/>
      <c r="O276" s="238">
        <v>10.28422619047619</v>
      </c>
      <c r="P276" s="238"/>
    </row>
    <row r="277" spans="1:16" ht="11.25" customHeight="1">
      <c r="A277" s="270" t="s">
        <v>447</v>
      </c>
      <c r="B277" s="270" t="s">
        <v>313</v>
      </c>
      <c r="C277" s="270" t="s">
        <v>95</v>
      </c>
      <c r="D277" s="271">
        <v>918</v>
      </c>
      <c r="E277" s="271">
        <v>10313.61</v>
      </c>
      <c r="F277" s="271">
        <v>9132.72</v>
      </c>
      <c r="G277" s="271"/>
      <c r="H277" s="271"/>
      <c r="I277" s="271"/>
      <c r="J277" s="237">
        <v>-100</v>
      </c>
      <c r="K277" s="237">
        <v>-100</v>
      </c>
      <c r="L277" s="237">
        <v>-100</v>
      </c>
      <c r="M277" s="238">
        <v>11.234869281045752</v>
      </c>
      <c r="N277" s="238"/>
      <c r="O277" s="238">
        <v>9.948496732026143</v>
      </c>
      <c r="P277" s="238"/>
    </row>
    <row r="278" spans="1:16" ht="11.25" customHeight="1">
      <c r="A278" s="272" t="s">
        <v>447</v>
      </c>
      <c r="B278" s="272" t="s">
        <v>313</v>
      </c>
      <c r="C278" s="272" t="s">
        <v>67</v>
      </c>
      <c r="D278" s="273">
        <v>2600</v>
      </c>
      <c r="E278" s="273">
        <v>28545.9</v>
      </c>
      <c r="F278" s="273">
        <v>25725.32</v>
      </c>
      <c r="G278" s="273">
        <v>260</v>
      </c>
      <c r="H278" s="273">
        <v>2947.32</v>
      </c>
      <c r="I278" s="273">
        <v>2692.98</v>
      </c>
      <c r="J278" s="237">
        <v>-90</v>
      </c>
      <c r="K278" s="237">
        <v>-89.6751547507698</v>
      </c>
      <c r="L278" s="237">
        <v>-89.53179202435577</v>
      </c>
      <c r="M278" s="238">
        <v>10.979192307692308</v>
      </c>
      <c r="N278" s="238">
        <v>11.335846153846154</v>
      </c>
      <c r="O278" s="238">
        <v>9.894353846153846</v>
      </c>
      <c r="P278" s="238">
        <v>10.357615384615384</v>
      </c>
    </row>
    <row r="279" spans="1:16" ht="11.25" customHeight="1">
      <c r="A279" s="270" t="s">
        <v>447</v>
      </c>
      <c r="B279" s="270" t="s">
        <v>313</v>
      </c>
      <c r="C279" s="270" t="s">
        <v>44</v>
      </c>
      <c r="D279" s="271"/>
      <c r="E279" s="271"/>
      <c r="F279" s="271"/>
      <c r="G279" s="271">
        <v>24518</v>
      </c>
      <c r="H279" s="271">
        <v>251967.44</v>
      </c>
      <c r="I279" s="271">
        <v>226883.46</v>
      </c>
      <c r="J279" s="237"/>
      <c r="K279" s="237"/>
      <c r="L279" s="237"/>
      <c r="M279" s="238"/>
      <c r="N279" s="238">
        <v>10.27683497838323</v>
      </c>
      <c r="O279" s="238"/>
      <c r="P279" s="238">
        <v>9.253750713761319</v>
      </c>
    </row>
    <row r="280" spans="1:16" ht="11.25" customHeight="1">
      <c r="A280" s="272" t="s">
        <v>448</v>
      </c>
      <c r="B280" s="272" t="s">
        <v>314</v>
      </c>
      <c r="C280" s="272" t="s">
        <v>42</v>
      </c>
      <c r="D280" s="273">
        <v>80</v>
      </c>
      <c r="E280" s="273">
        <v>982.13</v>
      </c>
      <c r="F280" s="273">
        <v>916.69</v>
      </c>
      <c r="G280" s="273">
        <v>3093</v>
      </c>
      <c r="H280" s="273">
        <v>39142.1</v>
      </c>
      <c r="I280" s="273">
        <v>34747.52</v>
      </c>
      <c r="J280" s="237">
        <v>3766.25</v>
      </c>
      <c r="K280" s="237">
        <v>3885.4296274423955</v>
      </c>
      <c r="L280" s="237">
        <v>3690.5420589294085</v>
      </c>
      <c r="M280" s="238">
        <v>12.276625</v>
      </c>
      <c r="N280" s="238">
        <v>12.655059812479793</v>
      </c>
      <c r="O280" s="238">
        <v>11.458625000000001</v>
      </c>
      <c r="P280" s="238">
        <v>11.2342450695118</v>
      </c>
    </row>
    <row r="281" spans="1:16" ht="11.25" customHeight="1">
      <c r="A281" s="270" t="s">
        <v>624</v>
      </c>
      <c r="B281" s="270" t="s">
        <v>625</v>
      </c>
      <c r="C281" s="270" t="s">
        <v>63</v>
      </c>
      <c r="D281" s="271">
        <v>30</v>
      </c>
      <c r="E281" s="271">
        <v>195.3</v>
      </c>
      <c r="F281" s="271">
        <v>178.37</v>
      </c>
      <c r="G281" s="271">
        <v>6</v>
      </c>
      <c r="H281" s="271">
        <v>69.83</v>
      </c>
      <c r="I281" s="271">
        <v>61.31</v>
      </c>
      <c r="J281" s="237">
        <v>-80</v>
      </c>
      <c r="K281" s="237">
        <v>-64.2447516641065</v>
      </c>
      <c r="L281" s="237">
        <v>-65.62762796434377</v>
      </c>
      <c r="M281" s="238">
        <v>6.510000000000001</v>
      </c>
      <c r="N281" s="238">
        <v>11.638333333333334</v>
      </c>
      <c r="O281" s="238">
        <v>5.945666666666667</v>
      </c>
      <c r="P281" s="238">
        <v>10.218333333333334</v>
      </c>
    </row>
    <row r="282" spans="1:16" ht="11.25" customHeight="1">
      <c r="A282" s="272" t="s">
        <v>624</v>
      </c>
      <c r="B282" s="272" t="s">
        <v>625</v>
      </c>
      <c r="C282" s="272" t="s">
        <v>54</v>
      </c>
      <c r="D282" s="273">
        <v>20</v>
      </c>
      <c r="E282" s="273">
        <v>208.79</v>
      </c>
      <c r="F282" s="273">
        <v>192.56</v>
      </c>
      <c r="G282" s="273"/>
      <c r="H282" s="273"/>
      <c r="I282" s="273"/>
      <c r="J282" s="237">
        <v>-100</v>
      </c>
      <c r="K282" s="237">
        <v>-100</v>
      </c>
      <c r="L282" s="237">
        <v>-100</v>
      </c>
      <c r="M282" s="238">
        <v>10.439499999999999</v>
      </c>
      <c r="N282" s="238"/>
      <c r="O282" s="238">
        <v>9.628</v>
      </c>
      <c r="P282" s="238"/>
    </row>
    <row r="283" spans="1:16" ht="11.25" customHeight="1">
      <c r="A283" s="270" t="s">
        <v>624</v>
      </c>
      <c r="B283" s="270" t="s">
        <v>625</v>
      </c>
      <c r="C283" s="270" t="s">
        <v>42</v>
      </c>
      <c r="D283" s="271">
        <v>60</v>
      </c>
      <c r="E283" s="271">
        <v>537.6</v>
      </c>
      <c r="F283" s="271">
        <v>488.2</v>
      </c>
      <c r="G283" s="271"/>
      <c r="H283" s="271"/>
      <c r="I283" s="271"/>
      <c r="J283" s="237">
        <v>-100</v>
      </c>
      <c r="K283" s="237">
        <v>-100</v>
      </c>
      <c r="L283" s="237">
        <v>-100</v>
      </c>
      <c r="M283" s="238">
        <v>8.96</v>
      </c>
      <c r="N283" s="238"/>
      <c r="O283" s="238">
        <v>8.136666666666667</v>
      </c>
      <c r="P283" s="238"/>
    </row>
    <row r="284" spans="1:16" ht="11.25" customHeight="1">
      <c r="A284" s="272" t="s">
        <v>624</v>
      </c>
      <c r="B284" s="272" t="s">
        <v>625</v>
      </c>
      <c r="C284" s="272" t="s">
        <v>43</v>
      </c>
      <c r="D284" s="273">
        <v>128</v>
      </c>
      <c r="E284" s="273">
        <v>1135.94</v>
      </c>
      <c r="F284" s="273">
        <v>1001.25</v>
      </c>
      <c r="G284" s="273">
        <v>630</v>
      </c>
      <c r="H284" s="273">
        <v>7630.52</v>
      </c>
      <c r="I284" s="273">
        <v>6797.44</v>
      </c>
      <c r="J284" s="237">
        <v>392.1875</v>
      </c>
      <c r="K284" s="237">
        <v>571.7361832491152</v>
      </c>
      <c r="L284" s="237">
        <v>578.8953807740324</v>
      </c>
      <c r="M284" s="238">
        <v>8.87453125</v>
      </c>
      <c r="N284" s="238">
        <v>12.111936507936509</v>
      </c>
      <c r="O284" s="238">
        <v>7.822265625</v>
      </c>
      <c r="P284" s="238">
        <v>10.789587301587302</v>
      </c>
    </row>
    <row r="285" spans="1:16" ht="11.25" customHeight="1">
      <c r="A285" s="270" t="s">
        <v>624</v>
      </c>
      <c r="B285" s="270" t="s">
        <v>625</v>
      </c>
      <c r="C285" s="270" t="s">
        <v>67</v>
      </c>
      <c r="D285" s="271">
        <v>40</v>
      </c>
      <c r="E285" s="271">
        <v>448.78</v>
      </c>
      <c r="F285" s="271">
        <v>380</v>
      </c>
      <c r="G285" s="271"/>
      <c r="H285" s="271"/>
      <c r="I285" s="271"/>
      <c r="J285" s="237">
        <v>-100</v>
      </c>
      <c r="K285" s="237">
        <v>-100</v>
      </c>
      <c r="L285" s="237">
        <v>-100</v>
      </c>
      <c r="M285" s="238">
        <v>11.2195</v>
      </c>
      <c r="N285" s="238"/>
      <c r="O285" s="238">
        <v>9.5</v>
      </c>
      <c r="P285" s="238"/>
    </row>
    <row r="286" spans="1:16" ht="11.25" customHeight="1">
      <c r="A286" s="272" t="s">
        <v>624</v>
      </c>
      <c r="B286" s="272" t="s">
        <v>625</v>
      </c>
      <c r="C286" s="272" t="s">
        <v>44</v>
      </c>
      <c r="D286" s="273"/>
      <c r="E286" s="273"/>
      <c r="F286" s="273"/>
      <c r="G286" s="273">
        <v>599.9</v>
      </c>
      <c r="H286" s="273">
        <v>6767.92</v>
      </c>
      <c r="I286" s="273">
        <v>6083.07</v>
      </c>
      <c r="J286" s="237"/>
      <c r="K286" s="237"/>
      <c r="L286" s="237"/>
      <c r="M286" s="238"/>
      <c r="N286" s="238">
        <v>11.281746957826305</v>
      </c>
      <c r="O286" s="238"/>
      <c r="P286" s="238">
        <v>10.140140023337223</v>
      </c>
    </row>
    <row r="287" spans="1:16" ht="11.25" customHeight="1">
      <c r="A287" s="270" t="s">
        <v>778</v>
      </c>
      <c r="B287" s="270" t="s">
        <v>285</v>
      </c>
      <c r="C287" s="270" t="s">
        <v>43</v>
      </c>
      <c r="D287" s="271">
        <v>1688</v>
      </c>
      <c r="E287" s="271">
        <v>19837.39</v>
      </c>
      <c r="F287" s="271">
        <v>17839.36</v>
      </c>
      <c r="G287" s="271"/>
      <c r="H287" s="271"/>
      <c r="I287" s="271"/>
      <c r="J287" s="237">
        <v>-100</v>
      </c>
      <c r="K287" s="237">
        <v>-100</v>
      </c>
      <c r="L287" s="237">
        <v>-100</v>
      </c>
      <c r="M287" s="238">
        <v>11.752008293838863</v>
      </c>
      <c r="N287" s="238"/>
      <c r="O287" s="238">
        <v>10.568341232227489</v>
      </c>
      <c r="P287" s="238"/>
    </row>
    <row r="288" spans="1:16" ht="11.25" customHeight="1">
      <c r="A288" s="272" t="s">
        <v>552</v>
      </c>
      <c r="B288" s="272" t="s">
        <v>553</v>
      </c>
      <c r="C288" s="272" t="s">
        <v>138</v>
      </c>
      <c r="D288" s="273">
        <v>800</v>
      </c>
      <c r="E288" s="273">
        <v>5800</v>
      </c>
      <c r="F288" s="273">
        <v>5013.35</v>
      </c>
      <c r="G288" s="273">
        <v>350</v>
      </c>
      <c r="H288" s="273">
        <v>2359.5</v>
      </c>
      <c r="I288" s="273">
        <v>2108.98</v>
      </c>
      <c r="J288" s="237">
        <v>-56.25</v>
      </c>
      <c r="K288" s="237">
        <v>-59.31896551724138</v>
      </c>
      <c r="L288" s="237">
        <v>-57.93271963856504</v>
      </c>
      <c r="M288" s="238">
        <v>7.25</v>
      </c>
      <c r="N288" s="238">
        <v>6.741428571428571</v>
      </c>
      <c r="O288" s="238">
        <v>6.266687500000001</v>
      </c>
      <c r="P288" s="238">
        <v>6.025657142857143</v>
      </c>
    </row>
    <row r="289" spans="1:16" ht="11.25" customHeight="1">
      <c r="A289" s="270" t="s">
        <v>552</v>
      </c>
      <c r="B289" s="270" t="s">
        <v>553</v>
      </c>
      <c r="C289" s="270" t="s">
        <v>156</v>
      </c>
      <c r="D289" s="271">
        <v>825</v>
      </c>
      <c r="E289" s="271">
        <v>4106.79</v>
      </c>
      <c r="F289" s="271">
        <v>3687.95</v>
      </c>
      <c r="G289" s="271">
        <v>625</v>
      </c>
      <c r="H289" s="271">
        <v>4369.24</v>
      </c>
      <c r="I289" s="271">
        <v>3886.85</v>
      </c>
      <c r="J289" s="237">
        <v>-24.242424242424242</v>
      </c>
      <c r="K289" s="237">
        <v>6.390635995509871</v>
      </c>
      <c r="L289" s="237">
        <v>5.393240146965119</v>
      </c>
      <c r="M289" s="238">
        <v>4.977927272727273</v>
      </c>
      <c r="N289" s="238">
        <v>6.990784</v>
      </c>
      <c r="O289" s="238">
        <v>4.470242424242424</v>
      </c>
      <c r="P289" s="238">
        <v>6.21896</v>
      </c>
    </row>
    <row r="290" spans="1:16" ht="11.25" customHeight="1">
      <c r="A290" s="272" t="s">
        <v>552</v>
      </c>
      <c r="B290" s="272" t="s">
        <v>553</v>
      </c>
      <c r="C290" s="272" t="s">
        <v>83</v>
      </c>
      <c r="D290" s="273">
        <v>350</v>
      </c>
      <c r="E290" s="273">
        <v>2695</v>
      </c>
      <c r="F290" s="273">
        <v>2414.18</v>
      </c>
      <c r="G290" s="273">
        <v>500</v>
      </c>
      <c r="H290" s="273">
        <v>3850</v>
      </c>
      <c r="I290" s="273">
        <v>3412.92</v>
      </c>
      <c r="J290" s="237">
        <v>42.857142857142854</v>
      </c>
      <c r="K290" s="237">
        <v>42.857142857142854</v>
      </c>
      <c r="L290" s="237">
        <v>41.36974045017357</v>
      </c>
      <c r="M290" s="238">
        <v>7.7</v>
      </c>
      <c r="N290" s="238">
        <v>7.7</v>
      </c>
      <c r="O290" s="238">
        <v>6.897657142857143</v>
      </c>
      <c r="P290" s="238">
        <v>6.82584</v>
      </c>
    </row>
    <row r="291" spans="1:16" ht="11.25" customHeight="1">
      <c r="A291" s="270" t="s">
        <v>451</v>
      </c>
      <c r="B291" s="270" t="s">
        <v>452</v>
      </c>
      <c r="C291" s="270" t="s">
        <v>48</v>
      </c>
      <c r="D291" s="271">
        <v>43200</v>
      </c>
      <c r="E291" s="271">
        <v>214903.97</v>
      </c>
      <c r="F291" s="271">
        <v>191985.95</v>
      </c>
      <c r="G291" s="271">
        <v>48592</v>
      </c>
      <c r="H291" s="271">
        <v>238418.09</v>
      </c>
      <c r="I291" s="271">
        <v>214800.63</v>
      </c>
      <c r="J291" s="237">
        <v>12.481481481481481</v>
      </c>
      <c r="K291" s="237">
        <v>10.94168711727382</v>
      </c>
      <c r="L291" s="237">
        <v>11.883515434332558</v>
      </c>
      <c r="M291" s="238">
        <v>4.974628935185185</v>
      </c>
      <c r="N291" s="238">
        <v>4.906529675666777</v>
      </c>
      <c r="O291" s="238">
        <v>4.444119212962963</v>
      </c>
      <c r="P291" s="238">
        <v>4.420493702667105</v>
      </c>
    </row>
    <row r="292" spans="1:16" ht="11.25" customHeight="1">
      <c r="A292" s="272" t="s">
        <v>451</v>
      </c>
      <c r="B292" s="272" t="s">
        <v>452</v>
      </c>
      <c r="C292" s="272" t="s">
        <v>94</v>
      </c>
      <c r="D292" s="273">
        <v>1440</v>
      </c>
      <c r="E292" s="273">
        <v>6779.7</v>
      </c>
      <c r="F292" s="273">
        <v>6252.94</v>
      </c>
      <c r="G292" s="273">
        <v>5280</v>
      </c>
      <c r="H292" s="273">
        <v>25741.38</v>
      </c>
      <c r="I292" s="273">
        <v>22657.19</v>
      </c>
      <c r="J292" s="237">
        <v>266.6666666666667</v>
      </c>
      <c r="K292" s="237">
        <v>279.683171821762</v>
      </c>
      <c r="L292" s="237">
        <v>262.3445931034042</v>
      </c>
      <c r="M292" s="238">
        <v>4.708125</v>
      </c>
      <c r="N292" s="238">
        <v>4.875261363636364</v>
      </c>
      <c r="O292" s="238">
        <v>4.342319444444444</v>
      </c>
      <c r="P292" s="238">
        <v>4.29113446969697</v>
      </c>
    </row>
    <row r="293" spans="1:16" ht="11.25" customHeight="1">
      <c r="A293" s="270" t="s">
        <v>451</v>
      </c>
      <c r="B293" s="270" t="s">
        <v>452</v>
      </c>
      <c r="C293" s="270" t="s">
        <v>64</v>
      </c>
      <c r="D293" s="271">
        <v>1200</v>
      </c>
      <c r="E293" s="271">
        <v>6749.64</v>
      </c>
      <c r="F293" s="271">
        <v>6232.24</v>
      </c>
      <c r="G293" s="271"/>
      <c r="H293" s="271"/>
      <c r="I293" s="271"/>
      <c r="J293" s="237">
        <v>-100</v>
      </c>
      <c r="K293" s="237">
        <v>-100</v>
      </c>
      <c r="L293" s="237">
        <v>-100</v>
      </c>
      <c r="M293" s="238">
        <v>5.624700000000001</v>
      </c>
      <c r="N293" s="238"/>
      <c r="O293" s="238">
        <v>5.193533333333333</v>
      </c>
      <c r="P293" s="238"/>
    </row>
    <row r="294" spans="1:16" ht="11.25" customHeight="1">
      <c r="A294" s="272" t="s">
        <v>451</v>
      </c>
      <c r="B294" s="272" t="s">
        <v>452</v>
      </c>
      <c r="C294" s="272" t="s">
        <v>63</v>
      </c>
      <c r="D294" s="273">
        <v>50</v>
      </c>
      <c r="E294" s="273">
        <v>555.49</v>
      </c>
      <c r="F294" s="273">
        <v>485.22</v>
      </c>
      <c r="G294" s="273"/>
      <c r="H294" s="273"/>
      <c r="I294" s="273"/>
      <c r="J294" s="237">
        <v>-100</v>
      </c>
      <c r="K294" s="237">
        <v>-100</v>
      </c>
      <c r="L294" s="237">
        <v>-100</v>
      </c>
      <c r="M294" s="238">
        <v>11.1098</v>
      </c>
      <c r="N294" s="238"/>
      <c r="O294" s="238">
        <v>9.7044</v>
      </c>
      <c r="P294" s="238"/>
    </row>
    <row r="295" spans="1:16" ht="11.25" customHeight="1">
      <c r="A295" s="270" t="s">
        <v>451</v>
      </c>
      <c r="B295" s="270" t="s">
        <v>452</v>
      </c>
      <c r="C295" s="270" t="s">
        <v>54</v>
      </c>
      <c r="D295" s="271">
        <v>13420</v>
      </c>
      <c r="E295" s="271">
        <v>122896.73</v>
      </c>
      <c r="F295" s="271">
        <v>111313.47</v>
      </c>
      <c r="G295" s="271">
        <v>2100</v>
      </c>
      <c r="H295" s="271">
        <v>16987.05</v>
      </c>
      <c r="I295" s="271">
        <v>15423.69</v>
      </c>
      <c r="J295" s="237">
        <v>-84.35171385991057</v>
      </c>
      <c r="K295" s="237">
        <v>-86.17778520225885</v>
      </c>
      <c r="L295" s="237">
        <v>-86.14391411928852</v>
      </c>
      <c r="M295" s="238">
        <v>9.157729508196722</v>
      </c>
      <c r="N295" s="238">
        <v>8.089071428571428</v>
      </c>
      <c r="O295" s="238">
        <v>8.294595380029806</v>
      </c>
      <c r="P295" s="238">
        <v>7.344614285714286</v>
      </c>
    </row>
    <row r="296" spans="1:16" ht="11.25" customHeight="1">
      <c r="A296" s="272" t="s">
        <v>451</v>
      </c>
      <c r="B296" s="272" t="s">
        <v>452</v>
      </c>
      <c r="C296" s="272" t="s">
        <v>101</v>
      </c>
      <c r="D296" s="273">
        <v>1000</v>
      </c>
      <c r="E296" s="273">
        <v>4618.18</v>
      </c>
      <c r="F296" s="273">
        <v>4375</v>
      </c>
      <c r="G296" s="273">
        <v>4000</v>
      </c>
      <c r="H296" s="273">
        <v>22311.88</v>
      </c>
      <c r="I296" s="273">
        <v>19810</v>
      </c>
      <c r="J296" s="237">
        <v>300</v>
      </c>
      <c r="K296" s="237">
        <v>383.131450051752</v>
      </c>
      <c r="L296" s="237">
        <v>352.8</v>
      </c>
      <c r="M296" s="238">
        <v>4.618180000000001</v>
      </c>
      <c r="N296" s="238">
        <v>5.5779700000000005</v>
      </c>
      <c r="O296" s="238">
        <v>4.375</v>
      </c>
      <c r="P296" s="238">
        <v>4.9525</v>
      </c>
    </row>
    <row r="297" spans="1:16" ht="11.25" customHeight="1">
      <c r="A297" s="270" t="s">
        <v>451</v>
      </c>
      <c r="B297" s="270" t="s">
        <v>452</v>
      </c>
      <c r="C297" s="270" t="s">
        <v>52</v>
      </c>
      <c r="D297" s="271">
        <v>6000</v>
      </c>
      <c r="E297" s="271">
        <v>27708.32</v>
      </c>
      <c r="F297" s="271">
        <v>25920.11</v>
      </c>
      <c r="G297" s="271">
        <v>7000</v>
      </c>
      <c r="H297" s="271">
        <v>36309.41</v>
      </c>
      <c r="I297" s="271">
        <v>33165.25</v>
      </c>
      <c r="J297" s="237">
        <v>16.666666666666668</v>
      </c>
      <c r="K297" s="237">
        <v>31.04154275683262</v>
      </c>
      <c r="L297" s="237">
        <v>27.951810389693563</v>
      </c>
      <c r="M297" s="238">
        <v>4.618053333333333</v>
      </c>
      <c r="N297" s="238">
        <v>5.1870585714285715</v>
      </c>
      <c r="O297" s="238">
        <v>4.3200183333333335</v>
      </c>
      <c r="P297" s="238">
        <v>4.737892857142858</v>
      </c>
    </row>
    <row r="298" spans="1:16" ht="11.25" customHeight="1">
      <c r="A298" s="272" t="s">
        <v>451</v>
      </c>
      <c r="B298" s="272" t="s">
        <v>452</v>
      </c>
      <c r="C298" s="272" t="s">
        <v>42</v>
      </c>
      <c r="D298" s="273">
        <v>30450</v>
      </c>
      <c r="E298" s="273">
        <v>163633.27</v>
      </c>
      <c r="F298" s="273">
        <v>145595.07</v>
      </c>
      <c r="G298" s="273">
        <v>27740</v>
      </c>
      <c r="H298" s="273">
        <v>137093.15</v>
      </c>
      <c r="I298" s="273">
        <v>124644.92</v>
      </c>
      <c r="J298" s="237">
        <v>-8.89983579638752</v>
      </c>
      <c r="K298" s="237">
        <v>-16.21926885651066</v>
      </c>
      <c r="L298" s="237">
        <v>-14.389326506728565</v>
      </c>
      <c r="M298" s="238">
        <v>5.373834811165845</v>
      </c>
      <c r="N298" s="238">
        <v>4.94207462148522</v>
      </c>
      <c r="O298" s="238">
        <v>4.781447290640394</v>
      </c>
      <c r="P298" s="238">
        <v>4.4933280461427545</v>
      </c>
    </row>
    <row r="299" spans="1:16" ht="11.25" customHeight="1">
      <c r="A299" s="270" t="s">
        <v>451</v>
      </c>
      <c r="B299" s="270" t="s">
        <v>452</v>
      </c>
      <c r="C299" s="270" t="s">
        <v>46</v>
      </c>
      <c r="D299" s="271">
        <v>6272</v>
      </c>
      <c r="E299" s="271">
        <v>37072</v>
      </c>
      <c r="F299" s="271">
        <v>33240.56</v>
      </c>
      <c r="G299" s="271">
        <v>8064</v>
      </c>
      <c r="H299" s="271">
        <v>45696</v>
      </c>
      <c r="I299" s="271">
        <v>40973.85</v>
      </c>
      <c r="J299" s="237">
        <v>28.571428571428573</v>
      </c>
      <c r="K299" s="237">
        <v>23.26283987915408</v>
      </c>
      <c r="L299" s="237">
        <v>23.264620090636264</v>
      </c>
      <c r="M299" s="238">
        <v>5.910714285714286</v>
      </c>
      <c r="N299" s="238">
        <v>5.666666666666667</v>
      </c>
      <c r="O299" s="238">
        <v>5.299834183673469</v>
      </c>
      <c r="P299" s="238">
        <v>5.081082589285714</v>
      </c>
    </row>
    <row r="300" spans="1:16" ht="11.25" customHeight="1">
      <c r="A300" s="272" t="s">
        <v>451</v>
      </c>
      <c r="B300" s="272" t="s">
        <v>452</v>
      </c>
      <c r="C300" s="272" t="s">
        <v>61</v>
      </c>
      <c r="D300" s="273">
        <v>8268</v>
      </c>
      <c r="E300" s="273">
        <v>52689.18</v>
      </c>
      <c r="F300" s="273">
        <v>46603.2</v>
      </c>
      <c r="G300" s="273">
        <v>5400</v>
      </c>
      <c r="H300" s="273">
        <v>27553.38</v>
      </c>
      <c r="I300" s="273">
        <v>25059.87</v>
      </c>
      <c r="J300" s="237">
        <v>-34.68795355587808</v>
      </c>
      <c r="K300" s="237">
        <v>-47.70580980763033</v>
      </c>
      <c r="L300" s="237">
        <v>-46.22714749201772</v>
      </c>
      <c r="M300" s="238">
        <v>6.37266328011611</v>
      </c>
      <c r="N300" s="238">
        <v>5.102477777777778</v>
      </c>
      <c r="O300" s="238">
        <v>5.636574746008708</v>
      </c>
      <c r="P300" s="238">
        <v>4.640716666666666</v>
      </c>
    </row>
    <row r="301" spans="1:16" ht="11.25" customHeight="1">
      <c r="A301" s="270" t="s">
        <v>451</v>
      </c>
      <c r="B301" s="270" t="s">
        <v>452</v>
      </c>
      <c r="C301" s="270" t="s">
        <v>43</v>
      </c>
      <c r="D301" s="271">
        <v>19272</v>
      </c>
      <c r="E301" s="271">
        <v>113075.27</v>
      </c>
      <c r="F301" s="271">
        <v>99073.92</v>
      </c>
      <c r="G301" s="271">
        <v>24840</v>
      </c>
      <c r="H301" s="271">
        <v>143309</v>
      </c>
      <c r="I301" s="271">
        <v>128298.6</v>
      </c>
      <c r="J301" s="237">
        <v>28.89165628891656</v>
      </c>
      <c r="K301" s="237">
        <v>26.73770312465316</v>
      </c>
      <c r="L301" s="237">
        <v>29.497853723765054</v>
      </c>
      <c r="M301" s="238">
        <v>5.867334474885845</v>
      </c>
      <c r="N301" s="238">
        <v>5.7692834138486315</v>
      </c>
      <c r="O301" s="238">
        <v>5.1408219178082195</v>
      </c>
      <c r="P301" s="238">
        <v>5.165</v>
      </c>
    </row>
    <row r="302" spans="1:16" ht="11.25" customHeight="1">
      <c r="A302" s="272" t="s">
        <v>451</v>
      </c>
      <c r="B302" s="272" t="s">
        <v>452</v>
      </c>
      <c r="C302" s="272" t="s">
        <v>71</v>
      </c>
      <c r="D302" s="273"/>
      <c r="E302" s="273"/>
      <c r="F302" s="273"/>
      <c r="G302" s="273">
        <v>16720</v>
      </c>
      <c r="H302" s="273">
        <v>83178.93</v>
      </c>
      <c r="I302" s="273">
        <v>74237.66</v>
      </c>
      <c r="J302" s="237"/>
      <c r="K302" s="237"/>
      <c r="L302" s="237"/>
      <c r="M302" s="238"/>
      <c r="N302" s="238">
        <v>4.974816387559808</v>
      </c>
      <c r="O302" s="238"/>
      <c r="P302" s="238">
        <v>4.440051435406699</v>
      </c>
    </row>
    <row r="303" spans="1:16" ht="11.25" customHeight="1">
      <c r="A303" s="270" t="s">
        <v>451</v>
      </c>
      <c r="B303" s="270" t="s">
        <v>452</v>
      </c>
      <c r="C303" s="270" t="s">
        <v>67</v>
      </c>
      <c r="D303" s="271">
        <v>2500</v>
      </c>
      <c r="E303" s="271">
        <v>14181.48</v>
      </c>
      <c r="F303" s="271">
        <v>12500</v>
      </c>
      <c r="G303" s="271"/>
      <c r="H303" s="271"/>
      <c r="I303" s="271"/>
      <c r="J303" s="237">
        <v>-100</v>
      </c>
      <c r="K303" s="237">
        <v>-100</v>
      </c>
      <c r="L303" s="237">
        <v>-100</v>
      </c>
      <c r="M303" s="238">
        <v>5.672592</v>
      </c>
      <c r="N303" s="238"/>
      <c r="O303" s="238">
        <v>5</v>
      </c>
      <c r="P303" s="238"/>
    </row>
    <row r="304" spans="1:16" ht="11.25" customHeight="1">
      <c r="A304" s="272" t="s">
        <v>451</v>
      </c>
      <c r="B304" s="272" t="s">
        <v>452</v>
      </c>
      <c r="C304" s="272" t="s">
        <v>357</v>
      </c>
      <c r="D304" s="273">
        <v>550</v>
      </c>
      <c r="E304" s="273">
        <v>2652.88</v>
      </c>
      <c r="F304" s="273">
        <v>2483.25</v>
      </c>
      <c r="G304" s="273">
        <v>1100</v>
      </c>
      <c r="H304" s="273">
        <v>5941.56</v>
      </c>
      <c r="I304" s="273">
        <v>5225</v>
      </c>
      <c r="J304" s="237">
        <v>100</v>
      </c>
      <c r="K304" s="237">
        <v>123.9664063206779</v>
      </c>
      <c r="L304" s="237">
        <v>110.40974529346623</v>
      </c>
      <c r="M304" s="238">
        <v>4.823418181818182</v>
      </c>
      <c r="N304" s="238">
        <v>5.401418181818182</v>
      </c>
      <c r="O304" s="238">
        <v>4.515</v>
      </c>
      <c r="P304" s="238">
        <v>4.75</v>
      </c>
    </row>
    <row r="305" spans="1:16" ht="11.25" customHeight="1">
      <c r="A305" s="270" t="s">
        <v>451</v>
      </c>
      <c r="B305" s="270" t="s">
        <v>452</v>
      </c>
      <c r="C305" s="270" t="s">
        <v>109</v>
      </c>
      <c r="D305" s="271">
        <v>1800</v>
      </c>
      <c r="E305" s="271">
        <v>9266.96</v>
      </c>
      <c r="F305" s="271">
        <v>8163.3</v>
      </c>
      <c r="G305" s="271"/>
      <c r="H305" s="271"/>
      <c r="I305" s="271"/>
      <c r="J305" s="237">
        <v>-100</v>
      </c>
      <c r="K305" s="237">
        <v>-100</v>
      </c>
      <c r="L305" s="237">
        <v>-100</v>
      </c>
      <c r="M305" s="238">
        <v>5.148311111111111</v>
      </c>
      <c r="N305" s="238"/>
      <c r="O305" s="238">
        <v>4.535166666666667</v>
      </c>
      <c r="P305" s="238"/>
    </row>
    <row r="306" spans="1:16" ht="11.25" customHeight="1">
      <c r="A306" s="272" t="s">
        <v>451</v>
      </c>
      <c r="B306" s="272" t="s">
        <v>452</v>
      </c>
      <c r="C306" s="272" t="s">
        <v>530</v>
      </c>
      <c r="D306" s="273">
        <v>16200</v>
      </c>
      <c r="E306" s="273">
        <v>78383.38</v>
      </c>
      <c r="F306" s="273">
        <v>70346.42</v>
      </c>
      <c r="G306" s="273">
        <v>12100</v>
      </c>
      <c r="H306" s="273">
        <v>61928.44</v>
      </c>
      <c r="I306" s="273">
        <v>54994.56</v>
      </c>
      <c r="J306" s="237">
        <v>-25.308641975308642</v>
      </c>
      <c r="K306" s="237">
        <v>-20.99289415689908</v>
      </c>
      <c r="L306" s="237">
        <v>-21.82322853103257</v>
      </c>
      <c r="M306" s="238">
        <v>4.838480246913581</v>
      </c>
      <c r="N306" s="238">
        <v>5.118052892561984</v>
      </c>
      <c r="O306" s="238">
        <v>4.342371604938272</v>
      </c>
      <c r="P306" s="238">
        <v>4.545004958677686</v>
      </c>
    </row>
    <row r="307" spans="1:16" ht="11.25" customHeight="1">
      <c r="A307" s="270" t="s">
        <v>453</v>
      </c>
      <c r="B307" s="270" t="s">
        <v>632</v>
      </c>
      <c r="C307" s="270" t="s">
        <v>138</v>
      </c>
      <c r="D307" s="271">
        <v>2160</v>
      </c>
      <c r="E307" s="271">
        <v>15984</v>
      </c>
      <c r="F307" s="271">
        <v>13852.39</v>
      </c>
      <c r="G307" s="271"/>
      <c r="H307" s="271"/>
      <c r="I307" s="271"/>
      <c r="J307" s="237">
        <v>-100</v>
      </c>
      <c r="K307" s="237">
        <v>-100</v>
      </c>
      <c r="L307" s="237">
        <v>-100</v>
      </c>
      <c r="M307" s="238">
        <v>7.4</v>
      </c>
      <c r="N307" s="238"/>
      <c r="O307" s="238">
        <v>6.413143518518519</v>
      </c>
      <c r="P307" s="238"/>
    </row>
    <row r="308" spans="1:16" ht="11.25" customHeight="1">
      <c r="A308" s="272" t="s">
        <v>453</v>
      </c>
      <c r="B308" s="272" t="s">
        <v>632</v>
      </c>
      <c r="C308" s="272" t="s">
        <v>156</v>
      </c>
      <c r="D308" s="273">
        <v>2080</v>
      </c>
      <c r="E308" s="273">
        <v>11834.56</v>
      </c>
      <c r="F308" s="273">
        <v>10697.27</v>
      </c>
      <c r="G308" s="273"/>
      <c r="H308" s="273"/>
      <c r="I308" s="273"/>
      <c r="J308" s="237">
        <v>-100</v>
      </c>
      <c r="K308" s="237">
        <v>-100</v>
      </c>
      <c r="L308" s="237">
        <v>-100</v>
      </c>
      <c r="M308" s="238">
        <v>5.689692307692307</v>
      </c>
      <c r="N308" s="238"/>
      <c r="O308" s="238">
        <v>5.142918269230769</v>
      </c>
      <c r="P308" s="238"/>
    </row>
    <row r="309" spans="1:16" ht="11.25" customHeight="1">
      <c r="A309" s="270" t="s">
        <v>453</v>
      </c>
      <c r="B309" s="270" t="s">
        <v>632</v>
      </c>
      <c r="C309" s="270" t="s">
        <v>83</v>
      </c>
      <c r="D309" s="271">
        <v>64</v>
      </c>
      <c r="E309" s="271">
        <v>575.36</v>
      </c>
      <c r="F309" s="271">
        <v>514</v>
      </c>
      <c r="G309" s="271"/>
      <c r="H309" s="271"/>
      <c r="I309" s="271"/>
      <c r="J309" s="237">
        <v>-100</v>
      </c>
      <c r="K309" s="237">
        <v>-100</v>
      </c>
      <c r="L309" s="237">
        <v>-100</v>
      </c>
      <c r="M309" s="238">
        <v>8.99</v>
      </c>
      <c r="N309" s="238"/>
      <c r="O309" s="238">
        <v>8.03125</v>
      </c>
      <c r="P309" s="238"/>
    </row>
    <row r="310" spans="1:16" ht="11.25" customHeight="1">
      <c r="A310" s="272" t="s">
        <v>457</v>
      </c>
      <c r="B310" s="272" t="s">
        <v>319</v>
      </c>
      <c r="C310" s="272" t="s">
        <v>48</v>
      </c>
      <c r="D310" s="273">
        <v>75042</v>
      </c>
      <c r="E310" s="273">
        <v>631354.69</v>
      </c>
      <c r="F310" s="273">
        <v>571493.31</v>
      </c>
      <c r="G310" s="273">
        <v>67265</v>
      </c>
      <c r="H310" s="273">
        <v>647603.09</v>
      </c>
      <c r="I310" s="273">
        <v>581016.37</v>
      </c>
      <c r="J310" s="237">
        <v>-10.363529756669598</v>
      </c>
      <c r="K310" s="237">
        <v>2.5735771440931283</v>
      </c>
      <c r="L310" s="237">
        <v>1.6663467154147331</v>
      </c>
      <c r="M310" s="238">
        <v>8.413351056741558</v>
      </c>
      <c r="N310" s="238">
        <v>9.62763829629079</v>
      </c>
      <c r="O310" s="238">
        <v>7.615646038218598</v>
      </c>
      <c r="P310" s="238">
        <v>8.637721995094031</v>
      </c>
    </row>
    <row r="311" spans="1:16" ht="11.25" customHeight="1">
      <c r="A311" s="270" t="s">
        <v>457</v>
      </c>
      <c r="B311" s="270" t="s">
        <v>319</v>
      </c>
      <c r="C311" s="270" t="s">
        <v>94</v>
      </c>
      <c r="D311" s="271"/>
      <c r="E311" s="271"/>
      <c r="F311" s="271"/>
      <c r="G311" s="271">
        <v>17100</v>
      </c>
      <c r="H311" s="271">
        <v>207385.01</v>
      </c>
      <c r="I311" s="271">
        <v>190628.82</v>
      </c>
      <c r="J311" s="237"/>
      <c r="K311" s="237"/>
      <c r="L311" s="237"/>
      <c r="M311" s="238"/>
      <c r="N311" s="238">
        <v>12.1277783625731</v>
      </c>
      <c r="O311" s="238"/>
      <c r="P311" s="238">
        <v>11.147884210526316</v>
      </c>
    </row>
    <row r="312" spans="1:16" ht="11.25" customHeight="1">
      <c r="A312" s="272" t="s">
        <v>457</v>
      </c>
      <c r="B312" s="272" t="s">
        <v>319</v>
      </c>
      <c r="C312" s="272" t="s">
        <v>138</v>
      </c>
      <c r="D312" s="273">
        <v>1551</v>
      </c>
      <c r="E312" s="273">
        <v>15089.36</v>
      </c>
      <c r="F312" s="273">
        <v>13732.1</v>
      </c>
      <c r="G312" s="273"/>
      <c r="H312" s="273"/>
      <c r="I312" s="273"/>
      <c r="J312" s="237">
        <v>-100</v>
      </c>
      <c r="K312" s="237">
        <v>-100</v>
      </c>
      <c r="L312" s="237">
        <v>-100</v>
      </c>
      <c r="M312" s="238">
        <v>9.728794326241134</v>
      </c>
      <c r="N312" s="238"/>
      <c r="O312" s="238">
        <v>8.85370728562218</v>
      </c>
      <c r="P312" s="238"/>
    </row>
    <row r="313" spans="1:16" ht="11.25" customHeight="1">
      <c r="A313" s="270" t="s">
        <v>457</v>
      </c>
      <c r="B313" s="270" t="s">
        <v>319</v>
      </c>
      <c r="C313" s="270" t="s">
        <v>64</v>
      </c>
      <c r="D313" s="271"/>
      <c r="E313" s="271"/>
      <c r="F313" s="271"/>
      <c r="G313" s="271">
        <v>3000</v>
      </c>
      <c r="H313" s="271">
        <v>40378.12</v>
      </c>
      <c r="I313" s="271">
        <v>35480</v>
      </c>
      <c r="J313" s="237"/>
      <c r="K313" s="237"/>
      <c r="L313" s="237"/>
      <c r="M313" s="238"/>
      <c r="N313" s="238">
        <v>13.459373333333334</v>
      </c>
      <c r="O313" s="238"/>
      <c r="P313" s="238">
        <v>11.826666666666666</v>
      </c>
    </row>
    <row r="314" spans="1:16" ht="11.25" customHeight="1">
      <c r="A314" s="272" t="s">
        <v>457</v>
      </c>
      <c r="B314" s="272" t="s">
        <v>319</v>
      </c>
      <c r="C314" s="272" t="s">
        <v>139</v>
      </c>
      <c r="D314" s="273">
        <v>1500</v>
      </c>
      <c r="E314" s="273">
        <v>23333.75</v>
      </c>
      <c r="F314" s="273">
        <v>20846.81</v>
      </c>
      <c r="G314" s="273">
        <v>1800</v>
      </c>
      <c r="H314" s="273">
        <v>25851.27</v>
      </c>
      <c r="I314" s="273">
        <v>23171.06</v>
      </c>
      <c r="J314" s="237">
        <v>20</v>
      </c>
      <c r="K314" s="237">
        <v>10.78917876466492</v>
      </c>
      <c r="L314" s="237">
        <v>11.149187813387275</v>
      </c>
      <c r="M314" s="238">
        <v>15.555833333333334</v>
      </c>
      <c r="N314" s="238">
        <v>14.361816666666668</v>
      </c>
      <c r="O314" s="238">
        <v>13.897873333333335</v>
      </c>
      <c r="P314" s="238">
        <v>12.872811111111112</v>
      </c>
    </row>
    <row r="315" spans="1:16" ht="11.25" customHeight="1">
      <c r="A315" s="270" t="s">
        <v>457</v>
      </c>
      <c r="B315" s="270" t="s">
        <v>319</v>
      </c>
      <c r="C315" s="270" t="s">
        <v>63</v>
      </c>
      <c r="D315" s="271">
        <v>37600.35</v>
      </c>
      <c r="E315" s="271">
        <v>539334.05</v>
      </c>
      <c r="F315" s="271">
        <v>481525.81</v>
      </c>
      <c r="G315" s="271">
        <v>40736.15</v>
      </c>
      <c r="H315" s="271">
        <v>633548.85</v>
      </c>
      <c r="I315" s="271">
        <v>575608.44</v>
      </c>
      <c r="J315" s="237">
        <v>8.33981598575546</v>
      </c>
      <c r="K315" s="237">
        <v>17.46872833265393</v>
      </c>
      <c r="L315" s="237">
        <v>19.538439694437137</v>
      </c>
      <c r="M315" s="238">
        <v>14.343857171542288</v>
      </c>
      <c r="N315" s="238">
        <v>15.552496983637383</v>
      </c>
      <c r="O315" s="238">
        <v>12.806418291319098</v>
      </c>
      <c r="P315" s="238">
        <v>14.130163012459448</v>
      </c>
    </row>
    <row r="316" spans="1:16" ht="11.25" customHeight="1">
      <c r="A316" s="272" t="s">
        <v>457</v>
      </c>
      <c r="B316" s="272" t="s">
        <v>319</v>
      </c>
      <c r="C316" s="272" t="s">
        <v>54</v>
      </c>
      <c r="D316" s="273">
        <v>1011330.89</v>
      </c>
      <c r="E316" s="273">
        <v>12618295.32</v>
      </c>
      <c r="F316" s="273">
        <v>11269429.26</v>
      </c>
      <c r="G316" s="273">
        <v>780217.44</v>
      </c>
      <c r="H316" s="273">
        <v>9803466.19</v>
      </c>
      <c r="I316" s="273">
        <v>8794249.04</v>
      </c>
      <c r="J316" s="237">
        <v>-22.852406891279674</v>
      </c>
      <c r="K316" s="237">
        <v>-22.307522994318383</v>
      </c>
      <c r="L316" s="237">
        <v>-21.96366970229334</v>
      </c>
      <c r="M316" s="238">
        <v>12.476920703964653</v>
      </c>
      <c r="N316" s="238">
        <v>12.565043649883037</v>
      </c>
      <c r="O316" s="238">
        <v>11.143167257553063</v>
      </c>
      <c r="P316" s="238">
        <v>11.271536098962361</v>
      </c>
    </row>
    <row r="317" spans="1:16" ht="11.25" customHeight="1">
      <c r="A317" s="270" t="s">
        <v>457</v>
      </c>
      <c r="B317" s="270" t="s">
        <v>319</v>
      </c>
      <c r="C317" s="270" t="s">
        <v>52</v>
      </c>
      <c r="D317" s="271">
        <v>2000</v>
      </c>
      <c r="E317" s="271">
        <v>16559.9</v>
      </c>
      <c r="F317" s="271">
        <v>15399.54</v>
      </c>
      <c r="G317" s="271"/>
      <c r="H317" s="271"/>
      <c r="I317" s="271"/>
      <c r="J317" s="237">
        <v>-100</v>
      </c>
      <c r="K317" s="237">
        <v>-100</v>
      </c>
      <c r="L317" s="237">
        <v>-100</v>
      </c>
      <c r="M317" s="238">
        <v>8.279950000000001</v>
      </c>
      <c r="N317" s="238"/>
      <c r="O317" s="238">
        <v>7.69977</v>
      </c>
      <c r="P317" s="238"/>
    </row>
    <row r="318" spans="1:16" ht="11.25" customHeight="1">
      <c r="A318" s="272" t="s">
        <v>457</v>
      </c>
      <c r="B318" s="272" t="s">
        <v>319</v>
      </c>
      <c r="C318" s="272" t="s">
        <v>56</v>
      </c>
      <c r="D318" s="273">
        <v>84345</v>
      </c>
      <c r="E318" s="273">
        <v>1061875.58</v>
      </c>
      <c r="F318" s="273">
        <v>947275.17</v>
      </c>
      <c r="G318" s="273">
        <v>110234</v>
      </c>
      <c r="H318" s="273">
        <v>1387495.89</v>
      </c>
      <c r="I318" s="273">
        <v>1254324.42</v>
      </c>
      <c r="J318" s="237">
        <v>30.69417274290118</v>
      </c>
      <c r="K318" s="237">
        <v>30.66463869524147</v>
      </c>
      <c r="L318" s="237">
        <v>32.413944725269204</v>
      </c>
      <c r="M318" s="238">
        <v>12.589668385796433</v>
      </c>
      <c r="N318" s="238">
        <v>12.586823393871219</v>
      </c>
      <c r="O318" s="238">
        <v>11.230958207362619</v>
      </c>
      <c r="P318" s="238">
        <v>11.378743581835005</v>
      </c>
    </row>
    <row r="319" spans="1:16" ht="11.25" customHeight="1">
      <c r="A319" s="270" t="s">
        <v>457</v>
      </c>
      <c r="B319" s="270" t="s">
        <v>319</v>
      </c>
      <c r="C319" s="270" t="s">
        <v>612</v>
      </c>
      <c r="D319" s="271"/>
      <c r="E319" s="271"/>
      <c r="F319" s="271"/>
      <c r="G319" s="271">
        <v>6610</v>
      </c>
      <c r="H319" s="271">
        <v>53755.85</v>
      </c>
      <c r="I319" s="271">
        <v>47458</v>
      </c>
      <c r="J319" s="237"/>
      <c r="K319" s="237"/>
      <c r="L319" s="237"/>
      <c r="M319" s="238"/>
      <c r="N319" s="238">
        <v>8.13250378214826</v>
      </c>
      <c r="O319" s="238"/>
      <c r="P319" s="238">
        <v>7.179727685325265</v>
      </c>
    </row>
    <row r="320" spans="1:16" ht="11.25" customHeight="1">
      <c r="A320" s="272" t="s">
        <v>457</v>
      </c>
      <c r="B320" s="272" t="s">
        <v>319</v>
      </c>
      <c r="C320" s="272" t="s">
        <v>42</v>
      </c>
      <c r="D320" s="273">
        <v>433923</v>
      </c>
      <c r="E320" s="273">
        <v>3959623.53</v>
      </c>
      <c r="F320" s="273">
        <v>3544810.7</v>
      </c>
      <c r="G320" s="273">
        <v>516693</v>
      </c>
      <c r="H320" s="273">
        <v>5881421.09</v>
      </c>
      <c r="I320" s="273">
        <v>5273430.48</v>
      </c>
      <c r="J320" s="237">
        <v>19.07481281241142</v>
      </c>
      <c r="K320" s="237">
        <v>48.5348555346119</v>
      </c>
      <c r="L320" s="237">
        <v>48.76479807511301</v>
      </c>
      <c r="M320" s="238">
        <v>9.125175503487945</v>
      </c>
      <c r="N320" s="238">
        <v>11.382815501661527</v>
      </c>
      <c r="O320" s="238">
        <v>8.169215966888135</v>
      </c>
      <c r="P320" s="238">
        <v>10.20611945584709</v>
      </c>
    </row>
    <row r="321" spans="1:16" ht="11.25" customHeight="1">
      <c r="A321" s="270" t="s">
        <v>457</v>
      </c>
      <c r="B321" s="270" t="s">
        <v>319</v>
      </c>
      <c r="C321" s="270" t="s">
        <v>92</v>
      </c>
      <c r="D321" s="271">
        <v>8265</v>
      </c>
      <c r="E321" s="271">
        <v>116869.2</v>
      </c>
      <c r="F321" s="271">
        <v>105422.86</v>
      </c>
      <c r="G321" s="271">
        <v>7600</v>
      </c>
      <c r="H321" s="271">
        <v>104501</v>
      </c>
      <c r="I321" s="271">
        <v>93683.55</v>
      </c>
      <c r="J321" s="237">
        <v>-8.045977011494253</v>
      </c>
      <c r="K321" s="237">
        <v>-10.582942297885156</v>
      </c>
      <c r="L321" s="237">
        <v>-11.13545012912759</v>
      </c>
      <c r="M321" s="238">
        <v>14.140254083484573</v>
      </c>
      <c r="N321" s="238">
        <v>13.750131578947368</v>
      </c>
      <c r="O321" s="238">
        <v>12.755336963097399</v>
      </c>
      <c r="P321" s="238">
        <v>12.326782894736843</v>
      </c>
    </row>
    <row r="322" spans="1:16" ht="11.25" customHeight="1">
      <c r="A322" s="272" t="s">
        <v>457</v>
      </c>
      <c r="B322" s="272" t="s">
        <v>319</v>
      </c>
      <c r="C322" s="272" t="s">
        <v>45</v>
      </c>
      <c r="D322" s="273">
        <v>4740</v>
      </c>
      <c r="E322" s="273">
        <v>58527.01</v>
      </c>
      <c r="F322" s="273">
        <v>51629.83</v>
      </c>
      <c r="G322" s="273"/>
      <c r="H322" s="273"/>
      <c r="I322" s="273"/>
      <c r="J322" s="237">
        <v>-100</v>
      </c>
      <c r="K322" s="237">
        <v>-100</v>
      </c>
      <c r="L322" s="237">
        <v>-100</v>
      </c>
      <c r="M322" s="238">
        <v>12.347470464135021</v>
      </c>
      <c r="N322" s="238"/>
      <c r="O322" s="238">
        <v>10.892369198312236</v>
      </c>
      <c r="P322" s="238"/>
    </row>
    <row r="323" spans="1:16" ht="11.25" customHeight="1">
      <c r="A323" s="270" t="s">
        <v>457</v>
      </c>
      <c r="B323" s="270" t="s">
        <v>319</v>
      </c>
      <c r="C323" s="270" t="s">
        <v>61</v>
      </c>
      <c r="D323" s="271">
        <v>31815</v>
      </c>
      <c r="E323" s="271">
        <v>323828.26</v>
      </c>
      <c r="F323" s="271">
        <v>289321.52</v>
      </c>
      <c r="G323" s="271">
        <v>12550</v>
      </c>
      <c r="H323" s="271">
        <v>136754.75</v>
      </c>
      <c r="I323" s="271">
        <v>122649.64</v>
      </c>
      <c r="J323" s="237">
        <v>-60.55319817696056</v>
      </c>
      <c r="K323" s="237">
        <v>-57.76935898059051</v>
      </c>
      <c r="L323" s="237">
        <v>-57.60784057819134</v>
      </c>
      <c r="M323" s="238">
        <v>10.178477447744775</v>
      </c>
      <c r="N323" s="238">
        <v>10.896792828685259</v>
      </c>
      <c r="O323" s="238">
        <v>9.093871444287286</v>
      </c>
      <c r="P323" s="238">
        <v>9.772879681274901</v>
      </c>
    </row>
    <row r="324" spans="1:16" ht="11.25" customHeight="1">
      <c r="A324" s="272" t="s">
        <v>457</v>
      </c>
      <c r="B324" s="272" t="s">
        <v>319</v>
      </c>
      <c r="C324" s="272" t="s">
        <v>43</v>
      </c>
      <c r="D324" s="273">
        <v>527979.6</v>
      </c>
      <c r="E324" s="273">
        <v>5378520.99</v>
      </c>
      <c r="F324" s="273">
        <v>4819725.07</v>
      </c>
      <c r="G324" s="273">
        <v>415111.26</v>
      </c>
      <c r="H324" s="273">
        <v>4416214.83</v>
      </c>
      <c r="I324" s="273">
        <v>3955364</v>
      </c>
      <c r="J324" s="237">
        <v>-21.37740549066668</v>
      </c>
      <c r="K324" s="237">
        <v>-17.891650172773613</v>
      </c>
      <c r="L324" s="237">
        <v>-17.933825217130078</v>
      </c>
      <c r="M324" s="238">
        <v>10.186986372200746</v>
      </c>
      <c r="N324" s="238">
        <v>10.638629339999113</v>
      </c>
      <c r="O324" s="238">
        <v>9.128619874707281</v>
      </c>
      <c r="P324" s="238">
        <v>9.528443049220105</v>
      </c>
    </row>
    <row r="325" spans="1:16" ht="11.25" customHeight="1">
      <c r="A325" s="270" t="s">
        <v>457</v>
      </c>
      <c r="B325" s="270" t="s">
        <v>319</v>
      </c>
      <c r="C325" s="270" t="s">
        <v>729</v>
      </c>
      <c r="D325" s="271">
        <v>1100</v>
      </c>
      <c r="E325" s="271">
        <v>6307.97</v>
      </c>
      <c r="F325" s="271">
        <v>5810</v>
      </c>
      <c r="G325" s="271"/>
      <c r="H325" s="271"/>
      <c r="I325" s="271"/>
      <c r="J325" s="237">
        <v>-100</v>
      </c>
      <c r="K325" s="237">
        <v>-100</v>
      </c>
      <c r="L325" s="237">
        <v>-100</v>
      </c>
      <c r="M325" s="238">
        <v>5.734518181818182</v>
      </c>
      <c r="N325" s="238"/>
      <c r="O325" s="238">
        <v>5.281818181818182</v>
      </c>
      <c r="P325" s="238"/>
    </row>
    <row r="326" spans="1:16" ht="11.25" customHeight="1">
      <c r="A326" s="272" t="s">
        <v>457</v>
      </c>
      <c r="B326" s="272" t="s">
        <v>319</v>
      </c>
      <c r="C326" s="272" t="s">
        <v>71</v>
      </c>
      <c r="D326" s="273"/>
      <c r="E326" s="273"/>
      <c r="F326" s="273"/>
      <c r="G326" s="273">
        <v>5015</v>
      </c>
      <c r="H326" s="273">
        <v>38430.21</v>
      </c>
      <c r="I326" s="273">
        <v>34210.83</v>
      </c>
      <c r="J326" s="237"/>
      <c r="K326" s="237"/>
      <c r="L326" s="237"/>
      <c r="M326" s="238"/>
      <c r="N326" s="238">
        <v>7.663052841475573</v>
      </c>
      <c r="O326" s="238"/>
      <c r="P326" s="238">
        <v>6.821700897308076</v>
      </c>
    </row>
    <row r="327" spans="1:16" ht="11.25" customHeight="1">
      <c r="A327" s="270" t="s">
        <v>457</v>
      </c>
      <c r="B327" s="270" t="s">
        <v>319</v>
      </c>
      <c r="C327" s="270" t="s">
        <v>67</v>
      </c>
      <c r="D327" s="271"/>
      <c r="E327" s="271"/>
      <c r="F327" s="271"/>
      <c r="G327" s="271">
        <v>550</v>
      </c>
      <c r="H327" s="271">
        <v>5996.66</v>
      </c>
      <c r="I327" s="271">
        <v>5259.99</v>
      </c>
      <c r="J327" s="237"/>
      <c r="K327" s="237"/>
      <c r="L327" s="237"/>
      <c r="M327" s="238"/>
      <c r="N327" s="238">
        <v>10.903018181818181</v>
      </c>
      <c r="O327" s="238"/>
      <c r="P327" s="238">
        <v>9.563618181818182</v>
      </c>
    </row>
    <row r="328" spans="1:16" ht="11.25" customHeight="1">
      <c r="A328" s="272" t="s">
        <v>457</v>
      </c>
      <c r="B328" s="272" t="s">
        <v>319</v>
      </c>
      <c r="C328" s="272" t="s">
        <v>357</v>
      </c>
      <c r="D328" s="273">
        <v>550</v>
      </c>
      <c r="E328" s="273">
        <v>5708.26</v>
      </c>
      <c r="F328" s="273">
        <v>5343.26</v>
      </c>
      <c r="G328" s="273"/>
      <c r="H328" s="273"/>
      <c r="I328" s="273"/>
      <c r="J328" s="237">
        <v>-100</v>
      </c>
      <c r="K328" s="237">
        <v>-100</v>
      </c>
      <c r="L328" s="237">
        <v>-100</v>
      </c>
      <c r="M328" s="238">
        <v>10.378654545454546</v>
      </c>
      <c r="N328" s="238"/>
      <c r="O328" s="238">
        <v>9.715018181818182</v>
      </c>
      <c r="P328" s="238"/>
    </row>
    <row r="329" spans="1:16" ht="11.25" customHeight="1">
      <c r="A329" s="270" t="s">
        <v>457</v>
      </c>
      <c r="B329" s="270" t="s">
        <v>319</v>
      </c>
      <c r="C329" s="270" t="s">
        <v>530</v>
      </c>
      <c r="D329" s="271">
        <v>560</v>
      </c>
      <c r="E329" s="271">
        <v>5168.67</v>
      </c>
      <c r="F329" s="271">
        <v>4449.93</v>
      </c>
      <c r="G329" s="271"/>
      <c r="H329" s="271"/>
      <c r="I329" s="271"/>
      <c r="J329" s="237">
        <v>-100</v>
      </c>
      <c r="K329" s="237">
        <v>-100</v>
      </c>
      <c r="L329" s="237">
        <v>-100</v>
      </c>
      <c r="M329" s="238">
        <v>9.229767857142857</v>
      </c>
      <c r="N329" s="238"/>
      <c r="O329" s="238">
        <v>7.946303571428572</v>
      </c>
      <c r="P329" s="238"/>
    </row>
    <row r="330" spans="1:16" ht="11.25" customHeight="1">
      <c r="A330" s="272" t="s">
        <v>457</v>
      </c>
      <c r="B330" s="272" t="s">
        <v>319</v>
      </c>
      <c r="C330" s="272" t="s">
        <v>83</v>
      </c>
      <c r="D330" s="273">
        <v>182</v>
      </c>
      <c r="E330" s="273">
        <v>1092</v>
      </c>
      <c r="F330" s="273">
        <v>994.29</v>
      </c>
      <c r="G330" s="273">
        <v>227.5</v>
      </c>
      <c r="H330" s="273">
        <v>1365</v>
      </c>
      <c r="I330" s="273">
        <v>1210.04</v>
      </c>
      <c r="J330" s="237">
        <v>25</v>
      </c>
      <c r="K330" s="237">
        <v>25</v>
      </c>
      <c r="L330" s="237">
        <v>21.698900723129068</v>
      </c>
      <c r="M330" s="238">
        <v>6</v>
      </c>
      <c r="N330" s="238">
        <v>6</v>
      </c>
      <c r="O330" s="238">
        <v>5.463131868131868</v>
      </c>
      <c r="P330" s="238">
        <v>5.3188571428571425</v>
      </c>
    </row>
    <row r="331" spans="1:16" ht="11.25" customHeight="1">
      <c r="A331" s="270" t="s">
        <v>457</v>
      </c>
      <c r="B331" s="270" t="s">
        <v>319</v>
      </c>
      <c r="C331" s="270" t="s">
        <v>44</v>
      </c>
      <c r="D331" s="271"/>
      <c r="E331" s="271"/>
      <c r="F331" s="271"/>
      <c r="G331" s="271">
        <v>438</v>
      </c>
      <c r="H331" s="271">
        <v>5579.61</v>
      </c>
      <c r="I331" s="271">
        <v>5114.85</v>
      </c>
      <c r="J331" s="237"/>
      <c r="K331" s="237"/>
      <c r="L331" s="237"/>
      <c r="M331" s="238"/>
      <c r="N331" s="238">
        <v>12.738835616438356</v>
      </c>
      <c r="O331" s="238"/>
      <c r="P331" s="238">
        <v>11.677739726027399</v>
      </c>
    </row>
    <row r="332" spans="1:16" ht="11.25" customHeight="1">
      <c r="A332" s="272" t="s">
        <v>458</v>
      </c>
      <c r="B332" s="272" t="s">
        <v>320</v>
      </c>
      <c r="C332" s="272" t="s">
        <v>48</v>
      </c>
      <c r="D332" s="273"/>
      <c r="E332" s="273"/>
      <c r="F332" s="273"/>
      <c r="G332" s="273">
        <v>120</v>
      </c>
      <c r="H332" s="273">
        <v>1393.19</v>
      </c>
      <c r="I332" s="273">
        <v>1230.95</v>
      </c>
      <c r="J332" s="237"/>
      <c r="K332" s="237"/>
      <c r="L332" s="237"/>
      <c r="M332" s="238"/>
      <c r="N332" s="238">
        <v>11.609916666666667</v>
      </c>
      <c r="O332" s="238"/>
      <c r="P332" s="238">
        <v>10.257916666666667</v>
      </c>
    </row>
    <row r="333" spans="1:16" ht="11.25" customHeight="1">
      <c r="A333" s="270" t="s">
        <v>458</v>
      </c>
      <c r="B333" s="270" t="s">
        <v>320</v>
      </c>
      <c r="C333" s="270" t="s">
        <v>94</v>
      </c>
      <c r="D333" s="271"/>
      <c r="E333" s="271"/>
      <c r="F333" s="271"/>
      <c r="G333" s="271">
        <v>14250</v>
      </c>
      <c r="H333" s="271">
        <v>166746.75</v>
      </c>
      <c r="I333" s="271">
        <v>153631.18</v>
      </c>
      <c r="J333" s="237"/>
      <c r="K333" s="237"/>
      <c r="L333" s="237"/>
      <c r="M333" s="238"/>
      <c r="N333" s="238">
        <v>11.701526315789474</v>
      </c>
      <c r="O333" s="238"/>
      <c r="P333" s="238">
        <v>10.781135438596491</v>
      </c>
    </row>
    <row r="334" spans="1:16" ht="11.25" customHeight="1">
      <c r="A334" s="272" t="s">
        <v>458</v>
      </c>
      <c r="B334" s="272" t="s">
        <v>320</v>
      </c>
      <c r="C334" s="272" t="s">
        <v>54</v>
      </c>
      <c r="D334" s="273"/>
      <c r="E334" s="273"/>
      <c r="F334" s="273"/>
      <c r="G334" s="273">
        <v>46934</v>
      </c>
      <c r="H334" s="273">
        <v>603259.34</v>
      </c>
      <c r="I334" s="273">
        <v>532627.83</v>
      </c>
      <c r="J334" s="237"/>
      <c r="K334" s="237"/>
      <c r="L334" s="237"/>
      <c r="M334" s="238"/>
      <c r="N334" s="238">
        <v>12.853354497805428</v>
      </c>
      <c r="O334" s="238"/>
      <c r="P334" s="238">
        <v>11.348443132910043</v>
      </c>
    </row>
    <row r="335" spans="1:16" ht="11.25" customHeight="1">
      <c r="A335" s="270" t="s">
        <v>458</v>
      </c>
      <c r="B335" s="270" t="s">
        <v>320</v>
      </c>
      <c r="C335" s="270" t="s">
        <v>52</v>
      </c>
      <c r="D335" s="271"/>
      <c r="E335" s="271"/>
      <c r="F335" s="271"/>
      <c r="G335" s="271">
        <v>1800</v>
      </c>
      <c r="H335" s="271">
        <v>16496.86</v>
      </c>
      <c r="I335" s="271">
        <v>15133.17</v>
      </c>
      <c r="J335" s="237"/>
      <c r="K335" s="237"/>
      <c r="L335" s="237"/>
      <c r="M335" s="238"/>
      <c r="N335" s="238">
        <v>9.164922222222222</v>
      </c>
      <c r="O335" s="238"/>
      <c r="P335" s="238">
        <v>8.407316666666667</v>
      </c>
    </row>
    <row r="336" spans="1:16" ht="11.25" customHeight="1">
      <c r="A336" s="272" t="s">
        <v>458</v>
      </c>
      <c r="B336" s="272" t="s">
        <v>320</v>
      </c>
      <c r="C336" s="272" t="s">
        <v>56</v>
      </c>
      <c r="D336" s="273">
        <v>25844</v>
      </c>
      <c r="E336" s="273">
        <v>390793.95</v>
      </c>
      <c r="F336" s="273">
        <v>345049.73</v>
      </c>
      <c r="G336" s="273">
        <v>16230</v>
      </c>
      <c r="H336" s="273">
        <v>226218.54</v>
      </c>
      <c r="I336" s="273">
        <v>200856.25</v>
      </c>
      <c r="J336" s="237">
        <v>-37.200123819842126</v>
      </c>
      <c r="K336" s="237">
        <v>-42.11309054298307</v>
      </c>
      <c r="L336" s="237">
        <v>-41.78918789474201</v>
      </c>
      <c r="M336" s="238">
        <v>15.121264123200744</v>
      </c>
      <c r="N336" s="238">
        <v>13.93829574861368</v>
      </c>
      <c r="O336" s="238">
        <v>13.351250967342516</v>
      </c>
      <c r="P336" s="238">
        <v>12.375616142945164</v>
      </c>
    </row>
    <row r="337" spans="1:16" ht="11.25" customHeight="1">
      <c r="A337" s="270" t="s">
        <v>458</v>
      </c>
      <c r="B337" s="270" t="s">
        <v>320</v>
      </c>
      <c r="C337" s="270" t="s">
        <v>42</v>
      </c>
      <c r="D337" s="271">
        <v>321149</v>
      </c>
      <c r="E337" s="271">
        <v>2755646.2</v>
      </c>
      <c r="F337" s="271">
        <v>2474298.85</v>
      </c>
      <c r="G337" s="271">
        <v>275649</v>
      </c>
      <c r="H337" s="271">
        <v>2922710.36</v>
      </c>
      <c r="I337" s="271">
        <v>2628732.1</v>
      </c>
      <c r="J337" s="237">
        <v>-14.167878461399537</v>
      </c>
      <c r="K337" s="237">
        <v>6.062612827437705</v>
      </c>
      <c r="L337" s="237">
        <v>6.241495444254844</v>
      </c>
      <c r="M337" s="238">
        <v>8.580584713014831</v>
      </c>
      <c r="N337" s="238">
        <v>10.60301455836952</v>
      </c>
      <c r="O337" s="238">
        <v>7.704519864611131</v>
      </c>
      <c r="P337" s="238">
        <v>9.53651963185065</v>
      </c>
    </row>
    <row r="338" spans="1:16" ht="11.25" customHeight="1">
      <c r="A338" s="272" t="s">
        <v>458</v>
      </c>
      <c r="B338" s="272" t="s">
        <v>320</v>
      </c>
      <c r="C338" s="272" t="s">
        <v>45</v>
      </c>
      <c r="D338" s="273">
        <v>2600</v>
      </c>
      <c r="E338" s="273">
        <v>34325.85</v>
      </c>
      <c r="F338" s="273">
        <v>30444.17</v>
      </c>
      <c r="G338" s="273"/>
      <c r="H338" s="273"/>
      <c r="I338" s="273"/>
      <c r="J338" s="237">
        <v>-100</v>
      </c>
      <c r="K338" s="237">
        <v>-100</v>
      </c>
      <c r="L338" s="237">
        <v>-100</v>
      </c>
      <c r="M338" s="238">
        <v>13.20225</v>
      </c>
      <c r="N338" s="238"/>
      <c r="O338" s="238">
        <v>11.709296153846154</v>
      </c>
      <c r="P338" s="238"/>
    </row>
    <row r="339" spans="1:16" ht="11.25" customHeight="1">
      <c r="A339" s="270" t="s">
        <v>458</v>
      </c>
      <c r="B339" s="270" t="s">
        <v>320</v>
      </c>
      <c r="C339" s="270" t="s">
        <v>61</v>
      </c>
      <c r="D339" s="271">
        <v>1320</v>
      </c>
      <c r="E339" s="271">
        <v>13804.18</v>
      </c>
      <c r="F339" s="271">
        <v>12834</v>
      </c>
      <c r="G339" s="271"/>
      <c r="H339" s="271"/>
      <c r="I339" s="271"/>
      <c r="J339" s="237">
        <v>-100</v>
      </c>
      <c r="K339" s="237">
        <v>-100</v>
      </c>
      <c r="L339" s="237">
        <v>-100</v>
      </c>
      <c r="M339" s="238">
        <v>10.457712121212122</v>
      </c>
      <c r="N339" s="238"/>
      <c r="O339" s="238">
        <v>9.722727272727273</v>
      </c>
      <c r="P339" s="238"/>
    </row>
    <row r="340" spans="1:16" ht="11.25" customHeight="1">
      <c r="A340" s="272" t="s">
        <v>458</v>
      </c>
      <c r="B340" s="272" t="s">
        <v>320</v>
      </c>
      <c r="C340" s="272" t="s">
        <v>43</v>
      </c>
      <c r="D340" s="273">
        <v>18953</v>
      </c>
      <c r="E340" s="273">
        <v>188052.81</v>
      </c>
      <c r="F340" s="273">
        <v>170025.03</v>
      </c>
      <c r="G340" s="273">
        <v>105795.1</v>
      </c>
      <c r="H340" s="273">
        <v>1188364.11</v>
      </c>
      <c r="I340" s="273">
        <v>1055568.86</v>
      </c>
      <c r="J340" s="237">
        <v>458.1971191895742</v>
      </c>
      <c r="K340" s="237">
        <v>531.9310570259493</v>
      </c>
      <c r="L340" s="237">
        <v>520.8314505223143</v>
      </c>
      <c r="M340" s="238">
        <v>9.922060359837493</v>
      </c>
      <c r="N340" s="238">
        <v>11.232695181534872</v>
      </c>
      <c r="O340" s="238">
        <v>8.970876906030707</v>
      </c>
      <c r="P340" s="238">
        <v>9.977483456228125</v>
      </c>
    </row>
    <row r="341" spans="1:16" ht="11.25" customHeight="1">
      <c r="A341" s="270" t="s">
        <v>458</v>
      </c>
      <c r="B341" s="270" t="s">
        <v>320</v>
      </c>
      <c r="C341" s="270" t="s">
        <v>71</v>
      </c>
      <c r="D341" s="271">
        <v>1000</v>
      </c>
      <c r="E341" s="271">
        <v>7937.77</v>
      </c>
      <c r="F341" s="271">
        <v>7435.96</v>
      </c>
      <c r="G341" s="271"/>
      <c r="H341" s="271"/>
      <c r="I341" s="271"/>
      <c r="J341" s="237">
        <v>-100</v>
      </c>
      <c r="K341" s="237">
        <v>-100</v>
      </c>
      <c r="L341" s="237">
        <v>-100</v>
      </c>
      <c r="M341" s="238">
        <v>7.93777</v>
      </c>
      <c r="N341" s="238"/>
      <c r="O341" s="238">
        <v>7.43596</v>
      </c>
      <c r="P341" s="238"/>
    </row>
    <row r="342" spans="1:16" ht="11.25" customHeight="1">
      <c r="A342" s="272" t="s">
        <v>458</v>
      </c>
      <c r="B342" s="272" t="s">
        <v>320</v>
      </c>
      <c r="C342" s="272" t="s">
        <v>67</v>
      </c>
      <c r="D342" s="273"/>
      <c r="E342" s="273"/>
      <c r="F342" s="273"/>
      <c r="G342" s="273">
        <v>600</v>
      </c>
      <c r="H342" s="273">
        <v>6108.37</v>
      </c>
      <c r="I342" s="273">
        <v>5355</v>
      </c>
      <c r="J342" s="237"/>
      <c r="K342" s="237"/>
      <c r="L342" s="237"/>
      <c r="M342" s="238"/>
      <c r="N342" s="238">
        <v>10.180616666666667</v>
      </c>
      <c r="O342" s="238"/>
      <c r="P342" s="238">
        <v>8.925</v>
      </c>
    </row>
    <row r="343" spans="1:16" ht="11.25" customHeight="1">
      <c r="A343" s="270" t="s">
        <v>458</v>
      </c>
      <c r="B343" s="270" t="s">
        <v>320</v>
      </c>
      <c r="C343" s="270" t="s">
        <v>357</v>
      </c>
      <c r="D343" s="271">
        <v>550</v>
      </c>
      <c r="E343" s="271">
        <v>5884.53</v>
      </c>
      <c r="F343" s="271">
        <v>5508.26</v>
      </c>
      <c r="G343" s="271"/>
      <c r="H343" s="271"/>
      <c r="I343" s="271"/>
      <c r="J343" s="237">
        <v>-100</v>
      </c>
      <c r="K343" s="237">
        <v>-100</v>
      </c>
      <c r="L343" s="237">
        <v>-100</v>
      </c>
      <c r="M343" s="238">
        <v>10.699145454545453</v>
      </c>
      <c r="N343" s="238"/>
      <c r="O343" s="238">
        <v>10.015018181818181</v>
      </c>
      <c r="P343" s="238"/>
    </row>
    <row r="344" spans="1:16" ht="11.25" customHeight="1">
      <c r="A344" s="272" t="s">
        <v>458</v>
      </c>
      <c r="B344" s="272" t="s">
        <v>320</v>
      </c>
      <c r="C344" s="272" t="s">
        <v>530</v>
      </c>
      <c r="D344" s="273">
        <v>1120</v>
      </c>
      <c r="E344" s="273">
        <v>9947.07</v>
      </c>
      <c r="F344" s="273">
        <v>8563.86</v>
      </c>
      <c r="G344" s="273"/>
      <c r="H344" s="273"/>
      <c r="I344" s="273"/>
      <c r="J344" s="237">
        <v>-100</v>
      </c>
      <c r="K344" s="237">
        <v>-100</v>
      </c>
      <c r="L344" s="237">
        <v>-100</v>
      </c>
      <c r="M344" s="238">
        <v>8.8813125</v>
      </c>
      <c r="N344" s="238"/>
      <c r="O344" s="238">
        <v>7.646303571428572</v>
      </c>
      <c r="P344" s="238"/>
    </row>
    <row r="345" spans="1:16" ht="11.25" customHeight="1">
      <c r="A345" s="270" t="s">
        <v>459</v>
      </c>
      <c r="B345" s="270" t="s">
        <v>321</v>
      </c>
      <c r="C345" s="270" t="s">
        <v>44</v>
      </c>
      <c r="D345" s="271"/>
      <c r="E345" s="271"/>
      <c r="F345" s="271"/>
      <c r="G345" s="271">
        <v>948.2</v>
      </c>
      <c r="H345" s="271">
        <v>10526.14</v>
      </c>
      <c r="I345" s="271">
        <v>9359.37</v>
      </c>
      <c r="J345" s="237"/>
      <c r="K345" s="237"/>
      <c r="L345" s="237"/>
      <c r="M345" s="238"/>
      <c r="N345" s="238">
        <v>11.101181185403922</v>
      </c>
      <c r="O345" s="238"/>
      <c r="P345" s="238">
        <v>9.870670744568656</v>
      </c>
    </row>
    <row r="346" spans="1:16" ht="11.25" customHeight="1">
      <c r="A346" s="272" t="s">
        <v>706</v>
      </c>
      <c r="B346" s="272" t="s">
        <v>707</v>
      </c>
      <c r="C346" s="272" t="s">
        <v>139</v>
      </c>
      <c r="D346" s="273">
        <v>800</v>
      </c>
      <c r="E346" s="273">
        <v>8687.16</v>
      </c>
      <c r="F346" s="273">
        <v>7739.37</v>
      </c>
      <c r="G346" s="273">
        <v>400</v>
      </c>
      <c r="H346" s="273">
        <v>4069.58</v>
      </c>
      <c r="I346" s="273">
        <v>3761.97</v>
      </c>
      <c r="J346" s="237">
        <v>-50</v>
      </c>
      <c r="K346" s="237">
        <v>-53.154080274796364</v>
      </c>
      <c r="L346" s="237">
        <v>-51.39177995108129</v>
      </c>
      <c r="M346" s="238">
        <v>10.85895</v>
      </c>
      <c r="N346" s="238">
        <v>10.17395</v>
      </c>
      <c r="O346" s="238">
        <v>9.6742125</v>
      </c>
      <c r="P346" s="238">
        <v>9.404924999999999</v>
      </c>
    </row>
    <row r="347" spans="1:16" ht="11.25" customHeight="1">
      <c r="A347" s="270" t="s">
        <v>322</v>
      </c>
      <c r="B347" s="270" t="s">
        <v>323</v>
      </c>
      <c r="C347" s="270" t="s">
        <v>45</v>
      </c>
      <c r="D347" s="271">
        <v>5</v>
      </c>
      <c r="E347" s="271">
        <v>53.58</v>
      </c>
      <c r="F347" s="271">
        <v>49.25</v>
      </c>
      <c r="G347" s="271"/>
      <c r="H347" s="271"/>
      <c r="I347" s="271"/>
      <c r="J347" s="237">
        <v>-100</v>
      </c>
      <c r="K347" s="237">
        <v>-100</v>
      </c>
      <c r="L347" s="237">
        <v>-100</v>
      </c>
      <c r="M347" s="238">
        <v>10.716</v>
      </c>
      <c r="N347" s="238"/>
      <c r="O347" s="238">
        <v>9.85</v>
      </c>
      <c r="P347" s="238"/>
    </row>
    <row r="348" spans="1:16" ht="11.25" customHeight="1">
      <c r="A348" s="272" t="s">
        <v>322</v>
      </c>
      <c r="B348" s="272" t="s">
        <v>323</v>
      </c>
      <c r="C348" s="272" t="s">
        <v>43</v>
      </c>
      <c r="D348" s="273">
        <v>12532</v>
      </c>
      <c r="E348" s="273">
        <v>35966.84</v>
      </c>
      <c r="F348" s="273">
        <v>32971.78</v>
      </c>
      <c r="G348" s="273">
        <v>28466</v>
      </c>
      <c r="H348" s="273">
        <v>106896.87</v>
      </c>
      <c r="I348" s="273">
        <v>97140.62</v>
      </c>
      <c r="J348" s="237">
        <v>127.14650494733482</v>
      </c>
      <c r="K348" s="237">
        <v>197.20951298473818</v>
      </c>
      <c r="L348" s="237">
        <v>194.61745771687183</v>
      </c>
      <c r="M348" s="238">
        <v>2.8699999999999997</v>
      </c>
      <c r="N348" s="238">
        <v>3.7552473125834327</v>
      </c>
      <c r="O348" s="238">
        <v>2.6310070220236192</v>
      </c>
      <c r="P348" s="238">
        <v>3.4125138762031897</v>
      </c>
    </row>
    <row r="349" spans="1:16" ht="11.25" customHeight="1">
      <c r="A349" s="270" t="s">
        <v>322</v>
      </c>
      <c r="B349" s="270" t="s">
        <v>323</v>
      </c>
      <c r="C349" s="270" t="s">
        <v>156</v>
      </c>
      <c r="D349" s="271">
        <v>136.8</v>
      </c>
      <c r="E349" s="271">
        <v>760.66</v>
      </c>
      <c r="F349" s="271">
        <v>644.08</v>
      </c>
      <c r="G349" s="271"/>
      <c r="H349" s="271"/>
      <c r="I349" s="271"/>
      <c r="J349" s="237">
        <v>-100</v>
      </c>
      <c r="K349" s="237">
        <v>-100</v>
      </c>
      <c r="L349" s="237">
        <v>-100</v>
      </c>
      <c r="M349" s="238">
        <v>5.560380116959063</v>
      </c>
      <c r="N349" s="238"/>
      <c r="O349" s="238">
        <v>4.708187134502924</v>
      </c>
      <c r="P349" s="238"/>
    </row>
    <row r="350" spans="1:16" ht="11.25" customHeight="1">
      <c r="A350" s="272" t="s">
        <v>324</v>
      </c>
      <c r="B350" s="272" t="s">
        <v>325</v>
      </c>
      <c r="C350" s="272" t="s">
        <v>43</v>
      </c>
      <c r="D350" s="273">
        <v>2002</v>
      </c>
      <c r="E350" s="273">
        <v>4758.25</v>
      </c>
      <c r="F350" s="273">
        <v>4479.34</v>
      </c>
      <c r="G350" s="273"/>
      <c r="H350" s="273"/>
      <c r="I350" s="273"/>
      <c r="J350" s="237">
        <v>-100</v>
      </c>
      <c r="K350" s="237">
        <v>-100</v>
      </c>
      <c r="L350" s="237">
        <v>-100</v>
      </c>
      <c r="M350" s="238">
        <v>2.3767482517482517</v>
      </c>
      <c r="N350" s="238"/>
      <c r="O350" s="238">
        <v>2.2374325674325677</v>
      </c>
      <c r="P350" s="238"/>
    </row>
    <row r="351" spans="1:16" ht="11.25" customHeight="1">
      <c r="A351" s="270" t="s">
        <v>731</v>
      </c>
      <c r="B351" s="270" t="s">
        <v>732</v>
      </c>
      <c r="C351" s="270" t="s">
        <v>63</v>
      </c>
      <c r="D351" s="271"/>
      <c r="E351" s="271"/>
      <c r="F351" s="271"/>
      <c r="G351" s="271">
        <v>5</v>
      </c>
      <c r="H351" s="271">
        <v>0.2</v>
      </c>
      <c r="I351" s="271">
        <v>0.18</v>
      </c>
      <c r="J351" s="237"/>
      <c r="K351" s="237"/>
      <c r="L351" s="237"/>
      <c r="M351" s="238"/>
      <c r="N351" s="238">
        <v>0.04</v>
      </c>
      <c r="O351" s="238"/>
      <c r="P351" s="238">
        <v>0.036</v>
      </c>
    </row>
    <row r="352" spans="1:16" ht="11.25" customHeight="1">
      <c r="A352" s="272" t="s">
        <v>731</v>
      </c>
      <c r="B352" s="272" t="s">
        <v>732</v>
      </c>
      <c r="C352" s="272" t="s">
        <v>156</v>
      </c>
      <c r="D352" s="273">
        <v>91.2</v>
      </c>
      <c r="E352" s="273">
        <v>475.56</v>
      </c>
      <c r="F352" s="273">
        <v>419.73</v>
      </c>
      <c r="G352" s="273"/>
      <c r="H352" s="273"/>
      <c r="I352" s="273"/>
      <c r="J352" s="237">
        <v>-100</v>
      </c>
      <c r="K352" s="237">
        <v>-100</v>
      </c>
      <c r="L352" s="237">
        <v>-100</v>
      </c>
      <c r="M352" s="238">
        <v>5.214473684210526</v>
      </c>
      <c r="N352" s="238"/>
      <c r="O352" s="238">
        <v>4.602302631578947</v>
      </c>
      <c r="P352" s="238"/>
    </row>
    <row r="353" spans="1:16" ht="11.25" customHeight="1">
      <c r="A353" s="270" t="s">
        <v>460</v>
      </c>
      <c r="B353" s="270" t="s">
        <v>461</v>
      </c>
      <c r="C353" s="270" t="s">
        <v>48</v>
      </c>
      <c r="D353" s="271">
        <v>1339092.73</v>
      </c>
      <c r="E353" s="271">
        <v>11896234.35</v>
      </c>
      <c r="F353" s="271">
        <v>10698342.87</v>
      </c>
      <c r="G353" s="271">
        <v>1659962.615</v>
      </c>
      <c r="H353" s="271">
        <v>15002334.08</v>
      </c>
      <c r="I353" s="271">
        <v>13490718.43</v>
      </c>
      <c r="J353" s="237">
        <v>23.961737511635956</v>
      </c>
      <c r="K353" s="237">
        <v>26.10994066370255</v>
      </c>
      <c r="L353" s="237">
        <v>26.101010165137854</v>
      </c>
      <c r="M353" s="238">
        <v>8.883801758822184</v>
      </c>
      <c r="N353" s="238">
        <v>9.037754190626757</v>
      </c>
      <c r="O353" s="238">
        <v>7.989247219645498</v>
      </c>
      <c r="P353" s="238">
        <v>8.1271218448495</v>
      </c>
    </row>
    <row r="354" spans="1:16" ht="11.25" customHeight="1">
      <c r="A354" s="272" t="s">
        <v>460</v>
      </c>
      <c r="B354" s="272" t="s">
        <v>461</v>
      </c>
      <c r="C354" s="272" t="s">
        <v>94</v>
      </c>
      <c r="D354" s="273">
        <v>870</v>
      </c>
      <c r="E354" s="273">
        <v>7146.03</v>
      </c>
      <c r="F354" s="273">
        <v>6590.81</v>
      </c>
      <c r="G354" s="273">
        <v>870</v>
      </c>
      <c r="H354" s="273">
        <v>7238.26</v>
      </c>
      <c r="I354" s="273">
        <v>6565.22</v>
      </c>
      <c r="J354" s="237">
        <v>0</v>
      </c>
      <c r="K354" s="237">
        <v>1.290646694738204</v>
      </c>
      <c r="L354" s="237">
        <v>-0.3882679063726635</v>
      </c>
      <c r="M354" s="238">
        <v>8.213827586206897</v>
      </c>
      <c r="N354" s="238">
        <v>8.31983908045977</v>
      </c>
      <c r="O354" s="238">
        <v>7.57564367816092</v>
      </c>
      <c r="P354" s="238">
        <v>7.546229885057471</v>
      </c>
    </row>
    <row r="355" spans="1:16" ht="11.25" customHeight="1">
      <c r="A355" s="270" t="s">
        <v>460</v>
      </c>
      <c r="B355" s="270" t="s">
        <v>461</v>
      </c>
      <c r="C355" s="270" t="s">
        <v>64</v>
      </c>
      <c r="D355" s="271">
        <v>6500</v>
      </c>
      <c r="E355" s="271">
        <v>56901.84</v>
      </c>
      <c r="F355" s="271">
        <v>51557.76</v>
      </c>
      <c r="G355" s="271"/>
      <c r="H355" s="271"/>
      <c r="I355" s="271"/>
      <c r="J355" s="237">
        <v>-100</v>
      </c>
      <c r="K355" s="237">
        <v>-100</v>
      </c>
      <c r="L355" s="237">
        <v>-100</v>
      </c>
      <c r="M355" s="238">
        <v>8.75412923076923</v>
      </c>
      <c r="N355" s="238"/>
      <c r="O355" s="238">
        <v>7.931963076923077</v>
      </c>
      <c r="P355" s="238"/>
    </row>
    <row r="356" spans="1:16" ht="11.25" customHeight="1">
      <c r="A356" s="272" t="s">
        <v>460</v>
      </c>
      <c r="B356" s="272" t="s">
        <v>461</v>
      </c>
      <c r="C356" s="272" t="s">
        <v>54</v>
      </c>
      <c r="D356" s="273"/>
      <c r="E356" s="273"/>
      <c r="F356" s="273"/>
      <c r="G356" s="273">
        <v>2000</v>
      </c>
      <c r="H356" s="273">
        <v>22210.67</v>
      </c>
      <c r="I356" s="273">
        <v>19744.3</v>
      </c>
      <c r="J356" s="237"/>
      <c r="K356" s="237"/>
      <c r="L356" s="237"/>
      <c r="M356" s="238"/>
      <c r="N356" s="238">
        <v>11.105334999999998</v>
      </c>
      <c r="O356" s="238"/>
      <c r="P356" s="238">
        <v>9.87215</v>
      </c>
    </row>
    <row r="357" spans="1:16" ht="11.25" customHeight="1">
      <c r="A357" s="270" t="s">
        <v>460</v>
      </c>
      <c r="B357" s="270" t="s">
        <v>461</v>
      </c>
      <c r="C357" s="270" t="s">
        <v>101</v>
      </c>
      <c r="D357" s="271">
        <v>600</v>
      </c>
      <c r="E357" s="271">
        <v>4639.3</v>
      </c>
      <c r="F357" s="271">
        <v>4395</v>
      </c>
      <c r="G357" s="271"/>
      <c r="H357" s="271"/>
      <c r="I357" s="271"/>
      <c r="J357" s="237">
        <v>-100</v>
      </c>
      <c r="K357" s="237">
        <v>-100</v>
      </c>
      <c r="L357" s="237">
        <v>-100</v>
      </c>
      <c r="M357" s="238">
        <v>7.732166666666667</v>
      </c>
      <c r="N357" s="238"/>
      <c r="O357" s="238">
        <v>7.325</v>
      </c>
      <c r="P357" s="238"/>
    </row>
    <row r="358" spans="1:16" ht="11.25" customHeight="1">
      <c r="A358" s="272" t="s">
        <v>460</v>
      </c>
      <c r="B358" s="272" t="s">
        <v>461</v>
      </c>
      <c r="C358" s="272" t="s">
        <v>52</v>
      </c>
      <c r="D358" s="273">
        <v>23512</v>
      </c>
      <c r="E358" s="273">
        <v>183464.51</v>
      </c>
      <c r="F358" s="273">
        <v>169598.08</v>
      </c>
      <c r="G358" s="273">
        <v>25500</v>
      </c>
      <c r="H358" s="273">
        <v>206273.65</v>
      </c>
      <c r="I358" s="273">
        <v>184305.87</v>
      </c>
      <c r="J358" s="237">
        <v>8.455256890098672</v>
      </c>
      <c r="K358" s="237">
        <v>12.432453557366482</v>
      </c>
      <c r="L358" s="237">
        <v>8.672144165783015</v>
      </c>
      <c r="M358" s="238">
        <v>7.8030159067710105</v>
      </c>
      <c r="N358" s="238">
        <v>8.089162745098038</v>
      </c>
      <c r="O358" s="238">
        <v>7.2132562095951</v>
      </c>
      <c r="P358" s="238">
        <v>7.227681176470588</v>
      </c>
    </row>
    <row r="359" spans="1:16" ht="11.25" customHeight="1">
      <c r="A359" s="270" t="s">
        <v>460</v>
      </c>
      <c r="B359" s="270" t="s">
        <v>461</v>
      </c>
      <c r="C359" s="270" t="s">
        <v>42</v>
      </c>
      <c r="D359" s="271">
        <v>239685</v>
      </c>
      <c r="E359" s="271">
        <v>1980730.01</v>
      </c>
      <c r="F359" s="271">
        <v>1769872.64</v>
      </c>
      <c r="G359" s="271">
        <v>124256.25</v>
      </c>
      <c r="H359" s="271">
        <v>1033632.53</v>
      </c>
      <c r="I359" s="271">
        <v>928155.98</v>
      </c>
      <c r="J359" s="237">
        <v>-48.15852055823268</v>
      </c>
      <c r="K359" s="237">
        <v>-47.815576843812245</v>
      </c>
      <c r="L359" s="237">
        <v>-47.55803558836866</v>
      </c>
      <c r="M359" s="238">
        <v>8.263888061413939</v>
      </c>
      <c r="N359" s="238">
        <v>8.31855564609426</v>
      </c>
      <c r="O359" s="238">
        <v>7.384161044704507</v>
      </c>
      <c r="P359" s="238">
        <v>7.469692510437101</v>
      </c>
    </row>
    <row r="360" spans="1:16" ht="11.25" customHeight="1">
      <c r="A360" s="272" t="s">
        <v>460</v>
      </c>
      <c r="B360" s="272" t="s">
        <v>461</v>
      </c>
      <c r="C360" s="272" t="s">
        <v>61</v>
      </c>
      <c r="D360" s="273"/>
      <c r="E360" s="273"/>
      <c r="F360" s="273"/>
      <c r="G360" s="273">
        <v>8</v>
      </c>
      <c r="H360" s="273">
        <v>72.34</v>
      </c>
      <c r="I360" s="273">
        <v>64</v>
      </c>
      <c r="J360" s="237"/>
      <c r="K360" s="237"/>
      <c r="L360" s="237"/>
      <c r="M360" s="238"/>
      <c r="N360" s="238">
        <v>9.0425</v>
      </c>
      <c r="O360" s="238"/>
      <c r="P360" s="238">
        <v>8</v>
      </c>
    </row>
    <row r="361" spans="1:16" ht="11.25" customHeight="1">
      <c r="A361" s="270" t="s">
        <v>460</v>
      </c>
      <c r="B361" s="270" t="s">
        <v>461</v>
      </c>
      <c r="C361" s="270" t="s">
        <v>43</v>
      </c>
      <c r="D361" s="271">
        <v>3000</v>
      </c>
      <c r="E361" s="271">
        <v>23228.03</v>
      </c>
      <c r="F361" s="271">
        <v>21121</v>
      </c>
      <c r="G361" s="271"/>
      <c r="H361" s="271"/>
      <c r="I361" s="271"/>
      <c r="J361" s="237">
        <v>-100</v>
      </c>
      <c r="K361" s="237">
        <v>-100</v>
      </c>
      <c r="L361" s="237">
        <v>-100</v>
      </c>
      <c r="M361" s="238">
        <v>7.742676666666666</v>
      </c>
      <c r="N361" s="238"/>
      <c r="O361" s="238">
        <v>7.040333333333334</v>
      </c>
      <c r="P361" s="238"/>
    </row>
    <row r="362" spans="1:16" ht="11.25" customHeight="1">
      <c r="A362" s="272" t="s">
        <v>460</v>
      </c>
      <c r="B362" s="272" t="s">
        <v>461</v>
      </c>
      <c r="C362" s="272" t="s">
        <v>71</v>
      </c>
      <c r="D362" s="273">
        <v>600</v>
      </c>
      <c r="E362" s="273">
        <v>5264.71</v>
      </c>
      <c r="F362" s="273">
        <v>4627.68</v>
      </c>
      <c r="G362" s="273">
        <v>500</v>
      </c>
      <c r="H362" s="273">
        <v>4496.56</v>
      </c>
      <c r="I362" s="273">
        <v>3989.69</v>
      </c>
      <c r="J362" s="237">
        <v>-16.666666666666668</v>
      </c>
      <c r="K362" s="237">
        <v>-14.590547247616673</v>
      </c>
      <c r="L362" s="237">
        <v>-13.78638972444076</v>
      </c>
      <c r="M362" s="238">
        <v>8.774516666666667</v>
      </c>
      <c r="N362" s="238">
        <v>8.993120000000001</v>
      </c>
      <c r="O362" s="238">
        <v>7.7128000000000005</v>
      </c>
      <c r="P362" s="238">
        <v>7.97938</v>
      </c>
    </row>
    <row r="363" spans="1:16" ht="11.25" customHeight="1">
      <c r="A363" s="270" t="s">
        <v>462</v>
      </c>
      <c r="B363" s="270" t="s">
        <v>679</v>
      </c>
      <c r="C363" s="270" t="s">
        <v>139</v>
      </c>
      <c r="D363" s="271">
        <v>1500</v>
      </c>
      <c r="E363" s="271">
        <v>16488.01</v>
      </c>
      <c r="F363" s="271">
        <v>14873.85</v>
      </c>
      <c r="G363" s="271">
        <v>1200</v>
      </c>
      <c r="H363" s="271">
        <v>12147.16</v>
      </c>
      <c r="I363" s="271">
        <v>10848.24</v>
      </c>
      <c r="J363" s="237">
        <v>-20</v>
      </c>
      <c r="K363" s="237">
        <v>-26.32731299896106</v>
      </c>
      <c r="L363" s="237">
        <v>-27.065016791214113</v>
      </c>
      <c r="M363" s="238">
        <v>10.992006666666665</v>
      </c>
      <c r="N363" s="238">
        <v>10.122633333333333</v>
      </c>
      <c r="O363" s="238">
        <v>9.9159</v>
      </c>
      <c r="P363" s="238">
        <v>9.0402</v>
      </c>
    </row>
    <row r="364" spans="1:16" ht="11.25" customHeight="1">
      <c r="A364" s="270" t="s">
        <v>462</v>
      </c>
      <c r="B364" s="270" t="s">
        <v>679</v>
      </c>
      <c r="C364" s="270" t="s">
        <v>63</v>
      </c>
      <c r="D364" s="271"/>
      <c r="E364" s="271"/>
      <c r="F364" s="271"/>
      <c r="G364" s="271">
        <v>50</v>
      </c>
      <c r="H364" s="271">
        <v>547.86</v>
      </c>
      <c r="I364" s="271">
        <v>490.72</v>
      </c>
      <c r="J364" s="237"/>
      <c r="K364" s="237"/>
      <c r="L364" s="237"/>
      <c r="M364" s="238"/>
      <c r="N364" s="238">
        <v>10.9572</v>
      </c>
      <c r="O364" s="238"/>
      <c r="P364" s="238">
        <v>9.814400000000001</v>
      </c>
    </row>
    <row r="365" spans="1:16" ht="11.25" customHeight="1">
      <c r="A365" s="270" t="s">
        <v>462</v>
      </c>
      <c r="B365" s="270" t="s">
        <v>679</v>
      </c>
      <c r="C365" s="270" t="s">
        <v>66</v>
      </c>
      <c r="D365" s="271"/>
      <c r="E365" s="271"/>
      <c r="F365" s="271"/>
      <c r="G365" s="271">
        <v>505</v>
      </c>
      <c r="H365" s="271">
        <v>4760.39</v>
      </c>
      <c r="I365" s="271">
        <v>4227.96</v>
      </c>
      <c r="J365" s="237"/>
      <c r="K365" s="237"/>
      <c r="L365" s="237"/>
      <c r="M365" s="238"/>
      <c r="N365" s="238">
        <v>9.42651485148515</v>
      </c>
      <c r="O365" s="238"/>
      <c r="P365" s="238">
        <v>8.37219801980198</v>
      </c>
    </row>
    <row r="366" spans="1:16" ht="11.25" customHeight="1">
      <c r="A366" s="270" t="s">
        <v>708</v>
      </c>
      <c r="B366" s="270" t="s">
        <v>709</v>
      </c>
      <c r="C366" s="270" t="s">
        <v>139</v>
      </c>
      <c r="D366" s="271"/>
      <c r="E366" s="271"/>
      <c r="F366" s="271"/>
      <c r="G366" s="271">
        <v>21000</v>
      </c>
      <c r="H366" s="271">
        <v>58940</v>
      </c>
      <c r="I366" s="271">
        <v>54067.81</v>
      </c>
      <c r="J366" s="237"/>
      <c r="K366" s="237"/>
      <c r="L366" s="237"/>
      <c r="M366" s="238"/>
      <c r="N366" s="238">
        <v>2.8066666666666666</v>
      </c>
      <c r="O366" s="238"/>
      <c r="P366" s="238">
        <v>2.574657619047619</v>
      </c>
    </row>
    <row r="367" spans="1:16" ht="11.25" customHeight="1">
      <c r="A367" s="270" t="s">
        <v>708</v>
      </c>
      <c r="B367" s="270" t="s">
        <v>709</v>
      </c>
      <c r="C367" s="270" t="s">
        <v>50</v>
      </c>
      <c r="D367" s="271"/>
      <c r="E367" s="271"/>
      <c r="F367" s="271"/>
      <c r="G367" s="271">
        <v>6300</v>
      </c>
      <c r="H367" s="271">
        <v>13490</v>
      </c>
      <c r="I367" s="271">
        <v>11910.25</v>
      </c>
      <c r="J367" s="237"/>
      <c r="K367" s="237"/>
      <c r="L367" s="237"/>
      <c r="M367" s="238"/>
      <c r="N367" s="238">
        <v>2.141269841269841</v>
      </c>
      <c r="O367" s="238"/>
      <c r="P367" s="238">
        <v>1.890515873015873</v>
      </c>
    </row>
    <row r="368" spans="1:16" ht="11.25" customHeight="1">
      <c r="A368" s="270" t="s">
        <v>466</v>
      </c>
      <c r="B368" s="270" t="s">
        <v>733</v>
      </c>
      <c r="C368" s="270" t="s">
        <v>43</v>
      </c>
      <c r="D368" s="271"/>
      <c r="E368" s="271"/>
      <c r="F368" s="271"/>
      <c r="G368" s="271">
        <v>15295.5</v>
      </c>
      <c r="H368" s="271">
        <v>212835.64</v>
      </c>
      <c r="I368" s="271">
        <v>188332.93</v>
      </c>
      <c r="J368" s="237"/>
      <c r="K368" s="237"/>
      <c r="L368" s="237"/>
      <c r="M368" s="238"/>
      <c r="N368" s="238">
        <v>13.914918766957603</v>
      </c>
      <c r="O368" s="238"/>
      <c r="P368" s="238">
        <v>12.312963289856492</v>
      </c>
    </row>
    <row r="369" spans="1:16" ht="11.25" customHeight="1">
      <c r="A369" s="270" t="s">
        <v>466</v>
      </c>
      <c r="B369" s="270" t="s">
        <v>733</v>
      </c>
      <c r="C369" s="270" t="s">
        <v>83</v>
      </c>
      <c r="D369" s="271">
        <v>583.2</v>
      </c>
      <c r="E369" s="271">
        <v>9418.68</v>
      </c>
      <c r="F369" s="271">
        <v>8362.05</v>
      </c>
      <c r="G369" s="271">
        <v>240</v>
      </c>
      <c r="H369" s="271">
        <v>4920</v>
      </c>
      <c r="I369" s="271">
        <v>4361.45</v>
      </c>
      <c r="J369" s="237">
        <v>-58.84773662551441</v>
      </c>
      <c r="K369" s="237">
        <v>-47.76338085591611</v>
      </c>
      <c r="L369" s="237">
        <v>-47.84233531251308</v>
      </c>
      <c r="M369" s="238">
        <v>16.15</v>
      </c>
      <c r="N369" s="238">
        <v>20.5</v>
      </c>
      <c r="O369" s="238">
        <v>14.338220164609051</v>
      </c>
      <c r="P369" s="238">
        <v>18.172708333333333</v>
      </c>
    </row>
    <row r="370" spans="1:16" ht="11.25" customHeight="1">
      <c r="A370" s="270" t="s">
        <v>332</v>
      </c>
      <c r="B370" s="270" t="s">
        <v>333</v>
      </c>
      <c r="C370" s="270" t="s">
        <v>44</v>
      </c>
      <c r="D370" s="271">
        <v>78898</v>
      </c>
      <c r="E370" s="271">
        <v>262836.1</v>
      </c>
      <c r="F370" s="271">
        <v>236653.23</v>
      </c>
      <c r="G370" s="271">
        <v>23584</v>
      </c>
      <c r="H370" s="271">
        <v>59367</v>
      </c>
      <c r="I370" s="271">
        <v>53903</v>
      </c>
      <c r="J370" s="237">
        <v>-70.10824102005121</v>
      </c>
      <c r="K370" s="237">
        <v>-77.41292006691621</v>
      </c>
      <c r="L370" s="237">
        <v>-77.22279133904067</v>
      </c>
      <c r="M370" s="238">
        <v>3.331340464904053</v>
      </c>
      <c r="N370" s="238">
        <v>2.517257462686567</v>
      </c>
      <c r="O370" s="238">
        <v>2.999483256863292</v>
      </c>
      <c r="P370" s="238">
        <v>2.2855749660786975</v>
      </c>
    </row>
    <row r="371" spans="1:16" ht="11.25" customHeight="1">
      <c r="A371" s="270" t="s">
        <v>734</v>
      </c>
      <c r="B371" s="270" t="s">
        <v>735</v>
      </c>
      <c r="C371" s="270" t="s">
        <v>43</v>
      </c>
      <c r="D371" s="271"/>
      <c r="E371" s="271"/>
      <c r="F371" s="271"/>
      <c r="G371" s="271">
        <v>95897</v>
      </c>
      <c r="H371" s="271">
        <v>338797.37</v>
      </c>
      <c r="I371" s="271">
        <v>303021.1</v>
      </c>
      <c r="J371" s="237"/>
      <c r="K371" s="237"/>
      <c r="L371" s="237"/>
      <c r="M371" s="238"/>
      <c r="N371" s="238">
        <v>3.5329298101087625</v>
      </c>
      <c r="O371" s="238"/>
      <c r="P371" s="238">
        <v>3.15986005818743</v>
      </c>
    </row>
    <row r="372" spans="1:16" ht="11.25" customHeight="1">
      <c r="A372" s="270" t="s">
        <v>337</v>
      </c>
      <c r="B372" s="270" t="s">
        <v>338</v>
      </c>
      <c r="C372" s="270" t="s">
        <v>43</v>
      </c>
      <c r="D372" s="271">
        <v>30014</v>
      </c>
      <c r="E372" s="271">
        <v>115868.5</v>
      </c>
      <c r="F372" s="271">
        <v>103506.09</v>
      </c>
      <c r="G372" s="271">
        <v>1705</v>
      </c>
      <c r="H372" s="271">
        <v>9332.99</v>
      </c>
      <c r="I372" s="271">
        <v>8277.5</v>
      </c>
      <c r="J372" s="237">
        <v>-94.31931765176252</v>
      </c>
      <c r="K372" s="237">
        <v>-91.9451878638284</v>
      </c>
      <c r="L372" s="237">
        <v>-92.00288601376016</v>
      </c>
      <c r="M372" s="238">
        <v>3.8604817751715865</v>
      </c>
      <c r="N372" s="238">
        <v>5.473894428152493</v>
      </c>
      <c r="O372" s="238">
        <v>3.4485936562937294</v>
      </c>
      <c r="P372" s="238">
        <v>4.854838709677419</v>
      </c>
    </row>
    <row r="373" spans="1:16" ht="11.25" customHeight="1">
      <c r="A373" s="270" t="s">
        <v>337</v>
      </c>
      <c r="B373" s="270" t="s">
        <v>338</v>
      </c>
      <c r="C373" s="270" t="s">
        <v>44</v>
      </c>
      <c r="D373" s="271">
        <v>64000</v>
      </c>
      <c r="E373" s="271">
        <v>278774.12</v>
      </c>
      <c r="F373" s="271">
        <v>248600</v>
      </c>
      <c r="G373" s="271">
        <v>65000</v>
      </c>
      <c r="H373" s="271">
        <v>272238.81</v>
      </c>
      <c r="I373" s="271">
        <v>248180</v>
      </c>
      <c r="J373" s="237">
        <v>1.5625</v>
      </c>
      <c r="K373" s="237">
        <v>-2.344302979057022</v>
      </c>
      <c r="L373" s="237">
        <v>-0.16894609814963799</v>
      </c>
      <c r="M373" s="238">
        <v>4.355845625</v>
      </c>
      <c r="N373" s="238">
        <v>4.188289384615384</v>
      </c>
      <c r="O373" s="238">
        <v>3.884375</v>
      </c>
      <c r="P373" s="238">
        <v>3.8181538461538462</v>
      </c>
    </row>
    <row r="374" spans="1:16" ht="11.25" customHeight="1">
      <c r="A374" s="270" t="s">
        <v>339</v>
      </c>
      <c r="B374" s="270" t="s">
        <v>340</v>
      </c>
      <c r="C374" s="270" t="s">
        <v>43</v>
      </c>
      <c r="D374" s="271"/>
      <c r="E374" s="271"/>
      <c r="F374" s="271"/>
      <c r="G374" s="271">
        <v>48100</v>
      </c>
      <c r="H374" s="271">
        <v>261977.82</v>
      </c>
      <c r="I374" s="271">
        <v>232892.7</v>
      </c>
      <c r="J374" s="237"/>
      <c r="K374" s="237"/>
      <c r="L374" s="237"/>
      <c r="M374" s="238"/>
      <c r="N374" s="238">
        <v>5.446524324324325</v>
      </c>
      <c r="O374" s="238"/>
      <c r="P374" s="238">
        <v>4.841844074844075</v>
      </c>
    </row>
    <row r="375" spans="1:16" ht="11.25" customHeight="1">
      <c r="A375" s="270" t="s">
        <v>339</v>
      </c>
      <c r="B375" s="270" t="s">
        <v>340</v>
      </c>
      <c r="C375" s="270" t="s">
        <v>44</v>
      </c>
      <c r="D375" s="271">
        <v>12000</v>
      </c>
      <c r="E375" s="271">
        <v>52742.41</v>
      </c>
      <c r="F375" s="271">
        <v>46200</v>
      </c>
      <c r="G375" s="271">
        <v>67164</v>
      </c>
      <c r="H375" s="271">
        <v>305524.86</v>
      </c>
      <c r="I375" s="271">
        <v>269701.02</v>
      </c>
      <c r="J375" s="237">
        <v>459.7</v>
      </c>
      <c r="K375" s="237">
        <v>479.27739744922536</v>
      </c>
      <c r="L375" s="237">
        <v>483.76844155844157</v>
      </c>
      <c r="M375" s="238">
        <v>4.395200833333334</v>
      </c>
      <c r="N375" s="238">
        <v>4.548937823834197</v>
      </c>
      <c r="O375" s="238">
        <v>3.85</v>
      </c>
      <c r="P375" s="238">
        <v>4.015559228157942</v>
      </c>
    </row>
    <row r="376" spans="1:16" ht="11.25" customHeight="1">
      <c r="A376" s="270" t="s">
        <v>341</v>
      </c>
      <c r="B376" s="270" t="s">
        <v>342</v>
      </c>
      <c r="C376" s="270" t="s">
        <v>43</v>
      </c>
      <c r="D376" s="271">
        <v>20635</v>
      </c>
      <c r="E376" s="271">
        <v>66195.55</v>
      </c>
      <c r="F376" s="271">
        <v>57984.35</v>
      </c>
      <c r="G376" s="271"/>
      <c r="H376" s="271"/>
      <c r="I376" s="271"/>
      <c r="J376" s="237">
        <v>-100</v>
      </c>
      <c r="K376" s="237">
        <v>-100</v>
      </c>
      <c r="L376" s="237">
        <v>-100</v>
      </c>
      <c r="M376" s="238">
        <v>3.2079258541313305</v>
      </c>
      <c r="N376" s="238"/>
      <c r="O376" s="238">
        <v>2.81</v>
      </c>
      <c r="P376" s="238"/>
    </row>
    <row r="377" spans="1:16" ht="11.25" customHeight="1">
      <c r="A377" s="270" t="s">
        <v>341</v>
      </c>
      <c r="B377" s="270" t="s">
        <v>342</v>
      </c>
      <c r="C377" s="270" t="s">
        <v>44</v>
      </c>
      <c r="D377" s="271">
        <v>3870</v>
      </c>
      <c r="E377" s="271">
        <v>13711.46</v>
      </c>
      <c r="F377" s="271">
        <v>11610</v>
      </c>
      <c r="G377" s="271"/>
      <c r="H377" s="271"/>
      <c r="I377" s="271"/>
      <c r="J377" s="237">
        <v>-100</v>
      </c>
      <c r="K377" s="237">
        <v>-100</v>
      </c>
      <c r="L377" s="237">
        <v>-100</v>
      </c>
      <c r="M377" s="238">
        <v>3.5430129198966407</v>
      </c>
      <c r="N377" s="238"/>
      <c r="O377" s="238">
        <v>3</v>
      </c>
      <c r="P377" s="238"/>
    </row>
    <row r="378" spans="1:16" ht="11.25" customHeight="1">
      <c r="A378" s="270" t="s">
        <v>343</v>
      </c>
      <c r="B378" s="270" t="s">
        <v>344</v>
      </c>
      <c r="C378" s="270" t="s">
        <v>44</v>
      </c>
      <c r="D378" s="271">
        <v>587</v>
      </c>
      <c r="E378" s="271">
        <v>2449.84</v>
      </c>
      <c r="F378" s="271">
        <v>2145.99</v>
      </c>
      <c r="G378" s="271"/>
      <c r="H378" s="271"/>
      <c r="I378" s="271"/>
      <c r="J378" s="237">
        <v>-100</v>
      </c>
      <c r="K378" s="237">
        <v>-100</v>
      </c>
      <c r="L378" s="237">
        <v>-100</v>
      </c>
      <c r="M378" s="238">
        <v>4.1734923339011925</v>
      </c>
      <c r="N378" s="238"/>
      <c r="O378" s="238">
        <v>3.655860306643952</v>
      </c>
      <c r="P378" s="238"/>
    </row>
    <row r="379" spans="1:16" ht="11.25" customHeight="1">
      <c r="A379" s="270" t="s">
        <v>345</v>
      </c>
      <c r="B379" s="270" t="s">
        <v>346</v>
      </c>
      <c r="C379" s="270" t="s">
        <v>43</v>
      </c>
      <c r="D379" s="271">
        <v>210</v>
      </c>
      <c r="E379" s="271">
        <v>975.67</v>
      </c>
      <c r="F379" s="271">
        <v>840</v>
      </c>
      <c r="G379" s="271"/>
      <c r="H379" s="271"/>
      <c r="I379" s="271"/>
      <c r="J379" s="237">
        <v>-100</v>
      </c>
      <c r="K379" s="237">
        <v>-100</v>
      </c>
      <c r="L379" s="237">
        <v>-100</v>
      </c>
      <c r="M379" s="238">
        <v>4.646047619047619</v>
      </c>
      <c r="N379" s="238"/>
      <c r="O379" s="238">
        <v>4</v>
      </c>
      <c r="P379" s="238"/>
    </row>
    <row r="380" spans="1:16" ht="11.25" customHeight="1">
      <c r="A380" s="270" t="s">
        <v>652</v>
      </c>
      <c r="B380" s="270" t="s">
        <v>653</v>
      </c>
      <c r="C380" s="270" t="s">
        <v>44</v>
      </c>
      <c r="D380" s="271">
        <v>330</v>
      </c>
      <c r="E380" s="271">
        <v>1169.19</v>
      </c>
      <c r="F380" s="271">
        <v>990</v>
      </c>
      <c r="G380" s="271"/>
      <c r="H380" s="271"/>
      <c r="I380" s="271"/>
      <c r="J380" s="237">
        <v>-100</v>
      </c>
      <c r="K380" s="237">
        <v>-100</v>
      </c>
      <c r="L380" s="237">
        <v>-100</v>
      </c>
      <c r="M380" s="238">
        <v>3.543</v>
      </c>
      <c r="N380" s="238"/>
      <c r="O380" s="238">
        <v>3</v>
      </c>
      <c r="P380" s="238"/>
    </row>
    <row r="381" spans="1:16" ht="11.25" customHeight="1">
      <c r="A381" s="270" t="s">
        <v>736</v>
      </c>
      <c r="B381" s="270" t="s">
        <v>737</v>
      </c>
      <c r="C381" s="270" t="s">
        <v>56</v>
      </c>
      <c r="D381" s="271"/>
      <c r="E381" s="271"/>
      <c r="F381" s="271"/>
      <c r="G381" s="271">
        <v>9000</v>
      </c>
      <c r="H381" s="271">
        <v>56165.13</v>
      </c>
      <c r="I381" s="271">
        <v>50961</v>
      </c>
      <c r="J381" s="237"/>
      <c r="K381" s="237"/>
      <c r="L381" s="237"/>
      <c r="M381" s="238"/>
      <c r="N381" s="238">
        <v>6.24057</v>
      </c>
      <c r="O381" s="238"/>
      <c r="P381" s="238">
        <v>5.662333333333334</v>
      </c>
    </row>
    <row r="382" spans="1:16" ht="11.25" customHeight="1">
      <c r="A382" s="270" t="s">
        <v>736</v>
      </c>
      <c r="B382" s="270" t="s">
        <v>737</v>
      </c>
      <c r="C382" s="270" t="s">
        <v>43</v>
      </c>
      <c r="D382" s="271"/>
      <c r="E382" s="271"/>
      <c r="F382" s="271"/>
      <c r="G382" s="271">
        <v>10050</v>
      </c>
      <c r="H382" s="271">
        <v>24413.49</v>
      </c>
      <c r="I382" s="271">
        <v>22227.5</v>
      </c>
      <c r="J382" s="237"/>
      <c r="K382" s="237"/>
      <c r="L382" s="237"/>
      <c r="M382" s="238"/>
      <c r="N382" s="238">
        <v>2.429202985074627</v>
      </c>
      <c r="O382" s="238"/>
      <c r="P382" s="238">
        <v>2.2116915422885572</v>
      </c>
    </row>
    <row r="383" spans="1:16" ht="11.25" customHeight="1">
      <c r="A383" s="270" t="s">
        <v>469</v>
      </c>
      <c r="B383" s="270" t="s">
        <v>470</v>
      </c>
      <c r="C383" s="270" t="s">
        <v>63</v>
      </c>
      <c r="D383" s="271">
        <v>1000</v>
      </c>
      <c r="E383" s="271">
        <v>26200</v>
      </c>
      <c r="F383" s="271">
        <v>23074.09</v>
      </c>
      <c r="G383" s="271"/>
      <c r="H383" s="271"/>
      <c r="I383" s="271"/>
      <c r="J383" s="237">
        <v>-100</v>
      </c>
      <c r="K383" s="237">
        <v>-100</v>
      </c>
      <c r="L383" s="237">
        <v>-100</v>
      </c>
      <c r="M383" s="238">
        <v>26.2</v>
      </c>
      <c r="N383" s="238"/>
      <c r="O383" s="238">
        <v>23.07409</v>
      </c>
      <c r="P383" s="238"/>
    </row>
    <row r="384" spans="1:16" ht="11.25" customHeight="1">
      <c r="A384" s="270" t="s">
        <v>469</v>
      </c>
      <c r="B384" s="270" t="s">
        <v>470</v>
      </c>
      <c r="C384" s="270" t="s">
        <v>47</v>
      </c>
      <c r="D384" s="271">
        <v>360</v>
      </c>
      <c r="E384" s="271">
        <v>220</v>
      </c>
      <c r="F384" s="271">
        <v>187.63</v>
      </c>
      <c r="G384" s="271"/>
      <c r="H384" s="271"/>
      <c r="I384" s="271"/>
      <c r="J384" s="237">
        <v>-100</v>
      </c>
      <c r="K384" s="237">
        <v>-100</v>
      </c>
      <c r="L384" s="237">
        <v>-100</v>
      </c>
      <c r="M384" s="238">
        <v>0.6111111111111112</v>
      </c>
      <c r="N384" s="238"/>
      <c r="O384" s="238">
        <v>0.5211944444444444</v>
      </c>
      <c r="P384" s="238"/>
    </row>
    <row r="385" spans="1:16" ht="11.25" customHeight="1">
      <c r="A385" s="270" t="s">
        <v>738</v>
      </c>
      <c r="B385" s="270" t="s">
        <v>739</v>
      </c>
      <c r="C385" s="270" t="s">
        <v>51</v>
      </c>
      <c r="D385" s="271">
        <v>22000</v>
      </c>
      <c r="E385" s="271">
        <v>149500</v>
      </c>
      <c r="F385" s="271">
        <v>131115.6</v>
      </c>
      <c r="G385" s="271"/>
      <c r="H385" s="271"/>
      <c r="I385" s="271"/>
      <c r="J385" s="237">
        <v>-100</v>
      </c>
      <c r="K385" s="237">
        <v>-100</v>
      </c>
      <c r="L385" s="237">
        <v>-100</v>
      </c>
      <c r="M385" s="238">
        <v>6.795454545454546</v>
      </c>
      <c r="N385" s="238"/>
      <c r="O385" s="238">
        <v>5.9598</v>
      </c>
      <c r="P385" s="238"/>
    </row>
    <row r="386" spans="1:16" ht="11.25" customHeight="1">
      <c r="A386" s="270" t="s">
        <v>478</v>
      </c>
      <c r="B386" s="270" t="s">
        <v>633</v>
      </c>
      <c r="C386" s="270" t="s">
        <v>63</v>
      </c>
      <c r="D386" s="271">
        <v>510</v>
      </c>
      <c r="E386" s="271">
        <v>9000</v>
      </c>
      <c r="F386" s="271">
        <v>7943.41</v>
      </c>
      <c r="G386" s="271"/>
      <c r="H386" s="271"/>
      <c r="I386" s="271"/>
      <c r="J386" s="237">
        <v>-100</v>
      </c>
      <c r="K386" s="237">
        <v>-100</v>
      </c>
      <c r="L386" s="237">
        <v>-100</v>
      </c>
      <c r="M386" s="238">
        <v>17.647058823529413</v>
      </c>
      <c r="N386" s="238"/>
      <c r="O386" s="238">
        <v>15.575313725490195</v>
      </c>
      <c r="P386" s="238"/>
    </row>
    <row r="387" spans="1:16" ht="11.25" customHeight="1">
      <c r="A387" s="270" t="s">
        <v>478</v>
      </c>
      <c r="B387" s="270" t="s">
        <v>633</v>
      </c>
      <c r="C387" s="270" t="s">
        <v>237</v>
      </c>
      <c r="D387" s="271"/>
      <c r="E387" s="271"/>
      <c r="F387" s="271"/>
      <c r="G387" s="271">
        <v>7400</v>
      </c>
      <c r="H387" s="271">
        <v>59539</v>
      </c>
      <c r="I387" s="271">
        <v>52683.73</v>
      </c>
      <c r="J387" s="237"/>
      <c r="K387" s="237"/>
      <c r="L387" s="237"/>
      <c r="M387" s="238"/>
      <c r="N387" s="238">
        <v>8.04581081081081</v>
      </c>
      <c r="O387" s="238"/>
      <c r="P387" s="238">
        <v>7.119422972972973</v>
      </c>
    </row>
    <row r="388" spans="1:16" ht="11.25" customHeight="1">
      <c r="A388" s="270" t="s">
        <v>478</v>
      </c>
      <c r="B388" s="270" t="s">
        <v>633</v>
      </c>
      <c r="C388" s="270" t="s">
        <v>92</v>
      </c>
      <c r="D388" s="271">
        <v>31170</v>
      </c>
      <c r="E388" s="271">
        <v>143302.5</v>
      </c>
      <c r="F388" s="271">
        <v>129979.01</v>
      </c>
      <c r="G388" s="271">
        <v>29010</v>
      </c>
      <c r="H388" s="271">
        <v>131370</v>
      </c>
      <c r="I388" s="271">
        <v>117231.28</v>
      </c>
      <c r="J388" s="237">
        <v>-6.929740134744947</v>
      </c>
      <c r="K388" s="237">
        <v>-8.326791228345632</v>
      </c>
      <c r="L388" s="237">
        <v>-9.807529692678838</v>
      </c>
      <c r="M388" s="238">
        <v>4.597449470644851</v>
      </c>
      <c r="N388" s="238">
        <v>4.528438469493278</v>
      </c>
      <c r="O388" s="238">
        <v>4.170003529034328</v>
      </c>
      <c r="P388" s="238">
        <v>4.041064460530851</v>
      </c>
    </row>
    <row r="389" spans="1:16" ht="11.25" customHeight="1">
      <c r="A389" s="270" t="s">
        <v>478</v>
      </c>
      <c r="B389" s="270" t="s">
        <v>633</v>
      </c>
      <c r="C389" s="270" t="s">
        <v>47</v>
      </c>
      <c r="D389" s="271"/>
      <c r="E389" s="271"/>
      <c r="F389" s="271"/>
      <c r="G389" s="271">
        <v>39440</v>
      </c>
      <c r="H389" s="271">
        <v>236440</v>
      </c>
      <c r="I389" s="271">
        <v>212545.99</v>
      </c>
      <c r="J389" s="237"/>
      <c r="K389" s="237"/>
      <c r="L389" s="237"/>
      <c r="M389" s="238"/>
      <c r="N389" s="238">
        <v>5.994929006085193</v>
      </c>
      <c r="O389" s="238"/>
      <c r="P389" s="238">
        <v>5.389097109533468</v>
      </c>
    </row>
    <row r="390" spans="1:16" ht="11.25" customHeight="1">
      <c r="A390" s="270" t="s">
        <v>478</v>
      </c>
      <c r="B390" s="270" t="s">
        <v>633</v>
      </c>
      <c r="C390" s="270" t="s">
        <v>58</v>
      </c>
      <c r="D390" s="271"/>
      <c r="E390" s="271"/>
      <c r="F390" s="271"/>
      <c r="G390" s="271">
        <v>19000</v>
      </c>
      <c r="H390" s="271">
        <v>121400</v>
      </c>
      <c r="I390" s="271">
        <v>108237.72</v>
      </c>
      <c r="J390" s="237"/>
      <c r="K390" s="237"/>
      <c r="L390" s="237"/>
      <c r="M390" s="238"/>
      <c r="N390" s="238">
        <v>6.389473684210526</v>
      </c>
      <c r="O390" s="238"/>
      <c r="P390" s="238">
        <v>5.696722105263158</v>
      </c>
    </row>
    <row r="391" spans="1:16" ht="11.25" customHeight="1">
      <c r="A391" s="270" t="s">
        <v>710</v>
      </c>
      <c r="B391" s="270" t="s">
        <v>711</v>
      </c>
      <c r="C391" s="270" t="s">
        <v>63</v>
      </c>
      <c r="D391" s="271">
        <v>4100</v>
      </c>
      <c r="E391" s="271">
        <v>95500</v>
      </c>
      <c r="F391" s="271">
        <v>85670.59</v>
      </c>
      <c r="G391" s="271">
        <v>38000</v>
      </c>
      <c r="H391" s="271">
        <v>952744</v>
      </c>
      <c r="I391" s="271">
        <v>856848.92</v>
      </c>
      <c r="J391" s="237">
        <v>826.829268292683</v>
      </c>
      <c r="K391" s="237">
        <v>897.6376963350785</v>
      </c>
      <c r="L391" s="237">
        <v>900.1669417707991</v>
      </c>
      <c r="M391" s="238">
        <v>23.29268292682927</v>
      </c>
      <c r="N391" s="238">
        <v>25.07221052631579</v>
      </c>
      <c r="O391" s="238">
        <v>20.895265853658536</v>
      </c>
      <c r="P391" s="238">
        <v>22.548655789473685</v>
      </c>
    </row>
    <row r="392" spans="1:16" ht="11.25" customHeight="1">
      <c r="A392" s="270" t="s">
        <v>710</v>
      </c>
      <c r="B392" s="270" t="s">
        <v>711</v>
      </c>
      <c r="C392" s="270" t="s">
        <v>92</v>
      </c>
      <c r="D392" s="271">
        <v>3000</v>
      </c>
      <c r="E392" s="271">
        <v>48100</v>
      </c>
      <c r="F392" s="271">
        <v>43282.2</v>
      </c>
      <c r="G392" s="271">
        <v>8810</v>
      </c>
      <c r="H392" s="271">
        <v>209550</v>
      </c>
      <c r="I392" s="271">
        <v>184852.65</v>
      </c>
      <c r="J392" s="237">
        <v>193.66666666666666</v>
      </c>
      <c r="K392" s="237">
        <v>335.6548856548857</v>
      </c>
      <c r="L392" s="237">
        <v>327.0870011228635</v>
      </c>
      <c r="M392" s="238">
        <v>16.033333333333335</v>
      </c>
      <c r="N392" s="238">
        <v>23.785471055618615</v>
      </c>
      <c r="O392" s="238">
        <v>14.427399999999999</v>
      </c>
      <c r="P392" s="238">
        <v>20.982139614074914</v>
      </c>
    </row>
    <row r="393" spans="1:16" ht="11.25" customHeight="1">
      <c r="A393" s="270" t="s">
        <v>710</v>
      </c>
      <c r="B393" s="270" t="s">
        <v>711</v>
      </c>
      <c r="C393" s="270" t="s">
        <v>90</v>
      </c>
      <c r="D393" s="271"/>
      <c r="E393" s="271"/>
      <c r="F393" s="271"/>
      <c r="G393" s="271">
        <v>28525</v>
      </c>
      <c r="H393" s="271">
        <v>446780</v>
      </c>
      <c r="I393" s="271">
        <v>398716.7</v>
      </c>
      <c r="J393" s="237"/>
      <c r="K393" s="237"/>
      <c r="L393" s="237"/>
      <c r="M393" s="238"/>
      <c r="N393" s="238">
        <v>15.662751971954426</v>
      </c>
      <c r="O393" s="238"/>
      <c r="P393" s="238">
        <v>13.977798422436459</v>
      </c>
    </row>
    <row r="394" spans="1:16" ht="11.25" customHeight="1">
      <c r="A394" s="270" t="s">
        <v>710</v>
      </c>
      <c r="B394" s="270" t="s">
        <v>711</v>
      </c>
      <c r="C394" s="270" t="s">
        <v>58</v>
      </c>
      <c r="D394" s="271">
        <v>10500</v>
      </c>
      <c r="E394" s="271">
        <v>125000</v>
      </c>
      <c r="F394" s="271">
        <v>113815.3</v>
      </c>
      <c r="G394" s="271">
        <v>3200</v>
      </c>
      <c r="H394" s="271">
        <v>54000</v>
      </c>
      <c r="I394" s="271">
        <v>47547.22</v>
      </c>
      <c r="J394" s="237">
        <v>-69.52380952380952</v>
      </c>
      <c r="K394" s="237">
        <v>-56.8</v>
      </c>
      <c r="L394" s="237">
        <v>-58.224228201305095</v>
      </c>
      <c r="M394" s="238">
        <v>11.904761904761905</v>
      </c>
      <c r="N394" s="238">
        <v>16.875</v>
      </c>
      <c r="O394" s="238">
        <v>10.839552380952382</v>
      </c>
      <c r="P394" s="238">
        <v>14.85850625</v>
      </c>
    </row>
    <row r="395" spans="1:16" ht="11.25" customHeight="1">
      <c r="A395" s="270" t="s">
        <v>680</v>
      </c>
      <c r="B395" s="270" t="s">
        <v>681</v>
      </c>
      <c r="C395" s="270" t="s">
        <v>63</v>
      </c>
      <c r="D395" s="271"/>
      <c r="E395" s="271"/>
      <c r="F395" s="271"/>
      <c r="G395" s="271">
        <v>10080</v>
      </c>
      <c r="H395" s="271">
        <v>603785</v>
      </c>
      <c r="I395" s="271">
        <v>545584.71</v>
      </c>
      <c r="J395" s="237"/>
      <c r="K395" s="237"/>
      <c r="L395" s="237"/>
      <c r="M395" s="238"/>
      <c r="N395" s="238">
        <v>59.89930555555556</v>
      </c>
      <c r="O395" s="238"/>
      <c r="P395" s="238">
        <v>54.12546726190476</v>
      </c>
    </row>
    <row r="396" spans="1:16" ht="11.25" customHeight="1">
      <c r="A396" s="270" t="s">
        <v>680</v>
      </c>
      <c r="B396" s="270" t="s">
        <v>681</v>
      </c>
      <c r="C396" s="270" t="s">
        <v>51</v>
      </c>
      <c r="D396" s="271"/>
      <c r="E396" s="271"/>
      <c r="F396" s="271"/>
      <c r="G396" s="271">
        <v>210</v>
      </c>
      <c r="H396" s="271">
        <v>12785</v>
      </c>
      <c r="I396" s="271">
        <v>11283.98</v>
      </c>
      <c r="J396" s="237"/>
      <c r="K396" s="237"/>
      <c r="L396" s="237"/>
      <c r="M396" s="238"/>
      <c r="N396" s="238">
        <v>60.88095238095238</v>
      </c>
      <c r="O396" s="238"/>
      <c r="P396" s="238">
        <v>53.73323809523809</v>
      </c>
    </row>
    <row r="397" spans="1:16" ht="11.25" customHeight="1">
      <c r="A397" s="270" t="s">
        <v>680</v>
      </c>
      <c r="B397" s="270" t="s">
        <v>681</v>
      </c>
      <c r="C397" s="270" t="s">
        <v>237</v>
      </c>
      <c r="D397" s="271"/>
      <c r="E397" s="271"/>
      <c r="F397" s="271"/>
      <c r="G397" s="271">
        <v>80</v>
      </c>
      <c r="H397" s="271">
        <v>7485</v>
      </c>
      <c r="I397" s="271">
        <v>6611.97</v>
      </c>
      <c r="J397" s="237"/>
      <c r="K397" s="237"/>
      <c r="L397" s="237"/>
      <c r="M397" s="238"/>
      <c r="N397" s="238">
        <v>93.5625</v>
      </c>
      <c r="O397" s="238"/>
      <c r="P397" s="238">
        <v>82.649625</v>
      </c>
    </row>
    <row r="398" spans="1:16" ht="11.25" customHeight="1">
      <c r="A398" s="270" t="s">
        <v>680</v>
      </c>
      <c r="B398" s="270" t="s">
        <v>681</v>
      </c>
      <c r="C398" s="270" t="s">
        <v>92</v>
      </c>
      <c r="D398" s="271">
        <v>6798</v>
      </c>
      <c r="E398" s="271">
        <v>457596</v>
      </c>
      <c r="F398" s="271">
        <v>410777.79</v>
      </c>
      <c r="G398" s="271">
        <v>22652</v>
      </c>
      <c r="H398" s="271">
        <v>939191</v>
      </c>
      <c r="I398" s="271">
        <v>832632.22</v>
      </c>
      <c r="J398" s="237">
        <v>233.2156516622536</v>
      </c>
      <c r="K398" s="237">
        <v>105.24458255753984</v>
      </c>
      <c r="L398" s="237">
        <v>102.6965041123572</v>
      </c>
      <c r="M398" s="238">
        <v>67.31332744924978</v>
      </c>
      <c r="N398" s="238">
        <v>41.461725233974924</v>
      </c>
      <c r="O398" s="238">
        <v>60.42627096204766</v>
      </c>
      <c r="P398" s="238">
        <v>36.7575587144623</v>
      </c>
    </row>
    <row r="399" spans="1:16" ht="11.25" customHeight="1">
      <c r="A399" s="270" t="s">
        <v>680</v>
      </c>
      <c r="B399" s="270" t="s">
        <v>681</v>
      </c>
      <c r="C399" s="270" t="s">
        <v>58</v>
      </c>
      <c r="D399" s="271"/>
      <c r="E399" s="271"/>
      <c r="F399" s="271"/>
      <c r="G399" s="271">
        <v>148</v>
      </c>
      <c r="H399" s="271">
        <v>4440</v>
      </c>
      <c r="I399" s="271">
        <v>3939.51</v>
      </c>
      <c r="J399" s="237"/>
      <c r="K399" s="237"/>
      <c r="L399" s="237"/>
      <c r="M399" s="238"/>
      <c r="N399" s="238">
        <v>30</v>
      </c>
      <c r="O399" s="238"/>
      <c r="P399" s="238">
        <v>26.61831081081081</v>
      </c>
    </row>
    <row r="400" spans="1:16" ht="11.25" customHeight="1">
      <c r="A400" s="237"/>
      <c r="B400" s="241" t="s">
        <v>121</v>
      </c>
      <c r="C400" s="242"/>
      <c r="D400" s="242">
        <f aca="true" t="shared" si="0" ref="D400:I400">SUM(D5:D399)</f>
        <v>31011171.6</v>
      </c>
      <c r="E400" s="242">
        <f t="shared" si="0"/>
        <v>201029384.4700001</v>
      </c>
      <c r="F400" s="242">
        <f t="shared" si="0"/>
        <v>180155507.33999997</v>
      </c>
      <c r="G400" s="242">
        <f t="shared" si="0"/>
        <v>35274901.495000005</v>
      </c>
      <c r="H400" s="242">
        <f t="shared" si="0"/>
        <v>234905373.66000015</v>
      </c>
      <c r="I400" s="242">
        <f t="shared" si="0"/>
        <v>210813021.1299999</v>
      </c>
      <c r="J400" s="237">
        <f>(G400-D400)*100/D400</f>
        <v>13.749012613893</v>
      </c>
      <c r="K400" s="237">
        <f>(H400-E400)*100/E400</f>
        <v>16.851262455641365</v>
      </c>
      <c r="L400" s="237">
        <f>(I400-F400)*100/F400</f>
        <v>17.017250398091516</v>
      </c>
      <c r="M400" s="238">
        <f>E400/D400</f>
        <v>6.4824827343833755</v>
      </c>
      <c r="N400" s="238">
        <f>H400/G400</f>
        <v>6.659277948467029</v>
      </c>
      <c r="O400" s="238">
        <f>F400/D400</f>
        <v>5.809374430084414</v>
      </c>
      <c r="P400" s="238">
        <f>I400/G400</f>
        <v>5.976289435135101</v>
      </c>
    </row>
    <row r="401" spans="1:16" ht="11.25" customHeight="1">
      <c r="A401" s="243"/>
      <c r="B401" s="243"/>
      <c r="C401" s="243"/>
      <c r="D401" s="237"/>
      <c r="E401" s="237"/>
      <c r="F401" s="237"/>
      <c r="G401" s="237"/>
      <c r="H401" s="237"/>
      <c r="I401" s="237"/>
      <c r="J401" s="237"/>
      <c r="K401" s="237"/>
      <c r="L401" s="237"/>
      <c r="M401" s="238"/>
      <c r="N401" s="238"/>
      <c r="O401" s="238"/>
      <c r="P401" s="238"/>
    </row>
    <row r="402" spans="1:16" ht="11.25" customHeight="1">
      <c r="A402" s="244" t="s">
        <v>660</v>
      </c>
      <c r="B402" s="245"/>
      <c r="C402" s="245"/>
      <c r="D402" s="237"/>
      <c r="E402" s="237"/>
      <c r="F402" s="237"/>
      <c r="G402" s="237"/>
      <c r="H402" s="237"/>
      <c r="I402" s="237"/>
      <c r="J402" s="237"/>
      <c r="K402" s="237"/>
      <c r="L402" s="237"/>
      <c r="M402" s="238"/>
      <c r="N402" s="238"/>
      <c r="O402" s="238"/>
      <c r="P402" s="238"/>
    </row>
    <row r="403" spans="1:45" ht="51">
      <c r="A403" s="204" t="s">
        <v>130</v>
      </c>
      <c r="B403" s="204" t="s">
        <v>131</v>
      </c>
      <c r="C403" s="204" t="s">
        <v>132</v>
      </c>
      <c r="D403" s="205" t="s">
        <v>688</v>
      </c>
      <c r="E403" s="205" t="s">
        <v>689</v>
      </c>
      <c r="F403" s="205">
        <v>2015</v>
      </c>
      <c r="G403" s="205" t="s">
        <v>719</v>
      </c>
      <c r="H403" s="205" t="s">
        <v>720</v>
      </c>
      <c r="I403" s="205" t="s">
        <v>801</v>
      </c>
      <c r="J403" s="234" t="s">
        <v>79</v>
      </c>
      <c r="K403" s="235" t="s">
        <v>80</v>
      </c>
      <c r="L403" s="235" t="s">
        <v>677</v>
      </c>
      <c r="M403" s="236" t="s">
        <v>690</v>
      </c>
      <c r="N403" s="236" t="s">
        <v>721</v>
      </c>
      <c r="O403" s="236" t="s">
        <v>691</v>
      </c>
      <c r="P403" s="236" t="s">
        <v>722</v>
      </c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  <c r="AB403" s="92"/>
      <c r="AC403" s="92"/>
      <c r="AD403" s="92"/>
      <c r="AE403" s="92"/>
      <c r="AF403" s="92"/>
      <c r="AG403" s="92"/>
      <c r="AH403" s="92"/>
      <c r="AI403" s="92"/>
      <c r="AJ403" s="92"/>
      <c r="AK403" s="92"/>
      <c r="AL403" s="92"/>
      <c r="AM403" s="92"/>
      <c r="AN403" s="92"/>
      <c r="AO403" s="92"/>
      <c r="AP403" s="92"/>
      <c r="AQ403" s="92"/>
      <c r="AR403" s="92"/>
      <c r="AS403" s="92"/>
    </row>
    <row r="404" spans="1:45" s="293" customFormat="1" ht="12.75">
      <c r="A404" s="189" t="s">
        <v>740</v>
      </c>
      <c r="B404" s="189" t="s">
        <v>741</v>
      </c>
      <c r="C404" s="189" t="s">
        <v>53</v>
      </c>
      <c r="D404" s="190"/>
      <c r="E404" s="190"/>
      <c r="F404" s="190"/>
      <c r="G404" s="190">
        <v>36</v>
      </c>
      <c r="H404" s="190">
        <v>203.95</v>
      </c>
      <c r="I404" s="190">
        <v>182.16</v>
      </c>
      <c r="J404" s="289"/>
      <c r="K404" s="290"/>
      <c r="L404" s="290"/>
      <c r="M404" s="291"/>
      <c r="N404" s="291">
        <v>5.665277777777778</v>
      </c>
      <c r="O404" s="291"/>
      <c r="P404" s="291">
        <v>5.06</v>
      </c>
      <c r="Q404" s="292"/>
      <c r="R404" s="292"/>
      <c r="S404" s="292"/>
      <c r="T404" s="292"/>
      <c r="U404" s="292"/>
      <c r="V404" s="292"/>
      <c r="W404" s="292"/>
      <c r="X404" s="292"/>
      <c r="Y404" s="292"/>
      <c r="Z404" s="292"/>
      <c r="AA404" s="292"/>
      <c r="AB404" s="292"/>
      <c r="AC404" s="292"/>
      <c r="AD404" s="292"/>
      <c r="AE404" s="292"/>
      <c r="AF404" s="292"/>
      <c r="AG404" s="292"/>
      <c r="AH404" s="292"/>
      <c r="AI404" s="292"/>
      <c r="AJ404" s="292"/>
      <c r="AK404" s="292"/>
      <c r="AL404" s="292"/>
      <c r="AM404" s="292"/>
      <c r="AN404" s="292"/>
      <c r="AO404" s="292"/>
      <c r="AP404" s="292"/>
      <c r="AQ404" s="292"/>
      <c r="AR404" s="292"/>
      <c r="AS404" s="292"/>
    </row>
    <row r="405" spans="1:45" s="293" customFormat="1" ht="12.75">
      <c r="A405" s="189" t="s">
        <v>799</v>
      </c>
      <c r="B405" s="189" t="s">
        <v>285</v>
      </c>
      <c r="C405" s="189" t="s">
        <v>794</v>
      </c>
      <c r="D405" s="190">
        <v>112</v>
      </c>
      <c r="E405" s="190">
        <v>1255.27</v>
      </c>
      <c r="F405" s="190">
        <v>1130.29</v>
      </c>
      <c r="G405" s="190"/>
      <c r="H405" s="190"/>
      <c r="I405" s="190"/>
      <c r="J405" s="289">
        <v>-100</v>
      </c>
      <c r="K405" s="290">
        <v>-100</v>
      </c>
      <c r="L405" s="290">
        <v>-100</v>
      </c>
      <c r="M405" s="291">
        <v>11.207767857142857</v>
      </c>
      <c r="N405" s="291"/>
      <c r="O405" s="291">
        <v>10.091875</v>
      </c>
      <c r="P405" s="291"/>
      <c r="Q405" s="292"/>
      <c r="R405" s="292"/>
      <c r="S405" s="292"/>
      <c r="T405" s="292"/>
      <c r="U405" s="292"/>
      <c r="V405" s="292"/>
      <c r="W405" s="292"/>
      <c r="X405" s="292"/>
      <c r="Y405" s="292"/>
      <c r="Z405" s="292"/>
      <c r="AA405" s="292"/>
      <c r="AB405" s="292"/>
      <c r="AC405" s="292"/>
      <c r="AD405" s="292"/>
      <c r="AE405" s="292"/>
      <c r="AF405" s="292"/>
      <c r="AG405" s="292"/>
      <c r="AH405" s="292"/>
      <c r="AI405" s="292"/>
      <c r="AJ405" s="292"/>
      <c r="AK405" s="292"/>
      <c r="AL405" s="292"/>
      <c r="AM405" s="292"/>
      <c r="AN405" s="292"/>
      <c r="AO405" s="292"/>
      <c r="AP405" s="292"/>
      <c r="AQ405" s="292"/>
      <c r="AR405" s="292"/>
      <c r="AS405" s="292"/>
    </row>
    <row r="406" spans="1:45" s="293" customFormat="1" ht="12.75">
      <c r="A406" s="189" t="s">
        <v>594</v>
      </c>
      <c r="B406" s="189" t="s">
        <v>595</v>
      </c>
      <c r="C406" s="189" t="s">
        <v>44</v>
      </c>
      <c r="D406" s="190"/>
      <c r="E406" s="190"/>
      <c r="F406" s="190"/>
      <c r="G406" s="190">
        <v>3.36</v>
      </c>
      <c r="H406" s="190">
        <v>101.37</v>
      </c>
      <c r="I406" s="190">
        <v>90</v>
      </c>
      <c r="J406" s="289"/>
      <c r="K406" s="290"/>
      <c r="L406" s="290"/>
      <c r="M406" s="291"/>
      <c r="N406" s="291">
        <v>30.16964285714286</v>
      </c>
      <c r="O406" s="291"/>
      <c r="P406" s="291">
        <v>26.78571428571429</v>
      </c>
      <c r="Q406" s="292"/>
      <c r="R406" s="292"/>
      <c r="S406" s="292"/>
      <c r="T406" s="292"/>
      <c r="U406" s="292"/>
      <c r="V406" s="292"/>
      <c r="W406" s="292"/>
      <c r="X406" s="292"/>
      <c r="Y406" s="292"/>
      <c r="Z406" s="292"/>
      <c r="AA406" s="292"/>
      <c r="AB406" s="292"/>
      <c r="AC406" s="292"/>
      <c r="AD406" s="292"/>
      <c r="AE406" s="292"/>
      <c r="AF406" s="292"/>
      <c r="AG406" s="292"/>
      <c r="AH406" s="292"/>
      <c r="AI406" s="292"/>
      <c r="AJ406" s="292"/>
      <c r="AK406" s="292"/>
      <c r="AL406" s="292"/>
      <c r="AM406" s="292"/>
      <c r="AN406" s="292"/>
      <c r="AO406" s="292"/>
      <c r="AP406" s="292"/>
      <c r="AQ406" s="292"/>
      <c r="AR406" s="292"/>
      <c r="AS406" s="292"/>
    </row>
    <row r="407" spans="1:45" s="293" customFormat="1" ht="12.75">
      <c r="A407" s="189" t="s">
        <v>755</v>
      </c>
      <c r="B407" s="189" t="s">
        <v>756</v>
      </c>
      <c r="C407" s="189" t="s">
        <v>138</v>
      </c>
      <c r="D407" s="190"/>
      <c r="E407" s="190"/>
      <c r="F407" s="190"/>
      <c r="G407" s="190">
        <v>112</v>
      </c>
      <c r="H407" s="190">
        <v>487.2</v>
      </c>
      <c r="I407" s="190">
        <v>434.31</v>
      </c>
      <c r="J407" s="289"/>
      <c r="K407" s="290"/>
      <c r="L407" s="290"/>
      <c r="M407" s="291"/>
      <c r="N407" s="291">
        <v>4.35</v>
      </c>
      <c r="O407" s="291"/>
      <c r="P407" s="291">
        <v>3.877767857142857</v>
      </c>
      <c r="Q407" s="292"/>
      <c r="R407" s="292"/>
      <c r="S407" s="292"/>
      <c r="T407" s="292"/>
      <c r="U407" s="292"/>
      <c r="V407" s="292"/>
      <c r="W407" s="292"/>
      <c r="X407" s="292"/>
      <c r="Y407" s="292"/>
      <c r="Z407" s="292"/>
      <c r="AA407" s="292"/>
      <c r="AB407" s="292"/>
      <c r="AC407" s="292"/>
      <c r="AD407" s="292"/>
      <c r="AE407" s="292"/>
      <c r="AF407" s="292"/>
      <c r="AG407" s="292"/>
      <c r="AH407" s="292"/>
      <c r="AI407" s="292"/>
      <c r="AJ407" s="292"/>
      <c r="AK407" s="292"/>
      <c r="AL407" s="292"/>
      <c r="AM407" s="292"/>
      <c r="AN407" s="292"/>
      <c r="AO407" s="292"/>
      <c r="AP407" s="292"/>
      <c r="AQ407" s="292"/>
      <c r="AR407" s="292"/>
      <c r="AS407" s="292"/>
    </row>
    <row r="408" spans="1:45" s="293" customFormat="1" ht="12.75">
      <c r="A408" s="189" t="s">
        <v>596</v>
      </c>
      <c r="B408" s="189" t="s">
        <v>634</v>
      </c>
      <c r="C408" s="189" t="s">
        <v>43</v>
      </c>
      <c r="D408" s="190">
        <v>201441.9</v>
      </c>
      <c r="E408" s="190">
        <v>1829098.49</v>
      </c>
      <c r="F408" s="190">
        <v>1619226.9</v>
      </c>
      <c r="G408" s="190">
        <v>136286.1</v>
      </c>
      <c r="H408" s="190">
        <v>1277188.82</v>
      </c>
      <c r="I408" s="190">
        <v>1150845.19</v>
      </c>
      <c r="J408" s="289">
        <v>-32.3447108074338</v>
      </c>
      <c r="K408" s="290">
        <v>-30.17386286290138</v>
      </c>
      <c r="L408" s="290">
        <v>-28.926255486491733</v>
      </c>
      <c r="M408" s="291">
        <v>9.080029973903146</v>
      </c>
      <c r="N408" s="291">
        <v>9.371379913285361</v>
      </c>
      <c r="O408" s="291">
        <v>8.038183218089186</v>
      </c>
      <c r="P408" s="291">
        <v>8.444332840986718</v>
      </c>
      <c r="Q408" s="292"/>
      <c r="R408" s="292"/>
      <c r="S408" s="292"/>
      <c r="T408" s="292"/>
      <c r="U408" s="292"/>
      <c r="V408" s="292"/>
      <c r="W408" s="292"/>
      <c r="X408" s="292"/>
      <c r="Y408" s="292"/>
      <c r="Z408" s="292"/>
      <c r="AA408" s="292"/>
      <c r="AB408" s="292"/>
      <c r="AC408" s="292"/>
      <c r="AD408" s="292"/>
      <c r="AE408" s="292"/>
      <c r="AF408" s="292"/>
      <c r="AG408" s="292"/>
      <c r="AH408" s="292"/>
      <c r="AI408" s="292"/>
      <c r="AJ408" s="292"/>
      <c r="AK408" s="292"/>
      <c r="AL408" s="292"/>
      <c r="AM408" s="292"/>
      <c r="AN408" s="292"/>
      <c r="AO408" s="292"/>
      <c r="AP408" s="292"/>
      <c r="AQ408" s="292"/>
      <c r="AR408" s="292"/>
      <c r="AS408" s="292"/>
    </row>
    <row r="409" spans="1:45" s="293" customFormat="1" ht="12.75">
      <c r="A409" s="189" t="s">
        <v>596</v>
      </c>
      <c r="B409" s="189" t="s">
        <v>634</v>
      </c>
      <c r="C409" s="189" t="s">
        <v>156</v>
      </c>
      <c r="D409" s="190">
        <v>579.4</v>
      </c>
      <c r="E409" s="190">
        <v>2587.18</v>
      </c>
      <c r="F409" s="190">
        <v>2378.3</v>
      </c>
      <c r="G409" s="190"/>
      <c r="H409" s="190"/>
      <c r="I409" s="190"/>
      <c r="J409" s="289">
        <v>-100</v>
      </c>
      <c r="K409" s="290">
        <v>-100</v>
      </c>
      <c r="L409" s="290">
        <v>-100</v>
      </c>
      <c r="M409" s="291">
        <v>4.465274421815671</v>
      </c>
      <c r="N409" s="291"/>
      <c r="O409" s="291">
        <v>4.104763548498447</v>
      </c>
      <c r="P409" s="291"/>
      <c r="Q409" s="292"/>
      <c r="R409" s="292"/>
      <c r="S409" s="292"/>
      <c r="T409" s="292"/>
      <c r="U409" s="292"/>
      <c r="V409" s="292"/>
      <c r="W409" s="292"/>
      <c r="X409" s="292"/>
      <c r="Y409" s="292"/>
      <c r="Z409" s="292"/>
      <c r="AA409" s="292"/>
      <c r="AB409" s="292"/>
      <c r="AC409" s="292"/>
      <c r="AD409" s="292"/>
      <c r="AE409" s="292"/>
      <c r="AF409" s="292"/>
      <c r="AG409" s="292"/>
      <c r="AH409" s="292"/>
      <c r="AI409" s="292"/>
      <c r="AJ409" s="292"/>
      <c r="AK409" s="292"/>
      <c r="AL409" s="292"/>
      <c r="AM409" s="292"/>
      <c r="AN409" s="292"/>
      <c r="AO409" s="292"/>
      <c r="AP409" s="292"/>
      <c r="AQ409" s="292"/>
      <c r="AR409" s="292"/>
      <c r="AS409" s="292"/>
    </row>
    <row r="410" spans="1:45" s="293" customFormat="1" ht="12.75">
      <c r="A410" s="189" t="s">
        <v>597</v>
      </c>
      <c r="B410" s="189" t="s">
        <v>598</v>
      </c>
      <c r="C410" s="189" t="s">
        <v>48</v>
      </c>
      <c r="D410" s="190"/>
      <c r="E410" s="190"/>
      <c r="F410" s="190"/>
      <c r="G410" s="190">
        <v>2106</v>
      </c>
      <c r="H410" s="190">
        <v>15283.71</v>
      </c>
      <c r="I410" s="190">
        <v>13689</v>
      </c>
      <c r="J410" s="289"/>
      <c r="K410" s="290"/>
      <c r="L410" s="290"/>
      <c r="M410" s="291"/>
      <c r="N410" s="291">
        <v>7.257222222222222</v>
      </c>
      <c r="O410" s="291"/>
      <c r="P410" s="291">
        <v>6.5</v>
      </c>
      <c r="Q410" s="292"/>
      <c r="R410" s="292"/>
      <c r="S410" s="292"/>
      <c r="T410" s="292"/>
      <c r="U410" s="292"/>
      <c r="V410" s="292"/>
      <c r="W410" s="292"/>
      <c r="X410" s="292"/>
      <c r="Y410" s="292"/>
      <c r="Z410" s="292"/>
      <c r="AA410" s="292"/>
      <c r="AB410" s="292"/>
      <c r="AC410" s="292"/>
      <c r="AD410" s="292"/>
      <c r="AE410" s="292"/>
      <c r="AF410" s="292"/>
      <c r="AG410" s="292"/>
      <c r="AH410" s="292"/>
      <c r="AI410" s="292"/>
      <c r="AJ410" s="292"/>
      <c r="AK410" s="292"/>
      <c r="AL410" s="292"/>
      <c r="AM410" s="292"/>
      <c r="AN410" s="292"/>
      <c r="AO410" s="292"/>
      <c r="AP410" s="292"/>
      <c r="AQ410" s="292"/>
      <c r="AR410" s="292"/>
      <c r="AS410" s="292"/>
    </row>
    <row r="411" spans="1:45" s="293" customFormat="1" ht="12.75">
      <c r="A411" s="189" t="s">
        <v>599</v>
      </c>
      <c r="B411" s="189" t="s">
        <v>600</v>
      </c>
      <c r="C411" s="189" t="s">
        <v>48</v>
      </c>
      <c r="D411" s="190"/>
      <c r="E411" s="190"/>
      <c r="F411" s="190"/>
      <c r="G411" s="190">
        <v>842.4</v>
      </c>
      <c r="H411" s="190">
        <v>6113.48</v>
      </c>
      <c r="I411" s="190">
        <v>5475.6</v>
      </c>
      <c r="J411" s="289"/>
      <c r="K411" s="290"/>
      <c r="L411" s="290"/>
      <c r="M411" s="291"/>
      <c r="N411" s="291">
        <v>7.257217473884141</v>
      </c>
      <c r="O411" s="291"/>
      <c r="P411" s="291">
        <v>6.500000000000001</v>
      </c>
      <c r="Q411" s="292"/>
      <c r="R411" s="292"/>
      <c r="S411" s="292"/>
      <c r="T411" s="292"/>
      <c r="U411" s="292"/>
      <c r="V411" s="292"/>
      <c r="W411" s="292"/>
      <c r="X411" s="292"/>
      <c r="Y411" s="292"/>
      <c r="Z411" s="292"/>
      <c r="AA411" s="292"/>
      <c r="AB411" s="292"/>
      <c r="AC411" s="292"/>
      <c r="AD411" s="292"/>
      <c r="AE411" s="292"/>
      <c r="AF411" s="292"/>
      <c r="AG411" s="292"/>
      <c r="AH411" s="292"/>
      <c r="AI411" s="292"/>
      <c r="AJ411" s="292"/>
      <c r="AK411" s="292"/>
      <c r="AL411" s="292"/>
      <c r="AM411" s="292"/>
      <c r="AN411" s="292"/>
      <c r="AO411" s="292"/>
      <c r="AP411" s="292"/>
      <c r="AQ411" s="292"/>
      <c r="AR411" s="292"/>
      <c r="AS411" s="292"/>
    </row>
    <row r="412" spans="1:45" s="293" customFormat="1" ht="12.75">
      <c r="A412" s="189" t="s">
        <v>757</v>
      </c>
      <c r="B412" s="189" t="s">
        <v>758</v>
      </c>
      <c r="C412" s="189" t="s">
        <v>48</v>
      </c>
      <c r="D412" s="190"/>
      <c r="E412" s="190"/>
      <c r="F412" s="190"/>
      <c r="G412" s="190">
        <v>842.4</v>
      </c>
      <c r="H412" s="190">
        <v>8746.98</v>
      </c>
      <c r="I412" s="190">
        <v>7834.32</v>
      </c>
      <c r="J412" s="289"/>
      <c r="K412" s="290"/>
      <c r="L412" s="290"/>
      <c r="M412" s="291"/>
      <c r="N412" s="291">
        <v>10.383404558404559</v>
      </c>
      <c r="O412" s="291"/>
      <c r="P412" s="291">
        <v>9.3</v>
      </c>
      <c r="Q412" s="292"/>
      <c r="R412" s="292"/>
      <c r="S412" s="292"/>
      <c r="T412" s="292"/>
      <c r="U412" s="292"/>
      <c r="V412" s="292"/>
      <c r="W412" s="292"/>
      <c r="X412" s="292"/>
      <c r="Y412" s="292"/>
      <c r="Z412" s="292"/>
      <c r="AA412" s="292"/>
      <c r="AB412" s="292"/>
      <c r="AC412" s="292"/>
      <c r="AD412" s="292"/>
      <c r="AE412" s="292"/>
      <c r="AF412" s="292"/>
      <c r="AG412" s="292"/>
      <c r="AH412" s="292"/>
      <c r="AI412" s="292"/>
      <c r="AJ412" s="292"/>
      <c r="AK412" s="292"/>
      <c r="AL412" s="292"/>
      <c r="AM412" s="292"/>
      <c r="AN412" s="292"/>
      <c r="AO412" s="292"/>
      <c r="AP412" s="292"/>
      <c r="AQ412" s="292"/>
      <c r="AR412" s="292"/>
      <c r="AS412" s="292"/>
    </row>
    <row r="413" spans="1:45" s="293" customFormat="1" ht="12.75">
      <c r="A413" s="189" t="s">
        <v>351</v>
      </c>
      <c r="B413" s="189" t="s">
        <v>352</v>
      </c>
      <c r="C413" s="189" t="s">
        <v>48</v>
      </c>
      <c r="D413" s="190"/>
      <c r="E413" s="190"/>
      <c r="F413" s="190"/>
      <c r="G413" s="190">
        <v>83294.64</v>
      </c>
      <c r="H413" s="190">
        <v>472374.93</v>
      </c>
      <c r="I413" s="190">
        <v>421785.52</v>
      </c>
      <c r="J413" s="289"/>
      <c r="K413" s="290"/>
      <c r="L413" s="290"/>
      <c r="M413" s="291"/>
      <c r="N413" s="291">
        <v>5.671132380186768</v>
      </c>
      <c r="O413" s="291"/>
      <c r="P413" s="291">
        <v>5.063777453147045</v>
      </c>
      <c r="Q413" s="292"/>
      <c r="R413" s="292"/>
      <c r="S413" s="292"/>
      <c r="T413" s="292"/>
      <c r="U413" s="292"/>
      <c r="V413" s="292"/>
      <c r="W413" s="292"/>
      <c r="X413" s="292"/>
      <c r="Y413" s="292"/>
      <c r="Z413" s="292"/>
      <c r="AA413" s="292"/>
      <c r="AB413" s="292"/>
      <c r="AC413" s="292"/>
      <c r="AD413" s="292"/>
      <c r="AE413" s="292"/>
      <c r="AF413" s="292"/>
      <c r="AG413" s="292"/>
      <c r="AH413" s="292"/>
      <c r="AI413" s="292"/>
      <c r="AJ413" s="292"/>
      <c r="AK413" s="292"/>
      <c r="AL413" s="292"/>
      <c r="AM413" s="292"/>
      <c r="AN413" s="292"/>
      <c r="AO413" s="292"/>
      <c r="AP413" s="292"/>
      <c r="AQ413" s="292"/>
      <c r="AR413" s="292"/>
      <c r="AS413" s="292"/>
    </row>
    <row r="414" spans="1:45" s="293" customFormat="1" ht="12.75">
      <c r="A414" s="189" t="s">
        <v>351</v>
      </c>
      <c r="B414" s="189" t="s">
        <v>352</v>
      </c>
      <c r="C414" s="189" t="s">
        <v>174</v>
      </c>
      <c r="D414" s="190">
        <v>9484.8</v>
      </c>
      <c r="E414" s="190">
        <v>47424</v>
      </c>
      <c r="F414" s="190">
        <v>41988.53</v>
      </c>
      <c r="G414" s="190"/>
      <c r="H414" s="190"/>
      <c r="I414" s="190"/>
      <c r="J414" s="289">
        <v>-100</v>
      </c>
      <c r="K414" s="290">
        <v>-100</v>
      </c>
      <c r="L414" s="290">
        <v>-100</v>
      </c>
      <c r="M414" s="291">
        <v>5</v>
      </c>
      <c r="N414" s="291"/>
      <c r="O414" s="291">
        <v>4.42692834851552</v>
      </c>
      <c r="P414" s="291"/>
      <c r="Q414" s="292"/>
      <c r="R414" s="292"/>
      <c r="S414" s="292"/>
      <c r="T414" s="292"/>
      <c r="U414" s="292"/>
      <c r="V414" s="292"/>
      <c r="W414" s="292"/>
      <c r="X414" s="292"/>
      <c r="Y414" s="292"/>
      <c r="Z414" s="292"/>
      <c r="AA414" s="292"/>
      <c r="AB414" s="292"/>
      <c r="AC414" s="292"/>
      <c r="AD414" s="292"/>
      <c r="AE414" s="292"/>
      <c r="AF414" s="292"/>
      <c r="AG414" s="292"/>
      <c r="AH414" s="292"/>
      <c r="AI414" s="292"/>
      <c r="AJ414" s="292"/>
      <c r="AK414" s="292"/>
      <c r="AL414" s="292"/>
      <c r="AM414" s="292"/>
      <c r="AN414" s="292"/>
      <c r="AO414" s="292"/>
      <c r="AP414" s="292"/>
      <c r="AQ414" s="292"/>
      <c r="AR414" s="292"/>
      <c r="AS414" s="292"/>
    </row>
    <row r="415" spans="1:45" s="293" customFormat="1" ht="12.75">
      <c r="A415" s="189" t="s">
        <v>640</v>
      </c>
      <c r="B415" s="189" t="s">
        <v>641</v>
      </c>
      <c r="C415" s="189" t="s">
        <v>48</v>
      </c>
      <c r="D415" s="190"/>
      <c r="E415" s="190"/>
      <c r="F415" s="190"/>
      <c r="G415" s="190">
        <v>400</v>
      </c>
      <c r="H415" s="190">
        <v>6054.01</v>
      </c>
      <c r="I415" s="190">
        <v>5349</v>
      </c>
      <c r="J415" s="289"/>
      <c r="K415" s="290"/>
      <c r="L415" s="290"/>
      <c r="M415" s="291"/>
      <c r="N415" s="291">
        <v>15.135025</v>
      </c>
      <c r="O415" s="291"/>
      <c r="P415" s="291">
        <v>13.3725</v>
      </c>
      <c r="Q415" s="292"/>
      <c r="R415" s="292"/>
      <c r="S415" s="292"/>
      <c r="T415" s="292"/>
      <c r="U415" s="292"/>
      <c r="V415" s="292"/>
      <c r="W415" s="292"/>
      <c r="X415" s="292"/>
      <c r="Y415" s="292"/>
      <c r="Z415" s="292"/>
      <c r="AA415" s="292"/>
      <c r="AB415" s="292"/>
      <c r="AC415" s="292"/>
      <c r="AD415" s="292"/>
      <c r="AE415" s="292"/>
      <c r="AF415" s="292"/>
      <c r="AG415" s="292"/>
      <c r="AH415" s="292"/>
      <c r="AI415" s="292"/>
      <c r="AJ415" s="292"/>
      <c r="AK415" s="292"/>
      <c r="AL415" s="292"/>
      <c r="AM415" s="292"/>
      <c r="AN415" s="292"/>
      <c r="AO415" s="292"/>
      <c r="AP415" s="292"/>
      <c r="AQ415" s="292"/>
      <c r="AR415" s="292"/>
      <c r="AS415" s="292"/>
    </row>
    <row r="416" spans="1:45" s="293" customFormat="1" ht="12.75">
      <c r="A416" s="189" t="s">
        <v>640</v>
      </c>
      <c r="B416" s="189" t="s">
        <v>641</v>
      </c>
      <c r="C416" s="189" t="s">
        <v>138</v>
      </c>
      <c r="D416" s="190"/>
      <c r="E416" s="190"/>
      <c r="F416" s="190"/>
      <c r="G416" s="190">
        <v>1408</v>
      </c>
      <c r="H416" s="190">
        <v>9898.24</v>
      </c>
      <c r="I416" s="190">
        <v>8864.86</v>
      </c>
      <c r="J416" s="289"/>
      <c r="K416" s="290"/>
      <c r="L416" s="290"/>
      <c r="M416" s="291"/>
      <c r="N416" s="291">
        <v>7.03</v>
      </c>
      <c r="O416" s="291"/>
      <c r="P416" s="291">
        <v>6.296065340909092</v>
      </c>
      <c r="Q416" s="292"/>
      <c r="R416" s="292"/>
      <c r="S416" s="292"/>
      <c r="T416" s="292"/>
      <c r="U416" s="292"/>
      <c r="V416" s="292"/>
      <c r="W416" s="292"/>
      <c r="X416" s="292"/>
      <c r="Y416" s="292"/>
      <c r="Z416" s="292"/>
      <c r="AA416" s="292"/>
      <c r="AB416" s="292"/>
      <c r="AC416" s="292"/>
      <c r="AD416" s="292"/>
      <c r="AE416" s="292"/>
      <c r="AF416" s="292"/>
      <c r="AG416" s="292"/>
      <c r="AH416" s="292"/>
      <c r="AI416" s="292"/>
      <c r="AJ416" s="292"/>
      <c r="AK416" s="292"/>
      <c r="AL416" s="292"/>
      <c r="AM416" s="292"/>
      <c r="AN416" s="292"/>
      <c r="AO416" s="292"/>
      <c r="AP416" s="292"/>
      <c r="AQ416" s="292"/>
      <c r="AR416" s="292"/>
      <c r="AS416" s="292"/>
    </row>
    <row r="417" spans="1:45" s="293" customFormat="1" ht="12.75">
      <c r="A417" s="189" t="s">
        <v>640</v>
      </c>
      <c r="B417" s="189" t="s">
        <v>641</v>
      </c>
      <c r="C417" s="189" t="s">
        <v>46</v>
      </c>
      <c r="D417" s="190">
        <v>2250</v>
      </c>
      <c r="E417" s="190">
        <v>34250</v>
      </c>
      <c r="F417" s="190">
        <v>30753.35</v>
      </c>
      <c r="G417" s="190"/>
      <c r="H417" s="190"/>
      <c r="I417" s="190"/>
      <c r="J417" s="289">
        <v>-100</v>
      </c>
      <c r="K417" s="290">
        <v>-100</v>
      </c>
      <c r="L417" s="290">
        <v>-100</v>
      </c>
      <c r="M417" s="291">
        <v>15.222222222222221</v>
      </c>
      <c r="N417" s="291"/>
      <c r="O417" s="291">
        <v>13.668155555555554</v>
      </c>
      <c r="P417" s="291"/>
      <c r="Q417" s="292"/>
      <c r="R417" s="292"/>
      <c r="S417" s="292"/>
      <c r="T417" s="292"/>
      <c r="U417" s="292"/>
      <c r="V417" s="292"/>
      <c r="W417" s="292"/>
      <c r="X417" s="292"/>
      <c r="Y417" s="292"/>
      <c r="Z417" s="292"/>
      <c r="AA417" s="292"/>
      <c r="AB417" s="292"/>
      <c r="AC417" s="292"/>
      <c r="AD417" s="292"/>
      <c r="AE417" s="292"/>
      <c r="AF417" s="292"/>
      <c r="AG417" s="292"/>
      <c r="AH417" s="292"/>
      <c r="AI417" s="292"/>
      <c r="AJ417" s="292"/>
      <c r="AK417" s="292"/>
      <c r="AL417" s="292"/>
      <c r="AM417" s="292"/>
      <c r="AN417" s="292"/>
      <c r="AO417" s="292"/>
      <c r="AP417" s="292"/>
      <c r="AQ417" s="292"/>
      <c r="AR417" s="292"/>
      <c r="AS417" s="292"/>
    </row>
    <row r="418" spans="1:45" s="293" customFormat="1" ht="12.75">
      <c r="A418" s="189" t="s">
        <v>640</v>
      </c>
      <c r="B418" s="189" t="s">
        <v>641</v>
      </c>
      <c r="C418" s="189" t="s">
        <v>156</v>
      </c>
      <c r="D418" s="190"/>
      <c r="E418" s="190"/>
      <c r="F418" s="190"/>
      <c r="G418" s="190">
        <v>2448</v>
      </c>
      <c r="H418" s="190">
        <v>16849.21</v>
      </c>
      <c r="I418" s="190">
        <v>15096.39</v>
      </c>
      <c r="J418" s="289"/>
      <c r="K418" s="290"/>
      <c r="L418" s="290"/>
      <c r="M418" s="291"/>
      <c r="N418" s="291">
        <v>6.882847222222222</v>
      </c>
      <c r="O418" s="291"/>
      <c r="P418" s="291">
        <v>6.166825980392157</v>
      </c>
      <c r="Q418" s="292"/>
      <c r="R418" s="292"/>
      <c r="S418" s="292"/>
      <c r="T418" s="292"/>
      <c r="U418" s="292"/>
      <c r="V418" s="292"/>
      <c r="W418" s="292"/>
      <c r="X418" s="292"/>
      <c r="Y418" s="292"/>
      <c r="Z418" s="292"/>
      <c r="AA418" s="292"/>
      <c r="AB418" s="292"/>
      <c r="AC418" s="292"/>
      <c r="AD418" s="292"/>
      <c r="AE418" s="292"/>
      <c r="AF418" s="292"/>
      <c r="AG418" s="292"/>
      <c r="AH418" s="292"/>
      <c r="AI418" s="292"/>
      <c r="AJ418" s="292"/>
      <c r="AK418" s="292"/>
      <c r="AL418" s="292"/>
      <c r="AM418" s="292"/>
      <c r="AN418" s="292"/>
      <c r="AO418" s="292"/>
      <c r="AP418" s="292"/>
      <c r="AQ418" s="292"/>
      <c r="AR418" s="292"/>
      <c r="AS418" s="292"/>
    </row>
    <row r="419" spans="1:45" s="293" customFormat="1" ht="12.75">
      <c r="A419" s="189" t="s">
        <v>640</v>
      </c>
      <c r="B419" s="189" t="s">
        <v>641</v>
      </c>
      <c r="C419" s="189" t="s">
        <v>50</v>
      </c>
      <c r="D419" s="190">
        <v>1.8</v>
      </c>
      <c r="E419" s="190">
        <v>0.4</v>
      </c>
      <c r="F419" s="190">
        <v>0.36</v>
      </c>
      <c r="G419" s="190"/>
      <c r="H419" s="190"/>
      <c r="I419" s="190"/>
      <c r="J419" s="289">
        <v>-100</v>
      </c>
      <c r="K419" s="290">
        <v>-100</v>
      </c>
      <c r="L419" s="290">
        <v>-100</v>
      </c>
      <c r="M419" s="291">
        <v>0.22222222222222224</v>
      </c>
      <c r="N419" s="291"/>
      <c r="O419" s="291">
        <v>0.19999999999999998</v>
      </c>
      <c r="P419" s="291"/>
      <c r="Q419" s="292"/>
      <c r="R419" s="292"/>
      <c r="S419" s="292"/>
      <c r="T419" s="292"/>
      <c r="U419" s="292"/>
      <c r="V419" s="292"/>
      <c r="W419" s="292"/>
      <c r="X419" s="292"/>
      <c r="Y419" s="292"/>
      <c r="Z419" s="292"/>
      <c r="AA419" s="292"/>
      <c r="AB419" s="292"/>
      <c r="AC419" s="292"/>
      <c r="AD419" s="292"/>
      <c r="AE419" s="292"/>
      <c r="AF419" s="292"/>
      <c r="AG419" s="292"/>
      <c r="AH419" s="292"/>
      <c r="AI419" s="292"/>
      <c r="AJ419" s="292"/>
      <c r="AK419" s="292"/>
      <c r="AL419" s="292"/>
      <c r="AM419" s="292"/>
      <c r="AN419" s="292"/>
      <c r="AO419" s="292"/>
      <c r="AP419" s="292"/>
      <c r="AQ419" s="292"/>
      <c r="AR419" s="292"/>
      <c r="AS419" s="292"/>
    </row>
    <row r="420" spans="1:45" s="293" customFormat="1" ht="12.75">
      <c r="A420" s="189" t="s">
        <v>640</v>
      </c>
      <c r="B420" s="189" t="s">
        <v>641</v>
      </c>
      <c r="C420" s="189" t="s">
        <v>83</v>
      </c>
      <c r="D420" s="190"/>
      <c r="E420" s="190"/>
      <c r="F420" s="190"/>
      <c r="G420" s="190">
        <v>160</v>
      </c>
      <c r="H420" s="190">
        <v>1438.4</v>
      </c>
      <c r="I420" s="190">
        <v>1275.1</v>
      </c>
      <c r="J420" s="289"/>
      <c r="K420" s="290"/>
      <c r="L420" s="290"/>
      <c r="M420" s="291"/>
      <c r="N420" s="291">
        <v>8.99</v>
      </c>
      <c r="O420" s="291"/>
      <c r="P420" s="291">
        <v>7.969374999999999</v>
      </c>
      <c r="Q420" s="292"/>
      <c r="R420" s="292"/>
      <c r="S420" s="292"/>
      <c r="T420" s="292"/>
      <c r="U420" s="292"/>
      <c r="V420" s="292"/>
      <c r="W420" s="292"/>
      <c r="X420" s="292"/>
      <c r="Y420" s="292"/>
      <c r="Z420" s="292"/>
      <c r="AA420" s="292"/>
      <c r="AB420" s="292"/>
      <c r="AC420" s="292"/>
      <c r="AD420" s="292"/>
      <c r="AE420" s="292"/>
      <c r="AF420" s="292"/>
      <c r="AG420" s="292"/>
      <c r="AH420" s="292"/>
      <c r="AI420" s="292"/>
      <c r="AJ420" s="292"/>
      <c r="AK420" s="292"/>
      <c r="AL420" s="292"/>
      <c r="AM420" s="292"/>
      <c r="AN420" s="292"/>
      <c r="AO420" s="292"/>
      <c r="AP420" s="292"/>
      <c r="AQ420" s="292"/>
      <c r="AR420" s="292"/>
      <c r="AS420" s="292"/>
    </row>
    <row r="421" spans="1:45" s="293" customFormat="1" ht="12.75">
      <c r="A421" s="189" t="s">
        <v>658</v>
      </c>
      <c r="B421" s="189" t="s">
        <v>659</v>
      </c>
      <c r="C421" s="189" t="s">
        <v>800</v>
      </c>
      <c r="D421" s="190"/>
      <c r="E421" s="190"/>
      <c r="F421" s="190"/>
      <c r="G421" s="190">
        <v>8000</v>
      </c>
      <c r="H421" s="190">
        <v>38802.85</v>
      </c>
      <c r="I421" s="190">
        <v>34200</v>
      </c>
      <c r="J421" s="289"/>
      <c r="K421" s="290"/>
      <c r="L421" s="290"/>
      <c r="M421" s="291"/>
      <c r="N421" s="291">
        <v>4.85035625</v>
      </c>
      <c r="O421" s="291"/>
      <c r="P421" s="291">
        <v>4.275</v>
      </c>
      <c r="Q421" s="292"/>
      <c r="R421" s="292"/>
      <c r="S421" s="292"/>
      <c r="T421" s="292"/>
      <c r="U421" s="292"/>
      <c r="V421" s="292"/>
      <c r="W421" s="292"/>
      <c r="X421" s="292"/>
      <c r="Y421" s="292"/>
      <c r="Z421" s="292"/>
      <c r="AA421" s="292"/>
      <c r="AB421" s="292"/>
      <c r="AC421" s="292"/>
      <c r="AD421" s="292"/>
      <c r="AE421" s="292"/>
      <c r="AF421" s="292"/>
      <c r="AG421" s="292"/>
      <c r="AH421" s="292"/>
      <c r="AI421" s="292"/>
      <c r="AJ421" s="292"/>
      <c r="AK421" s="292"/>
      <c r="AL421" s="292"/>
      <c r="AM421" s="292"/>
      <c r="AN421" s="292"/>
      <c r="AO421" s="292"/>
      <c r="AP421" s="292"/>
      <c r="AQ421" s="292"/>
      <c r="AR421" s="292"/>
      <c r="AS421" s="292"/>
    </row>
    <row r="422" spans="1:45" s="293" customFormat="1" ht="12.75">
      <c r="A422" s="189" t="s">
        <v>658</v>
      </c>
      <c r="B422" s="189" t="s">
        <v>659</v>
      </c>
      <c r="C422" s="189" t="s">
        <v>64</v>
      </c>
      <c r="D422" s="190"/>
      <c r="E422" s="190"/>
      <c r="F422" s="190"/>
      <c r="G422" s="190">
        <v>10000</v>
      </c>
      <c r="H422" s="190">
        <v>207629.26</v>
      </c>
      <c r="I422" s="190">
        <v>183000</v>
      </c>
      <c r="J422" s="289"/>
      <c r="K422" s="290"/>
      <c r="L422" s="290"/>
      <c r="M422" s="291"/>
      <c r="N422" s="291">
        <v>20.762926</v>
      </c>
      <c r="O422" s="291"/>
      <c r="P422" s="291">
        <v>18.3</v>
      </c>
      <c r="Q422" s="292"/>
      <c r="R422" s="292"/>
      <c r="S422" s="292"/>
      <c r="T422" s="292"/>
      <c r="U422" s="292"/>
      <c r="V422" s="292"/>
      <c r="W422" s="292"/>
      <c r="X422" s="292"/>
      <c r="Y422" s="292"/>
      <c r="Z422" s="292"/>
      <c r="AA422" s="292"/>
      <c r="AB422" s="292"/>
      <c r="AC422" s="292"/>
      <c r="AD422" s="292"/>
      <c r="AE422" s="292"/>
      <c r="AF422" s="292"/>
      <c r="AG422" s="292"/>
      <c r="AH422" s="292"/>
      <c r="AI422" s="292"/>
      <c r="AJ422" s="292"/>
      <c r="AK422" s="292"/>
      <c r="AL422" s="292"/>
      <c r="AM422" s="292"/>
      <c r="AN422" s="292"/>
      <c r="AO422" s="292"/>
      <c r="AP422" s="292"/>
      <c r="AQ422" s="292"/>
      <c r="AR422" s="292"/>
      <c r="AS422" s="292"/>
    </row>
    <row r="423" spans="1:45" s="293" customFormat="1" ht="12.75">
      <c r="A423" s="189" t="s">
        <v>658</v>
      </c>
      <c r="B423" s="189" t="s">
        <v>659</v>
      </c>
      <c r="C423" s="189" t="s">
        <v>57</v>
      </c>
      <c r="D423" s="190">
        <v>2.5</v>
      </c>
      <c r="E423" s="190">
        <v>81.31</v>
      </c>
      <c r="F423" s="190">
        <v>70</v>
      </c>
      <c r="G423" s="190"/>
      <c r="H423" s="190"/>
      <c r="I423" s="190"/>
      <c r="J423" s="289">
        <v>-100</v>
      </c>
      <c r="K423" s="290">
        <v>-100</v>
      </c>
      <c r="L423" s="290">
        <v>-100</v>
      </c>
      <c r="M423" s="291">
        <v>32.524</v>
      </c>
      <c r="N423" s="291"/>
      <c r="O423" s="291">
        <v>28</v>
      </c>
      <c r="P423" s="291"/>
      <c r="Q423" s="292"/>
      <c r="R423" s="292"/>
      <c r="S423" s="292"/>
      <c r="T423" s="292"/>
      <c r="U423" s="292"/>
      <c r="V423" s="292"/>
      <c r="W423" s="292"/>
      <c r="X423" s="292"/>
      <c r="Y423" s="292"/>
      <c r="Z423" s="292"/>
      <c r="AA423" s="292"/>
      <c r="AB423" s="292"/>
      <c r="AC423" s="292"/>
      <c r="AD423" s="292"/>
      <c r="AE423" s="292"/>
      <c r="AF423" s="292"/>
      <c r="AG423" s="292"/>
      <c r="AH423" s="292"/>
      <c r="AI423" s="292"/>
      <c r="AJ423" s="292"/>
      <c r="AK423" s="292"/>
      <c r="AL423" s="292"/>
      <c r="AM423" s="292"/>
      <c r="AN423" s="292"/>
      <c r="AO423" s="292"/>
      <c r="AP423" s="292"/>
      <c r="AQ423" s="292"/>
      <c r="AR423" s="292"/>
      <c r="AS423" s="292"/>
    </row>
    <row r="424" spans="1:16" s="179" customFormat="1" ht="11.25" customHeight="1">
      <c r="A424" s="241"/>
      <c r="B424" s="241" t="s">
        <v>121</v>
      </c>
      <c r="C424" s="241"/>
      <c r="D424" s="242">
        <f aca="true" t="shared" si="1" ref="D424:I424">SUM(D404:D423)</f>
        <v>213872.39999999997</v>
      </c>
      <c r="E424" s="242">
        <f t="shared" si="1"/>
        <v>1914696.65</v>
      </c>
      <c r="F424" s="242">
        <f t="shared" si="1"/>
        <v>1695547.7300000002</v>
      </c>
      <c r="G424" s="242">
        <f t="shared" si="1"/>
        <v>245938.89999999997</v>
      </c>
      <c r="H424" s="242">
        <f t="shared" si="1"/>
        <v>2061172.41</v>
      </c>
      <c r="I424" s="242">
        <f t="shared" si="1"/>
        <v>1848121.4500000002</v>
      </c>
      <c r="J424" s="289">
        <f>(G424-D424)*100/D424</f>
        <v>14.993285716155992</v>
      </c>
      <c r="K424" s="290">
        <f>(H424-E424)*100/E424</f>
        <v>7.650076580015952</v>
      </c>
      <c r="L424" s="290">
        <f>(I424-F424)*100/F424</f>
        <v>8.998491596576875</v>
      </c>
      <c r="M424" s="291">
        <f>E424/D424</f>
        <v>8.952518651307978</v>
      </c>
      <c r="N424" s="291">
        <f>H424/G424</f>
        <v>8.380831214582159</v>
      </c>
      <c r="O424" s="291">
        <f>F424/D424</f>
        <v>7.927847305215636</v>
      </c>
      <c r="P424" s="291">
        <f>I424/G424</f>
        <v>7.514555241159493</v>
      </c>
    </row>
    <row r="425" spans="1:16" ht="11.25" customHeight="1">
      <c r="A425" s="243"/>
      <c r="B425" s="243"/>
      <c r="C425" s="243"/>
      <c r="D425" s="237"/>
      <c r="E425" s="237"/>
      <c r="F425" s="237"/>
      <c r="G425" s="237"/>
      <c r="H425" s="237"/>
      <c r="I425" s="237"/>
      <c r="J425" s="237"/>
      <c r="K425" s="237"/>
      <c r="L425" s="237"/>
      <c r="M425" s="238"/>
      <c r="N425" s="238"/>
      <c r="O425" s="238"/>
      <c r="P425" s="238"/>
    </row>
    <row r="426" spans="1:16" ht="11.25" customHeight="1">
      <c r="A426" s="244" t="s">
        <v>627</v>
      </c>
      <c r="B426" s="245"/>
      <c r="C426" s="245"/>
      <c r="D426" s="237"/>
      <c r="E426" s="237"/>
      <c r="F426" s="237"/>
      <c r="G426" s="237"/>
      <c r="H426" s="237"/>
      <c r="I426" s="237"/>
      <c r="J426" s="237"/>
      <c r="K426" s="237"/>
      <c r="L426" s="237"/>
      <c r="M426" s="238"/>
      <c r="N426" s="238"/>
      <c r="O426" s="238"/>
      <c r="P426" s="238"/>
    </row>
    <row r="427" spans="1:45" ht="51">
      <c r="A427" s="204" t="s">
        <v>130</v>
      </c>
      <c r="B427" s="204" t="s">
        <v>131</v>
      </c>
      <c r="C427" s="204" t="s">
        <v>132</v>
      </c>
      <c r="D427" s="205" t="s">
        <v>688</v>
      </c>
      <c r="E427" s="205" t="s">
        <v>689</v>
      </c>
      <c r="F427" s="205">
        <v>2015</v>
      </c>
      <c r="G427" s="205" t="s">
        <v>719</v>
      </c>
      <c r="H427" s="205" t="s">
        <v>720</v>
      </c>
      <c r="I427" s="205" t="s">
        <v>801</v>
      </c>
      <c r="J427" s="234" t="s">
        <v>79</v>
      </c>
      <c r="K427" s="235" t="s">
        <v>80</v>
      </c>
      <c r="L427" s="235" t="s">
        <v>677</v>
      </c>
      <c r="M427" s="236" t="s">
        <v>690</v>
      </c>
      <c r="N427" s="236" t="s">
        <v>721</v>
      </c>
      <c r="O427" s="236" t="s">
        <v>691</v>
      </c>
      <c r="P427" s="236" t="s">
        <v>722</v>
      </c>
      <c r="Q427" s="92"/>
      <c r="R427" s="92"/>
      <c r="S427" s="92"/>
      <c r="T427" s="92"/>
      <c r="U427" s="92"/>
      <c r="V427" s="92"/>
      <c r="W427" s="92"/>
      <c r="X427" s="92"/>
      <c r="Y427" s="92"/>
      <c r="Z427" s="92"/>
      <c r="AA427" s="92"/>
      <c r="AB427" s="92"/>
      <c r="AC427" s="92"/>
      <c r="AD427" s="92"/>
      <c r="AE427" s="92"/>
      <c r="AF427" s="92"/>
      <c r="AG427" s="92"/>
      <c r="AH427" s="92"/>
      <c r="AI427" s="92"/>
      <c r="AJ427" s="92"/>
      <c r="AK427" s="92"/>
      <c r="AL427" s="92"/>
      <c r="AM427" s="92"/>
      <c r="AN427" s="92"/>
      <c r="AO427" s="92"/>
      <c r="AP427" s="92"/>
      <c r="AQ427" s="92"/>
      <c r="AR427" s="92"/>
      <c r="AS427" s="92"/>
    </row>
    <row r="428" spans="1:16" ht="11.25" customHeight="1">
      <c r="A428" s="243" t="s">
        <v>353</v>
      </c>
      <c r="B428" s="243" t="s">
        <v>354</v>
      </c>
      <c r="C428" s="243"/>
      <c r="D428" s="237">
        <v>0</v>
      </c>
      <c r="E428" s="237">
        <v>0</v>
      </c>
      <c r="F428" s="237">
        <v>0</v>
      </c>
      <c r="G428" s="237">
        <v>0</v>
      </c>
      <c r="H428" s="237">
        <v>0</v>
      </c>
      <c r="I428" s="237">
        <v>0</v>
      </c>
      <c r="J428" s="237"/>
      <c r="K428" s="237"/>
      <c r="L428" s="237"/>
      <c r="M428" s="238"/>
      <c r="N428" s="238"/>
      <c r="O428" s="238"/>
      <c r="P428" s="238"/>
    </row>
    <row r="429" spans="1:16" ht="11.25" customHeight="1">
      <c r="A429" s="243"/>
      <c r="B429" s="243" t="s">
        <v>121</v>
      </c>
      <c r="C429" s="243"/>
      <c r="D429" s="237">
        <f aca="true" t="shared" si="2" ref="D429:I429">SUM(D428:D428)</f>
        <v>0</v>
      </c>
      <c r="E429" s="237">
        <f t="shared" si="2"/>
        <v>0</v>
      </c>
      <c r="F429" s="237">
        <f t="shared" si="2"/>
        <v>0</v>
      </c>
      <c r="G429" s="237">
        <f t="shared" si="2"/>
        <v>0</v>
      </c>
      <c r="H429" s="237">
        <f t="shared" si="2"/>
        <v>0</v>
      </c>
      <c r="I429" s="237">
        <f t="shared" si="2"/>
        <v>0</v>
      </c>
      <c r="J429" s="237"/>
      <c r="K429" s="237"/>
      <c r="L429" s="237"/>
      <c r="M429" s="238"/>
      <c r="N429" s="238"/>
      <c r="O429" s="238"/>
      <c r="P429" s="238"/>
    </row>
    <row r="430" spans="10:16" ht="11.25" customHeight="1">
      <c r="J430" s="89"/>
      <c r="K430" s="89"/>
      <c r="L430" s="89"/>
      <c r="M430" s="89"/>
      <c r="N430" s="89"/>
      <c r="O430" s="89"/>
      <c r="P430" s="89"/>
    </row>
    <row r="431" spans="10:16" ht="11.25" customHeight="1">
      <c r="J431" s="89"/>
      <c r="K431" s="89"/>
      <c r="L431" s="89"/>
      <c r="M431" s="89"/>
      <c r="N431" s="89"/>
      <c r="O431" s="89"/>
      <c r="P431" s="89"/>
    </row>
    <row r="432" spans="10:16" ht="11.25" customHeight="1">
      <c r="J432" s="89"/>
      <c r="K432" s="89"/>
      <c r="L432" s="89"/>
      <c r="M432" s="89"/>
      <c r="N432" s="89"/>
      <c r="O432" s="89"/>
      <c r="P432" s="89"/>
    </row>
  </sheetData>
  <sheetProtection/>
  <autoFilter ref="B1:B432"/>
  <mergeCells count="3">
    <mergeCell ref="A1:H1"/>
    <mergeCell ref="A2:H2"/>
    <mergeCell ref="A3:H3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8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X1258"/>
  <sheetViews>
    <sheetView zoomScale="85" zoomScaleNormal="85" zoomScalePageLayoutView="0" workbookViewId="0" topLeftCell="A1">
      <selection activeCell="G30" sqref="G30"/>
    </sheetView>
  </sheetViews>
  <sheetFormatPr defaultColWidth="9.140625" defaultRowHeight="12.75"/>
  <cols>
    <col min="1" max="1" width="34.57421875" style="0" customWidth="1"/>
    <col min="2" max="2" width="39.421875" style="0" customWidth="1"/>
    <col min="3" max="3" width="27.57421875" style="0" bestFit="1" customWidth="1"/>
    <col min="4" max="4" width="10.28125" style="0" bestFit="1" customWidth="1"/>
    <col min="5" max="6" width="12.8515625" style="0" bestFit="1" customWidth="1"/>
    <col min="7" max="7" width="10.28125" style="0" bestFit="1" customWidth="1"/>
    <col min="8" max="8" width="12.8515625" style="0" bestFit="1" customWidth="1"/>
    <col min="9" max="9" width="12.8515625" style="0" customWidth="1"/>
    <col min="10" max="12" width="10.8515625" style="0" bestFit="1" customWidth="1"/>
    <col min="13" max="16" width="10.57421875" style="0" bestFit="1" customWidth="1"/>
  </cols>
  <sheetData>
    <row r="1" spans="1:16" ht="12.75">
      <c r="A1" s="308" t="s">
        <v>775</v>
      </c>
      <c r="B1" s="308"/>
      <c r="C1" s="308"/>
      <c r="D1" s="308"/>
      <c r="E1" s="308"/>
      <c r="F1" s="308"/>
      <c r="G1" s="308"/>
      <c r="H1" s="308"/>
      <c r="I1" s="308"/>
      <c r="J1" s="10"/>
      <c r="K1" s="10"/>
      <c r="L1" s="106"/>
      <c r="M1" s="84"/>
      <c r="N1" s="84"/>
      <c r="O1" s="106"/>
      <c r="P1" s="106"/>
    </row>
    <row r="2" spans="1:16" s="249" customFormat="1" ht="12.75">
      <c r="A2" s="308" t="s">
        <v>781</v>
      </c>
      <c r="B2" s="308"/>
      <c r="C2" s="308"/>
      <c r="D2" s="308"/>
      <c r="E2" s="308"/>
      <c r="F2" s="308"/>
      <c r="G2" s="308"/>
      <c r="H2" s="308"/>
      <c r="I2" s="308"/>
      <c r="J2" s="246"/>
      <c r="K2" s="246"/>
      <c r="L2" s="247"/>
      <c r="M2" s="248"/>
      <c r="N2" s="248"/>
      <c r="O2" s="247"/>
      <c r="P2" s="247"/>
    </row>
    <row r="3" spans="1:16" ht="12.75">
      <c r="A3" s="308" t="s">
        <v>124</v>
      </c>
      <c r="B3" s="308"/>
      <c r="C3" s="308"/>
      <c r="D3" s="308"/>
      <c r="E3" s="308"/>
      <c r="F3" s="308"/>
      <c r="G3" s="308"/>
      <c r="H3" s="308"/>
      <c r="I3" s="308"/>
      <c r="J3" s="10"/>
      <c r="K3" s="10"/>
      <c r="L3" s="88"/>
      <c r="M3" s="84"/>
      <c r="N3" s="84"/>
      <c r="O3" s="88"/>
      <c r="P3" s="88"/>
    </row>
    <row r="4" spans="1:16" ht="25.5">
      <c r="A4" s="33"/>
      <c r="B4" s="80" t="s">
        <v>622</v>
      </c>
      <c r="C4" s="80"/>
      <c r="D4" s="81" t="s">
        <v>688</v>
      </c>
      <c r="E4" s="81" t="s">
        <v>689</v>
      </c>
      <c r="F4" s="105">
        <v>2015</v>
      </c>
      <c r="G4" s="81" t="s">
        <v>719</v>
      </c>
      <c r="H4" s="81" t="s">
        <v>720</v>
      </c>
      <c r="I4" s="105">
        <v>2016</v>
      </c>
      <c r="J4" s="141" t="s">
        <v>79</v>
      </c>
      <c r="K4" s="82" t="s">
        <v>80</v>
      </c>
      <c r="L4" s="82" t="s">
        <v>677</v>
      </c>
      <c r="M4" s="85" t="s">
        <v>690</v>
      </c>
      <c r="N4" s="85" t="s">
        <v>721</v>
      </c>
      <c r="O4" s="85" t="s">
        <v>691</v>
      </c>
      <c r="P4" s="85" t="s">
        <v>722</v>
      </c>
    </row>
    <row r="5" spans="1:16" ht="12.75">
      <c r="A5" s="11"/>
      <c r="B5" s="70" t="s">
        <v>620</v>
      </c>
      <c r="C5" s="70"/>
      <c r="D5" s="70">
        <f aca="true" t="shared" si="0" ref="D5:I5">D85</f>
        <v>4464467.01</v>
      </c>
      <c r="E5" s="70">
        <f t="shared" si="0"/>
        <v>24439626.09000001</v>
      </c>
      <c r="F5" s="70">
        <f t="shared" si="0"/>
        <v>22001055.75</v>
      </c>
      <c r="G5" s="70">
        <f t="shared" si="0"/>
        <v>4915436.365</v>
      </c>
      <c r="H5" s="70">
        <f t="shared" si="0"/>
        <v>27868881.960000005</v>
      </c>
      <c r="I5" s="70">
        <f t="shared" si="0"/>
        <v>24971443.400000002</v>
      </c>
      <c r="J5" s="70">
        <f aca="true" t="shared" si="1" ref="J5:L6">(G5-D5)*100/D5</f>
        <v>10.101303335647238</v>
      </c>
      <c r="K5" s="70">
        <f t="shared" si="1"/>
        <v>14.03153983359486</v>
      </c>
      <c r="L5" s="70">
        <f t="shared" si="1"/>
        <v>13.50111414539733</v>
      </c>
      <c r="M5" s="83">
        <f aca="true" t="shared" si="2" ref="M5:M10">E5/D5</f>
        <v>5.474253933393947</v>
      </c>
      <c r="N5" s="83">
        <f aca="true" t="shared" si="3" ref="N5:N10">H5/G5</f>
        <v>5.669665903608947</v>
      </c>
      <c r="O5" s="83">
        <f aca="true" t="shared" si="4" ref="O5:O10">F5/D5</f>
        <v>4.928036359260722</v>
      </c>
      <c r="P5" s="104">
        <f aca="true" t="shared" si="5" ref="P5:P10">I5/G5</f>
        <v>5.080208865647679</v>
      </c>
    </row>
    <row r="6" spans="1:16" ht="12.75">
      <c r="A6" s="11"/>
      <c r="B6" s="70" t="s">
        <v>522</v>
      </c>
      <c r="C6" s="70"/>
      <c r="D6" s="70">
        <f aca="true" t="shared" si="6" ref="D6:I6">D205</f>
        <v>13585700.37</v>
      </c>
      <c r="E6" s="70">
        <f t="shared" si="6"/>
        <v>97211717.52999997</v>
      </c>
      <c r="F6" s="70">
        <f t="shared" si="6"/>
        <v>87181674.70000003</v>
      </c>
      <c r="G6" s="70">
        <f t="shared" si="6"/>
        <v>14772681.03</v>
      </c>
      <c r="H6" s="70">
        <f t="shared" si="6"/>
        <v>112380250.06</v>
      </c>
      <c r="I6" s="70">
        <f t="shared" si="6"/>
        <v>100804134.30999999</v>
      </c>
      <c r="J6" s="70">
        <f t="shared" si="1"/>
        <v>8.736985416085695</v>
      </c>
      <c r="K6" s="70">
        <f t="shared" si="1"/>
        <v>15.60360511614143</v>
      </c>
      <c r="L6" s="70">
        <f t="shared" si="1"/>
        <v>15.625370419731052</v>
      </c>
      <c r="M6" s="83">
        <f t="shared" si="2"/>
        <v>7.155443950807519</v>
      </c>
      <c r="N6" s="83">
        <f t="shared" si="3"/>
        <v>7.60730227856277</v>
      </c>
      <c r="O6" s="83">
        <f t="shared" si="4"/>
        <v>6.417164542544673</v>
      </c>
      <c r="P6" s="104">
        <f t="shared" si="5"/>
        <v>6.823685836395534</v>
      </c>
    </row>
    <row r="7" spans="1:16" ht="12.75">
      <c r="A7" s="11"/>
      <c r="B7" s="70" t="s">
        <v>303</v>
      </c>
      <c r="C7" s="70"/>
      <c r="D7" s="70">
        <f aca="true" t="shared" si="7" ref="D7:I7">D293</f>
        <v>11402303.370000001</v>
      </c>
      <c r="E7" s="70">
        <f t="shared" si="7"/>
        <v>63657772.370000005</v>
      </c>
      <c r="F7" s="70">
        <f t="shared" si="7"/>
        <v>57165307.25999998</v>
      </c>
      <c r="G7" s="70">
        <f t="shared" si="7"/>
        <v>13661264.85</v>
      </c>
      <c r="H7" s="70">
        <f t="shared" si="7"/>
        <v>75650966.96</v>
      </c>
      <c r="I7" s="70">
        <f t="shared" si="7"/>
        <v>67828704</v>
      </c>
      <c r="J7" s="70">
        <f aca="true" t="shared" si="8" ref="J7:L10">(G7-D7)*100/D7</f>
        <v>19.81144867574242</v>
      </c>
      <c r="K7" s="70">
        <f t="shared" si="8"/>
        <v>18.840110395776307</v>
      </c>
      <c r="L7" s="70">
        <f t="shared" si="8"/>
        <v>18.653615717485117</v>
      </c>
      <c r="M7" s="83">
        <f t="shared" si="2"/>
        <v>5.582887097837321</v>
      </c>
      <c r="N7" s="83">
        <f t="shared" si="3"/>
        <v>5.537625380273628</v>
      </c>
      <c r="O7" s="83">
        <f t="shared" si="4"/>
        <v>5.013487661660065</v>
      </c>
      <c r="P7" s="104">
        <f t="shared" si="5"/>
        <v>4.965038358069751</v>
      </c>
    </row>
    <row r="8" spans="1:16" ht="12.75">
      <c r="A8" s="11"/>
      <c r="B8" s="70" t="s">
        <v>621</v>
      </c>
      <c r="C8" s="70"/>
      <c r="D8" s="70">
        <f aca="true" t="shared" si="9" ref="D8:I8">D301</f>
        <v>623484.8</v>
      </c>
      <c r="E8" s="70">
        <f t="shared" si="9"/>
        <v>11798109.55</v>
      </c>
      <c r="F8" s="70">
        <f t="shared" si="9"/>
        <v>10288244.92</v>
      </c>
      <c r="G8" s="70">
        <f t="shared" si="9"/>
        <v>845406.64</v>
      </c>
      <c r="H8" s="70">
        <f t="shared" si="9"/>
        <v>10950313</v>
      </c>
      <c r="I8" s="70">
        <f t="shared" si="9"/>
        <v>10005292.819999998</v>
      </c>
      <c r="J8" s="70">
        <f t="shared" si="8"/>
        <v>35.593785125154604</v>
      </c>
      <c r="K8" s="70">
        <f t="shared" si="8"/>
        <v>-7.185867756245751</v>
      </c>
      <c r="L8" s="70">
        <f t="shared" si="8"/>
        <v>-2.750246540592674</v>
      </c>
      <c r="M8" s="83">
        <f t="shared" si="2"/>
        <v>18.92285032449869</v>
      </c>
      <c r="N8" s="83">
        <f t="shared" si="3"/>
        <v>12.95271704986845</v>
      </c>
      <c r="O8" s="83">
        <f t="shared" si="4"/>
        <v>16.501196051611842</v>
      </c>
      <c r="P8" s="104">
        <f t="shared" si="5"/>
        <v>11.834887906723797</v>
      </c>
    </row>
    <row r="9" spans="1:16" ht="12.75">
      <c r="A9" s="133"/>
      <c r="B9" s="131" t="s">
        <v>650</v>
      </c>
      <c r="C9" s="70"/>
      <c r="D9" s="70">
        <f aca="true" t="shared" si="10" ref="D9:I9">D333</f>
        <v>282401.5</v>
      </c>
      <c r="E9" s="70">
        <f t="shared" si="10"/>
        <v>1392346.9500000002</v>
      </c>
      <c r="F9" s="70">
        <f t="shared" si="10"/>
        <v>1254334.27</v>
      </c>
      <c r="G9" s="70">
        <f t="shared" si="10"/>
        <v>512708.9</v>
      </c>
      <c r="H9" s="70">
        <f t="shared" si="10"/>
        <v>2602889.4200000004</v>
      </c>
      <c r="I9" s="70">
        <f t="shared" si="10"/>
        <v>2327208.4499999997</v>
      </c>
      <c r="J9" s="70">
        <f t="shared" si="8"/>
        <v>81.55317871895157</v>
      </c>
      <c r="K9" s="70">
        <f t="shared" si="8"/>
        <v>86.942587837033</v>
      </c>
      <c r="L9" s="70">
        <f t="shared" si="8"/>
        <v>85.53335467745768</v>
      </c>
      <c r="M9" s="83">
        <f t="shared" si="2"/>
        <v>4.930380858458614</v>
      </c>
      <c r="N9" s="83">
        <f t="shared" si="3"/>
        <v>5.076739295924062</v>
      </c>
      <c r="O9" s="83">
        <f t="shared" si="4"/>
        <v>4.441669998211766</v>
      </c>
      <c r="P9" s="104">
        <f t="shared" si="5"/>
        <v>4.5390443778136085</v>
      </c>
    </row>
    <row r="10" spans="1:16" ht="12.75">
      <c r="A10" s="132"/>
      <c r="B10" s="127"/>
      <c r="C10" s="286" t="s">
        <v>121</v>
      </c>
      <c r="D10" s="70">
        <f aca="true" t="shared" si="11" ref="D10:I10">SUM(D5:D9)</f>
        <v>30358357.05</v>
      </c>
      <c r="E10" s="70">
        <f t="shared" si="11"/>
        <v>198499572.48999998</v>
      </c>
      <c r="F10" s="70">
        <f t="shared" si="11"/>
        <v>177890616.9</v>
      </c>
      <c r="G10" s="70">
        <f t="shared" si="11"/>
        <v>34707497.785</v>
      </c>
      <c r="H10" s="70">
        <f>SUM(H5:H9)</f>
        <v>229453301.4</v>
      </c>
      <c r="I10" s="70">
        <f t="shared" si="11"/>
        <v>205936782.97999996</v>
      </c>
      <c r="J10" s="70">
        <f t="shared" si="8"/>
        <v>14.326008248196672</v>
      </c>
      <c r="K10" s="70">
        <f t="shared" si="8"/>
        <v>15.593851675201677</v>
      </c>
      <c r="L10" s="70">
        <f t="shared" si="8"/>
        <v>15.765961447964347</v>
      </c>
      <c r="M10" s="83">
        <f t="shared" si="2"/>
        <v>6.538547924812683</v>
      </c>
      <c r="N10" s="83">
        <f t="shared" si="3"/>
        <v>6.61105859089519</v>
      </c>
      <c r="O10" s="83">
        <f t="shared" si="4"/>
        <v>5.859691834015108</v>
      </c>
      <c r="P10" s="104">
        <f t="shared" si="5"/>
        <v>5.933495530438452</v>
      </c>
    </row>
    <row r="11" spans="1:16" ht="12.75">
      <c r="A11" s="130" t="s">
        <v>125</v>
      </c>
      <c r="B11" s="128"/>
      <c r="C11" s="128"/>
      <c r="D11" s="128"/>
      <c r="E11" s="128"/>
      <c r="F11" s="128"/>
      <c r="G11" s="109"/>
      <c r="H11" s="109"/>
      <c r="I11" s="109"/>
      <c r="J11" s="109"/>
      <c r="K11" s="109"/>
      <c r="L11" s="107"/>
      <c r="M11" s="110"/>
      <c r="N11" s="110"/>
      <c r="O11" s="108"/>
      <c r="P11" s="104"/>
    </row>
    <row r="12" spans="1:16" ht="25.5">
      <c r="A12" s="218" t="s">
        <v>130</v>
      </c>
      <c r="B12" s="218" t="s">
        <v>131</v>
      </c>
      <c r="C12" s="218" t="s">
        <v>132</v>
      </c>
      <c r="D12" s="219" t="s">
        <v>688</v>
      </c>
      <c r="E12" s="219" t="s">
        <v>689</v>
      </c>
      <c r="F12" s="220" t="s">
        <v>773</v>
      </c>
      <c r="G12" s="219" t="s">
        <v>719</v>
      </c>
      <c r="H12" s="219" t="s">
        <v>720</v>
      </c>
      <c r="I12" s="220" t="s">
        <v>765</v>
      </c>
      <c r="J12" s="221" t="s">
        <v>79</v>
      </c>
      <c r="K12" s="222" t="s">
        <v>80</v>
      </c>
      <c r="L12" s="222" t="s">
        <v>677</v>
      </c>
      <c r="M12" s="223" t="s">
        <v>690</v>
      </c>
      <c r="N12" s="223" t="s">
        <v>721</v>
      </c>
      <c r="O12" s="223" t="s">
        <v>691</v>
      </c>
      <c r="P12" s="223" t="s">
        <v>722</v>
      </c>
    </row>
    <row r="13" spans="1:16" ht="14.25">
      <c r="A13" s="189" t="s">
        <v>776</v>
      </c>
      <c r="B13" s="189" t="s">
        <v>777</v>
      </c>
      <c r="C13" s="189" t="s">
        <v>67</v>
      </c>
      <c r="D13" s="190">
        <v>9006</v>
      </c>
      <c r="E13" s="191">
        <v>23513.69</v>
      </c>
      <c r="F13" s="191">
        <v>21864.58</v>
      </c>
      <c r="G13" s="194"/>
      <c r="H13" s="194"/>
      <c r="I13" s="194"/>
      <c r="J13" s="163">
        <v>-100</v>
      </c>
      <c r="K13" s="192">
        <v>-100</v>
      </c>
      <c r="L13" s="192">
        <v>-99.99999999999999</v>
      </c>
      <c r="M13" s="193">
        <v>2.6108916278036864</v>
      </c>
      <c r="N13" s="193"/>
      <c r="O13" s="193">
        <v>2.4277792582722633</v>
      </c>
      <c r="P13" s="193"/>
    </row>
    <row r="14" spans="1:16" ht="14.25">
      <c r="A14" s="189" t="s">
        <v>284</v>
      </c>
      <c r="B14" s="189" t="s">
        <v>452</v>
      </c>
      <c r="C14" s="189" t="s">
        <v>48</v>
      </c>
      <c r="D14" s="190"/>
      <c r="E14" s="191"/>
      <c r="F14" s="191"/>
      <c r="G14" s="194">
        <v>41</v>
      </c>
      <c r="H14" s="194">
        <v>240.12</v>
      </c>
      <c r="I14" s="194">
        <v>213.21</v>
      </c>
      <c r="J14" s="163"/>
      <c r="K14" s="192"/>
      <c r="L14" s="192"/>
      <c r="M14" s="193"/>
      <c r="N14" s="193">
        <v>5.856585365853658</v>
      </c>
      <c r="O14" s="193"/>
      <c r="P14" s="193">
        <v>5.200243902439024</v>
      </c>
    </row>
    <row r="15" spans="1:16" ht="14.25">
      <c r="A15" s="189" t="s">
        <v>284</v>
      </c>
      <c r="B15" s="189" t="s">
        <v>452</v>
      </c>
      <c r="C15" s="189" t="s">
        <v>139</v>
      </c>
      <c r="D15" s="190">
        <v>30</v>
      </c>
      <c r="E15" s="191">
        <v>124.5</v>
      </c>
      <c r="F15" s="191">
        <v>109.53</v>
      </c>
      <c r="G15" s="194">
        <v>10225</v>
      </c>
      <c r="H15" s="194">
        <v>52364.67</v>
      </c>
      <c r="I15" s="194">
        <v>46012.5</v>
      </c>
      <c r="J15" s="163">
        <v>33983.333333333336</v>
      </c>
      <c r="K15" s="192">
        <v>41959.97590361446</v>
      </c>
      <c r="L15" s="192">
        <v>41909.03861955628</v>
      </c>
      <c r="M15" s="193">
        <v>4.15</v>
      </c>
      <c r="N15" s="193">
        <v>5.121239119804401</v>
      </c>
      <c r="O15" s="193">
        <v>3.6510000000000002</v>
      </c>
      <c r="P15" s="193">
        <v>4.5</v>
      </c>
    </row>
    <row r="16" spans="1:16" ht="14.25">
      <c r="A16" s="189" t="s">
        <v>284</v>
      </c>
      <c r="B16" s="189" t="s">
        <v>452</v>
      </c>
      <c r="C16" s="189" t="s">
        <v>42</v>
      </c>
      <c r="D16" s="190"/>
      <c r="E16" s="191"/>
      <c r="F16" s="191"/>
      <c r="G16" s="194">
        <v>540</v>
      </c>
      <c r="H16" s="194">
        <v>1588.3</v>
      </c>
      <c r="I16" s="194">
        <v>1421.23</v>
      </c>
      <c r="J16" s="163"/>
      <c r="K16" s="192"/>
      <c r="L16" s="192"/>
      <c r="M16" s="193"/>
      <c r="N16" s="193">
        <v>2.9412962962962963</v>
      </c>
      <c r="O16" s="193"/>
      <c r="P16" s="193">
        <v>2.6319074074074074</v>
      </c>
    </row>
    <row r="17" spans="1:16" ht="14.25">
      <c r="A17" s="189" t="s">
        <v>284</v>
      </c>
      <c r="B17" s="189" t="s">
        <v>452</v>
      </c>
      <c r="C17" s="189" t="s">
        <v>57</v>
      </c>
      <c r="D17" s="190">
        <v>1720</v>
      </c>
      <c r="E17" s="191">
        <v>6428.39</v>
      </c>
      <c r="F17" s="191">
        <v>5653.29</v>
      </c>
      <c r="G17" s="194"/>
      <c r="H17" s="194"/>
      <c r="I17" s="194"/>
      <c r="J17" s="163">
        <v>-100</v>
      </c>
      <c r="K17" s="192">
        <v>-100</v>
      </c>
      <c r="L17" s="192">
        <v>-100</v>
      </c>
      <c r="M17" s="193">
        <v>3.737436046511628</v>
      </c>
      <c r="N17" s="193"/>
      <c r="O17" s="193">
        <v>3.286796511627907</v>
      </c>
      <c r="P17" s="193"/>
    </row>
    <row r="18" spans="1:16" ht="14.25">
      <c r="A18" s="189" t="s">
        <v>284</v>
      </c>
      <c r="B18" s="189" t="s">
        <v>452</v>
      </c>
      <c r="C18" s="189" t="s">
        <v>95</v>
      </c>
      <c r="D18" s="194">
        <v>15600</v>
      </c>
      <c r="E18" s="194">
        <v>46227.51</v>
      </c>
      <c r="F18" s="194">
        <v>41184</v>
      </c>
      <c r="G18" s="190">
        <v>74000</v>
      </c>
      <c r="H18" s="191">
        <v>235860.09</v>
      </c>
      <c r="I18" s="191">
        <v>212021</v>
      </c>
      <c r="J18" s="163">
        <v>374.35897435897436</v>
      </c>
      <c r="K18" s="192">
        <v>410.2158649687167</v>
      </c>
      <c r="L18" s="192">
        <v>414.8140054390054</v>
      </c>
      <c r="M18" s="193">
        <v>2.9633019230769233</v>
      </c>
      <c r="N18" s="193">
        <v>3.1872985135135137</v>
      </c>
      <c r="O18" s="193">
        <v>2.64</v>
      </c>
      <c r="P18" s="193">
        <v>2.8651486486486486</v>
      </c>
    </row>
    <row r="19" spans="1:16" ht="14.25">
      <c r="A19" s="189" t="s">
        <v>284</v>
      </c>
      <c r="B19" s="189" t="s">
        <v>452</v>
      </c>
      <c r="C19" s="189" t="s">
        <v>71</v>
      </c>
      <c r="D19" s="190">
        <v>44064</v>
      </c>
      <c r="E19" s="191">
        <v>136267.23</v>
      </c>
      <c r="F19" s="191">
        <v>123851.08</v>
      </c>
      <c r="G19" s="194">
        <v>431999</v>
      </c>
      <c r="H19" s="194">
        <v>1428917.12</v>
      </c>
      <c r="I19" s="194">
        <v>1281471.14</v>
      </c>
      <c r="J19" s="163">
        <v>880.3898874364561</v>
      </c>
      <c r="K19" s="192">
        <v>948.6139037243217</v>
      </c>
      <c r="L19" s="192">
        <v>934.687093564303</v>
      </c>
      <c r="M19" s="193">
        <v>3.092484340958606</v>
      </c>
      <c r="N19" s="193">
        <v>3.3076861751994797</v>
      </c>
      <c r="O19" s="193">
        <v>2.8107089687726945</v>
      </c>
      <c r="P19" s="193">
        <v>2.9663752462389956</v>
      </c>
    </row>
    <row r="20" spans="1:16" ht="14.25">
      <c r="A20" s="189" t="s">
        <v>284</v>
      </c>
      <c r="B20" s="189" t="s">
        <v>452</v>
      </c>
      <c r="C20" s="189" t="s">
        <v>67</v>
      </c>
      <c r="D20" s="190">
        <v>175678</v>
      </c>
      <c r="E20" s="191">
        <v>721556.8</v>
      </c>
      <c r="F20" s="191">
        <v>647093.51</v>
      </c>
      <c r="G20" s="190">
        <v>820096</v>
      </c>
      <c r="H20" s="191">
        <v>3550991.06</v>
      </c>
      <c r="I20" s="191">
        <v>3148104.11</v>
      </c>
      <c r="J20" s="163">
        <v>366.8177005658079</v>
      </c>
      <c r="K20" s="192">
        <v>392.1291102793293</v>
      </c>
      <c r="L20" s="192">
        <v>386.49910118863653</v>
      </c>
      <c r="M20" s="193">
        <v>4.10726898074887</v>
      </c>
      <c r="N20" s="193">
        <v>4.329969979124395</v>
      </c>
      <c r="O20" s="193">
        <v>3.683406630312276</v>
      </c>
      <c r="P20" s="193">
        <v>3.8387019446503823</v>
      </c>
    </row>
    <row r="21" spans="1:16" ht="14.25">
      <c r="A21" s="189" t="s">
        <v>284</v>
      </c>
      <c r="B21" s="189" t="s">
        <v>452</v>
      </c>
      <c r="C21" s="189" t="s">
        <v>350</v>
      </c>
      <c r="D21" s="190">
        <v>1200</v>
      </c>
      <c r="E21" s="191">
        <v>4409.77</v>
      </c>
      <c r="F21" s="191">
        <v>3720</v>
      </c>
      <c r="G21" s="190">
        <v>49504</v>
      </c>
      <c r="H21" s="191">
        <v>162911.79</v>
      </c>
      <c r="I21" s="191">
        <v>145916.02</v>
      </c>
      <c r="J21" s="163">
        <v>4025.3333333333335</v>
      </c>
      <c r="K21" s="192">
        <v>3594.337573161412</v>
      </c>
      <c r="L21" s="192">
        <v>3822.473655913978</v>
      </c>
      <c r="M21" s="193">
        <v>3.674808333333334</v>
      </c>
      <c r="N21" s="193">
        <v>3.2908813429217845</v>
      </c>
      <c r="O21" s="193">
        <v>3.1</v>
      </c>
      <c r="P21" s="193">
        <v>2.947560197155785</v>
      </c>
    </row>
    <row r="22" spans="1:16" ht="14.25">
      <c r="A22" s="189" t="s">
        <v>284</v>
      </c>
      <c r="B22" s="189" t="s">
        <v>452</v>
      </c>
      <c r="C22" s="189" t="s">
        <v>66</v>
      </c>
      <c r="D22" s="190">
        <v>720</v>
      </c>
      <c r="E22" s="191">
        <v>2895.59</v>
      </c>
      <c r="F22" s="191">
        <v>2538.59</v>
      </c>
      <c r="G22" s="190"/>
      <c r="H22" s="191"/>
      <c r="I22" s="191"/>
      <c r="J22" s="163">
        <v>-100</v>
      </c>
      <c r="K22" s="192">
        <v>-100</v>
      </c>
      <c r="L22" s="192">
        <v>-100</v>
      </c>
      <c r="M22" s="193">
        <v>4.021652777777778</v>
      </c>
      <c r="N22" s="193"/>
      <c r="O22" s="193">
        <v>3.5258194444444446</v>
      </c>
      <c r="P22" s="193"/>
    </row>
    <row r="23" spans="1:16" ht="14.25">
      <c r="A23" s="189" t="s">
        <v>286</v>
      </c>
      <c r="B23" s="189" t="s">
        <v>287</v>
      </c>
      <c r="C23" s="189" t="s">
        <v>48</v>
      </c>
      <c r="D23" s="190">
        <v>30</v>
      </c>
      <c r="E23" s="191">
        <v>97.53</v>
      </c>
      <c r="F23" s="191">
        <v>85.8</v>
      </c>
      <c r="G23" s="190"/>
      <c r="H23" s="191"/>
      <c r="I23" s="191"/>
      <c r="J23" s="163">
        <v>-100</v>
      </c>
      <c r="K23" s="192">
        <v>-100</v>
      </c>
      <c r="L23" s="192">
        <v>-100</v>
      </c>
      <c r="M23" s="193">
        <v>3.251</v>
      </c>
      <c r="N23" s="193"/>
      <c r="O23" s="193">
        <v>2.86</v>
      </c>
      <c r="P23" s="193"/>
    </row>
    <row r="24" spans="1:16" ht="14.25">
      <c r="A24" s="189" t="s">
        <v>286</v>
      </c>
      <c r="B24" s="189" t="s">
        <v>287</v>
      </c>
      <c r="C24" s="189" t="s">
        <v>61</v>
      </c>
      <c r="D24" s="190">
        <v>15000</v>
      </c>
      <c r="E24" s="191">
        <v>96563.16</v>
      </c>
      <c r="F24" s="191">
        <v>85450</v>
      </c>
      <c r="G24" s="194"/>
      <c r="H24" s="194"/>
      <c r="I24" s="194"/>
      <c r="J24" s="163">
        <v>-100</v>
      </c>
      <c r="K24" s="192">
        <v>-100</v>
      </c>
      <c r="L24" s="192">
        <v>-100</v>
      </c>
      <c r="M24" s="193">
        <v>6.437544</v>
      </c>
      <c r="N24" s="193"/>
      <c r="O24" s="193">
        <v>5.696666666666666</v>
      </c>
      <c r="P24" s="193"/>
    </row>
    <row r="25" spans="1:16" ht="14.25">
      <c r="A25" s="189" t="s">
        <v>286</v>
      </c>
      <c r="B25" s="189" t="s">
        <v>287</v>
      </c>
      <c r="C25" s="189" t="s">
        <v>95</v>
      </c>
      <c r="D25" s="190">
        <v>20</v>
      </c>
      <c r="E25" s="191">
        <v>72.63</v>
      </c>
      <c r="F25" s="191">
        <v>61.72</v>
      </c>
      <c r="G25" s="190"/>
      <c r="H25" s="191"/>
      <c r="I25" s="191"/>
      <c r="J25" s="163">
        <v>-100</v>
      </c>
      <c r="K25" s="192">
        <v>-100</v>
      </c>
      <c r="L25" s="192">
        <v>-100</v>
      </c>
      <c r="M25" s="193">
        <v>3.6315</v>
      </c>
      <c r="N25" s="193"/>
      <c r="O25" s="193">
        <v>3.086</v>
      </c>
      <c r="P25" s="193"/>
    </row>
    <row r="26" spans="1:16" ht="14.25">
      <c r="A26" s="189" t="s">
        <v>286</v>
      </c>
      <c r="B26" s="189" t="s">
        <v>287</v>
      </c>
      <c r="C26" s="189" t="s">
        <v>71</v>
      </c>
      <c r="D26" s="190">
        <v>230940</v>
      </c>
      <c r="E26" s="191">
        <v>739998.71</v>
      </c>
      <c r="F26" s="191">
        <v>661593.46</v>
      </c>
      <c r="G26" s="190"/>
      <c r="H26" s="191"/>
      <c r="I26" s="191"/>
      <c r="J26" s="163">
        <v>-100</v>
      </c>
      <c r="K26" s="192">
        <v>-100</v>
      </c>
      <c r="L26" s="192">
        <v>-100</v>
      </c>
      <c r="M26" s="193">
        <v>3.2042899021390836</v>
      </c>
      <c r="N26" s="193"/>
      <c r="O26" s="193">
        <v>2.864785052394561</v>
      </c>
      <c r="P26" s="193"/>
    </row>
    <row r="27" spans="1:16" ht="14.25">
      <c r="A27" s="189" t="s">
        <v>286</v>
      </c>
      <c r="B27" s="189" t="s">
        <v>287</v>
      </c>
      <c r="C27" s="189" t="s">
        <v>67</v>
      </c>
      <c r="D27" s="190">
        <v>382818</v>
      </c>
      <c r="E27" s="191">
        <v>1442528.19</v>
      </c>
      <c r="F27" s="191">
        <v>1312635.66</v>
      </c>
      <c r="G27" s="190"/>
      <c r="H27" s="191"/>
      <c r="I27" s="191"/>
      <c r="J27" s="163">
        <v>-100</v>
      </c>
      <c r="K27" s="192">
        <v>-100</v>
      </c>
      <c r="L27" s="192">
        <v>-100</v>
      </c>
      <c r="M27" s="193">
        <v>3.768182765700672</v>
      </c>
      <c r="N27" s="193"/>
      <c r="O27" s="193">
        <v>3.4288765418553986</v>
      </c>
      <c r="P27" s="193"/>
    </row>
    <row r="28" spans="1:16" ht="14.25">
      <c r="A28" s="189" t="s">
        <v>286</v>
      </c>
      <c r="B28" s="189" t="s">
        <v>287</v>
      </c>
      <c r="C28" s="189" t="s">
        <v>350</v>
      </c>
      <c r="D28" s="190">
        <v>16922</v>
      </c>
      <c r="E28" s="191">
        <v>54738.82</v>
      </c>
      <c r="F28" s="191">
        <v>49494.61</v>
      </c>
      <c r="G28" s="190">
        <v>432</v>
      </c>
      <c r="H28" s="191">
        <v>1279.37</v>
      </c>
      <c r="I28" s="191">
        <v>1144.8</v>
      </c>
      <c r="J28" s="163">
        <v>-97.44711027065358</v>
      </c>
      <c r="K28" s="192">
        <v>-97.66277387784392</v>
      </c>
      <c r="L28" s="192">
        <v>-97.6870208695452</v>
      </c>
      <c r="M28" s="193">
        <v>3.234772485521806</v>
      </c>
      <c r="N28" s="193">
        <v>2.9615046296296295</v>
      </c>
      <c r="O28" s="193">
        <v>2.92486762793996</v>
      </c>
      <c r="P28" s="193">
        <v>2.65</v>
      </c>
    </row>
    <row r="29" spans="1:16" ht="14.25">
      <c r="A29" s="189" t="s">
        <v>792</v>
      </c>
      <c r="B29" s="189" t="s">
        <v>793</v>
      </c>
      <c r="C29" s="189" t="s">
        <v>48</v>
      </c>
      <c r="D29" s="190">
        <v>825.8</v>
      </c>
      <c r="E29" s="191">
        <v>4344.36</v>
      </c>
      <c r="F29" s="191">
        <v>3872.1</v>
      </c>
      <c r="G29" s="190"/>
      <c r="H29" s="191"/>
      <c r="I29" s="191"/>
      <c r="J29" s="163">
        <v>-100</v>
      </c>
      <c r="K29" s="192">
        <v>-100</v>
      </c>
      <c r="L29" s="192">
        <v>-100</v>
      </c>
      <c r="M29" s="193">
        <v>5.260789537418261</v>
      </c>
      <c r="N29" s="193"/>
      <c r="O29" s="193">
        <v>4.6889077258416085</v>
      </c>
      <c r="P29" s="193"/>
    </row>
    <row r="30" spans="1:16" ht="14.25">
      <c r="A30" s="189" t="s">
        <v>430</v>
      </c>
      <c r="B30" s="189" t="s">
        <v>629</v>
      </c>
      <c r="C30" s="189" t="s">
        <v>48</v>
      </c>
      <c r="D30" s="190">
        <v>693112.2</v>
      </c>
      <c r="E30" s="191">
        <v>2557174.4</v>
      </c>
      <c r="F30" s="191">
        <v>2329667.1</v>
      </c>
      <c r="G30" s="194">
        <v>512863.2</v>
      </c>
      <c r="H30" s="194">
        <v>1963016.35</v>
      </c>
      <c r="I30" s="194">
        <v>1755536.78</v>
      </c>
      <c r="J30" s="163">
        <v>-26.005746255801</v>
      </c>
      <c r="K30" s="192">
        <v>-23.23494439800429</v>
      </c>
      <c r="L30" s="192">
        <v>-24.644307334726065</v>
      </c>
      <c r="M30" s="193">
        <v>3.689409016317993</v>
      </c>
      <c r="N30" s="193">
        <v>3.827563276132895</v>
      </c>
      <c r="O30" s="193">
        <v>3.361168797779061</v>
      </c>
      <c r="P30" s="193">
        <v>3.4230117894986423</v>
      </c>
    </row>
    <row r="31" spans="1:16" ht="14.25">
      <c r="A31" s="189" t="s">
        <v>430</v>
      </c>
      <c r="B31" s="189" t="s">
        <v>629</v>
      </c>
      <c r="C31" s="189" t="s">
        <v>94</v>
      </c>
      <c r="D31" s="190">
        <v>6960</v>
      </c>
      <c r="E31" s="191">
        <v>21087.08</v>
      </c>
      <c r="F31" s="191">
        <v>19645.25</v>
      </c>
      <c r="G31" s="194">
        <v>2880</v>
      </c>
      <c r="H31" s="194">
        <v>10118.83</v>
      </c>
      <c r="I31" s="194">
        <v>8933.99</v>
      </c>
      <c r="J31" s="163">
        <v>-58.62068965517241</v>
      </c>
      <c r="K31" s="192">
        <v>-52.01407686602413</v>
      </c>
      <c r="L31" s="192">
        <v>-54.523408966544075</v>
      </c>
      <c r="M31" s="193">
        <v>3.0297528735632184</v>
      </c>
      <c r="N31" s="193">
        <v>3.5134826388888887</v>
      </c>
      <c r="O31" s="193">
        <v>2.8225933908045975</v>
      </c>
      <c r="P31" s="193">
        <v>3.102079861111111</v>
      </c>
    </row>
    <row r="32" spans="1:16" ht="14.25">
      <c r="A32" s="189" t="s">
        <v>430</v>
      </c>
      <c r="B32" s="189" t="s">
        <v>629</v>
      </c>
      <c r="C32" s="189" t="s">
        <v>138</v>
      </c>
      <c r="D32" s="190">
        <v>132300</v>
      </c>
      <c r="E32" s="191">
        <v>429927.36</v>
      </c>
      <c r="F32" s="191">
        <v>386452.68</v>
      </c>
      <c r="G32" s="190">
        <v>50</v>
      </c>
      <c r="H32" s="191">
        <v>360</v>
      </c>
      <c r="I32" s="191">
        <v>317.95</v>
      </c>
      <c r="J32" s="163">
        <v>-99.96220710506425</v>
      </c>
      <c r="K32" s="192">
        <v>-99.91626492438165</v>
      </c>
      <c r="L32" s="192">
        <v>-99.91772602016889</v>
      </c>
      <c r="M32" s="193">
        <v>3.249639909297052</v>
      </c>
      <c r="N32" s="193">
        <v>7.2</v>
      </c>
      <c r="O32" s="193">
        <v>2.9210331065759636</v>
      </c>
      <c r="P32" s="193">
        <v>6.359</v>
      </c>
    </row>
    <row r="33" spans="1:16" ht="14.25">
      <c r="A33" s="189" t="s">
        <v>430</v>
      </c>
      <c r="B33" s="189" t="s">
        <v>629</v>
      </c>
      <c r="C33" s="189" t="s">
        <v>63</v>
      </c>
      <c r="D33" s="190">
        <v>17000</v>
      </c>
      <c r="E33" s="191">
        <v>58585.2</v>
      </c>
      <c r="F33" s="191">
        <v>51135</v>
      </c>
      <c r="G33" s="190">
        <v>18000</v>
      </c>
      <c r="H33" s="191">
        <v>62250</v>
      </c>
      <c r="I33" s="191">
        <v>56064.7</v>
      </c>
      <c r="J33" s="163">
        <v>5.882352941176471</v>
      </c>
      <c r="K33" s="192">
        <v>6.255504803260897</v>
      </c>
      <c r="L33" s="192">
        <v>9.640559303803652</v>
      </c>
      <c r="M33" s="193">
        <v>3.4461882352941173</v>
      </c>
      <c r="N33" s="193">
        <v>3.4583333333333335</v>
      </c>
      <c r="O33" s="193">
        <v>3.007941176470588</v>
      </c>
      <c r="P33" s="193">
        <v>3.114705555555555</v>
      </c>
    </row>
    <row r="34" spans="1:16" ht="14.25">
      <c r="A34" s="189" t="s">
        <v>430</v>
      </c>
      <c r="B34" s="189" t="s">
        <v>629</v>
      </c>
      <c r="C34" s="189" t="s">
        <v>54</v>
      </c>
      <c r="D34" s="190">
        <v>6974.16</v>
      </c>
      <c r="E34" s="191">
        <v>29030.41</v>
      </c>
      <c r="F34" s="191">
        <v>26336.38</v>
      </c>
      <c r="G34" s="190">
        <v>10001.6</v>
      </c>
      <c r="H34" s="191">
        <v>40287.06</v>
      </c>
      <c r="I34" s="191">
        <v>35949.06</v>
      </c>
      <c r="J34" s="163">
        <v>43.40938550305701</v>
      </c>
      <c r="K34" s="192">
        <v>38.77537382351816</v>
      </c>
      <c r="L34" s="192">
        <v>36.49962523323249</v>
      </c>
      <c r="M34" s="193">
        <v>4.162567248242082</v>
      </c>
      <c r="N34" s="193">
        <v>4.028061510158374</v>
      </c>
      <c r="O34" s="193">
        <v>3.7762798673962172</v>
      </c>
      <c r="P34" s="193">
        <v>3.594330907054871</v>
      </c>
    </row>
    <row r="35" spans="1:16" ht="14.25">
      <c r="A35" s="189" t="s">
        <v>430</v>
      </c>
      <c r="B35" s="189" t="s">
        <v>629</v>
      </c>
      <c r="C35" s="189" t="s">
        <v>82</v>
      </c>
      <c r="D35" s="190">
        <v>53600</v>
      </c>
      <c r="E35" s="191">
        <v>159137.61</v>
      </c>
      <c r="F35" s="191">
        <v>145470</v>
      </c>
      <c r="G35" s="190">
        <v>19800</v>
      </c>
      <c r="H35" s="191">
        <v>39601.37</v>
      </c>
      <c r="I35" s="191">
        <v>35033.7</v>
      </c>
      <c r="J35" s="163">
        <v>-63.059701492537314</v>
      </c>
      <c r="K35" s="192">
        <v>-75.11501523744137</v>
      </c>
      <c r="L35" s="192">
        <v>-75.91689008042896</v>
      </c>
      <c r="M35" s="193">
        <v>2.9689852611940295</v>
      </c>
      <c r="N35" s="193">
        <v>2.000069191919192</v>
      </c>
      <c r="O35" s="193">
        <v>2.713992537313433</v>
      </c>
      <c r="P35" s="193">
        <v>1.7693787878787877</v>
      </c>
    </row>
    <row r="36" spans="1:16" ht="14.25">
      <c r="A36" s="189" t="s">
        <v>430</v>
      </c>
      <c r="B36" s="189" t="s">
        <v>629</v>
      </c>
      <c r="C36" s="189" t="s">
        <v>101</v>
      </c>
      <c r="D36" s="190">
        <v>48000</v>
      </c>
      <c r="E36" s="191">
        <v>147317.83</v>
      </c>
      <c r="F36" s="191">
        <v>129910</v>
      </c>
      <c r="G36" s="190">
        <v>19200</v>
      </c>
      <c r="H36" s="191">
        <v>58099.09</v>
      </c>
      <c r="I36" s="191">
        <v>50760</v>
      </c>
      <c r="J36" s="163">
        <v>-60</v>
      </c>
      <c r="K36" s="192">
        <v>-60.56207860243394</v>
      </c>
      <c r="L36" s="192">
        <v>-60.92679547378955</v>
      </c>
      <c r="M36" s="193">
        <v>3.069121458333333</v>
      </c>
      <c r="N36" s="193">
        <v>3.025994270833333</v>
      </c>
      <c r="O36" s="193">
        <v>2.7064583333333334</v>
      </c>
      <c r="P36" s="193">
        <v>2.64375</v>
      </c>
    </row>
    <row r="37" spans="1:16" ht="14.25">
      <c r="A37" s="189" t="s">
        <v>430</v>
      </c>
      <c r="B37" s="189" t="s">
        <v>629</v>
      </c>
      <c r="C37" s="189" t="s">
        <v>52</v>
      </c>
      <c r="D37" s="194">
        <v>7500</v>
      </c>
      <c r="E37" s="194">
        <v>21090.2</v>
      </c>
      <c r="F37" s="194">
        <v>19726.67</v>
      </c>
      <c r="G37" s="190">
        <v>11500</v>
      </c>
      <c r="H37" s="191">
        <v>38695.51</v>
      </c>
      <c r="I37" s="191">
        <v>35230.71</v>
      </c>
      <c r="J37" s="163">
        <v>53.333333333333336</v>
      </c>
      <c r="K37" s="192">
        <v>83.4762591156082</v>
      </c>
      <c r="L37" s="192">
        <v>78.59430912566592</v>
      </c>
      <c r="M37" s="193">
        <v>2.8120266666666667</v>
      </c>
      <c r="N37" s="193">
        <v>3.3648269565217395</v>
      </c>
      <c r="O37" s="193">
        <v>2.6302226666666666</v>
      </c>
      <c r="P37" s="193">
        <v>3.0635399999999997</v>
      </c>
    </row>
    <row r="38" spans="1:16" ht="14.25">
      <c r="A38" s="189" t="s">
        <v>430</v>
      </c>
      <c r="B38" s="189" t="s">
        <v>629</v>
      </c>
      <c r="C38" s="189" t="s">
        <v>56</v>
      </c>
      <c r="D38" s="190">
        <v>2304</v>
      </c>
      <c r="E38" s="191">
        <v>6506.06</v>
      </c>
      <c r="F38" s="191">
        <v>6094.76</v>
      </c>
      <c r="G38" s="190">
        <v>2508</v>
      </c>
      <c r="H38" s="191">
        <v>8024.29</v>
      </c>
      <c r="I38" s="191">
        <v>7278.88</v>
      </c>
      <c r="J38" s="163">
        <v>8.854166666666666</v>
      </c>
      <c r="K38" s="192">
        <v>23.335628629308665</v>
      </c>
      <c r="L38" s="192">
        <v>19.428492672393986</v>
      </c>
      <c r="M38" s="193">
        <v>2.823810763888889</v>
      </c>
      <c r="N38" s="193">
        <v>3.1994776714513558</v>
      </c>
      <c r="O38" s="193">
        <v>2.645295138888889</v>
      </c>
      <c r="P38" s="193">
        <v>2.9022647527910688</v>
      </c>
    </row>
    <row r="39" spans="1:16" ht="14.25">
      <c r="A39" s="189" t="s">
        <v>430</v>
      </c>
      <c r="B39" s="189" t="s">
        <v>629</v>
      </c>
      <c r="C39" s="189" t="s">
        <v>612</v>
      </c>
      <c r="D39" s="190">
        <v>18000</v>
      </c>
      <c r="E39" s="191">
        <v>53805.41</v>
      </c>
      <c r="F39" s="191">
        <v>49650</v>
      </c>
      <c r="G39" s="194">
        <v>42240</v>
      </c>
      <c r="H39" s="194">
        <v>129718.47</v>
      </c>
      <c r="I39" s="194">
        <v>115065.15</v>
      </c>
      <c r="J39" s="163">
        <v>134.66666666666666</v>
      </c>
      <c r="K39" s="192">
        <v>141.088154518291</v>
      </c>
      <c r="L39" s="192">
        <v>131.7525679758308</v>
      </c>
      <c r="M39" s="193">
        <v>2.9891894444444445</v>
      </c>
      <c r="N39" s="193">
        <v>3.070986505681818</v>
      </c>
      <c r="O39" s="193">
        <v>2.7583333333333333</v>
      </c>
      <c r="P39" s="193">
        <v>2.724080255681818</v>
      </c>
    </row>
    <row r="40" spans="1:16" ht="14.25">
      <c r="A40" s="189" t="s">
        <v>430</v>
      </c>
      <c r="B40" s="189" t="s">
        <v>629</v>
      </c>
      <c r="C40" s="189" t="s">
        <v>42</v>
      </c>
      <c r="D40" s="190">
        <v>38260</v>
      </c>
      <c r="E40" s="191">
        <v>129345.93</v>
      </c>
      <c r="F40" s="191">
        <v>113351.51</v>
      </c>
      <c r="G40" s="190">
        <v>34495</v>
      </c>
      <c r="H40" s="191">
        <v>104475.39</v>
      </c>
      <c r="I40" s="191">
        <v>93680.44</v>
      </c>
      <c r="J40" s="163">
        <v>-9.840564558285415</v>
      </c>
      <c r="K40" s="192">
        <v>-19.227926228525316</v>
      </c>
      <c r="L40" s="192">
        <v>-17.354043188308648</v>
      </c>
      <c r="M40" s="193">
        <v>3.3807090956612647</v>
      </c>
      <c r="N40" s="193">
        <v>3.0287111175532684</v>
      </c>
      <c r="O40" s="193">
        <v>2.9626636173549397</v>
      </c>
      <c r="P40" s="193">
        <v>2.7157686621249457</v>
      </c>
    </row>
    <row r="41" spans="1:16" ht="14.25">
      <c r="A41" s="189" t="s">
        <v>430</v>
      </c>
      <c r="B41" s="189" t="s">
        <v>629</v>
      </c>
      <c r="C41" s="189" t="s">
        <v>46</v>
      </c>
      <c r="D41" s="190">
        <v>78860</v>
      </c>
      <c r="E41" s="191">
        <v>268056</v>
      </c>
      <c r="F41" s="191">
        <v>239488.79</v>
      </c>
      <c r="G41" s="190">
        <v>98944</v>
      </c>
      <c r="H41" s="191">
        <v>319372.8</v>
      </c>
      <c r="I41" s="191">
        <v>286186.87</v>
      </c>
      <c r="J41" s="163">
        <v>25.467917829064163</v>
      </c>
      <c r="K41" s="192">
        <v>19.14405945026412</v>
      </c>
      <c r="L41" s="192">
        <v>19.499067158842795</v>
      </c>
      <c r="M41" s="193">
        <v>3.3991377124017244</v>
      </c>
      <c r="N41" s="193">
        <v>3.2278137128072446</v>
      </c>
      <c r="O41" s="193">
        <v>3.0368854932792293</v>
      </c>
      <c r="P41" s="193">
        <v>2.8924125768111253</v>
      </c>
    </row>
    <row r="42" spans="1:16" ht="14.25">
      <c r="A42" s="189" t="s">
        <v>430</v>
      </c>
      <c r="B42" s="189" t="s">
        <v>629</v>
      </c>
      <c r="C42" s="189" t="s">
        <v>45</v>
      </c>
      <c r="D42" s="190"/>
      <c r="E42" s="191"/>
      <c r="F42" s="191"/>
      <c r="G42" s="190">
        <v>2240</v>
      </c>
      <c r="H42" s="191">
        <v>7543.78</v>
      </c>
      <c r="I42" s="191">
        <v>6675.2</v>
      </c>
      <c r="J42" s="163"/>
      <c r="K42" s="192"/>
      <c r="L42" s="192"/>
      <c r="M42" s="193"/>
      <c r="N42" s="193">
        <v>3.3677589285714284</v>
      </c>
      <c r="O42" s="193"/>
      <c r="P42" s="193">
        <v>2.98</v>
      </c>
    </row>
    <row r="43" spans="1:16" ht="14.25">
      <c r="A43" s="189" t="s">
        <v>430</v>
      </c>
      <c r="B43" s="189" t="s">
        <v>629</v>
      </c>
      <c r="C43" s="189" t="s">
        <v>57</v>
      </c>
      <c r="D43" s="190">
        <v>31590</v>
      </c>
      <c r="E43" s="191">
        <v>143323.83</v>
      </c>
      <c r="F43" s="191">
        <v>130264.25</v>
      </c>
      <c r="G43" s="190">
        <v>37559.5</v>
      </c>
      <c r="H43" s="191">
        <v>170489.85</v>
      </c>
      <c r="I43" s="191">
        <v>152709.79</v>
      </c>
      <c r="J43" s="163">
        <v>18.896802785691676</v>
      </c>
      <c r="K43" s="192">
        <v>18.954293923069194</v>
      </c>
      <c r="L43" s="192">
        <v>17.230775135925636</v>
      </c>
      <c r="M43" s="193">
        <v>4.537</v>
      </c>
      <c r="N43" s="193">
        <v>4.539193812484192</v>
      </c>
      <c r="O43" s="193">
        <v>4.123591326369104</v>
      </c>
      <c r="P43" s="193">
        <v>4.0658099814960265</v>
      </c>
    </row>
    <row r="44" spans="1:16" ht="14.25">
      <c r="A44" s="189" t="s">
        <v>430</v>
      </c>
      <c r="B44" s="189" t="s">
        <v>629</v>
      </c>
      <c r="C44" s="189" t="s">
        <v>61</v>
      </c>
      <c r="D44" s="190">
        <v>1800</v>
      </c>
      <c r="E44" s="191">
        <v>5866.9</v>
      </c>
      <c r="F44" s="191">
        <v>5193.33</v>
      </c>
      <c r="G44" s="190">
        <v>10</v>
      </c>
      <c r="H44" s="191">
        <v>45.21</v>
      </c>
      <c r="I44" s="191">
        <v>40</v>
      </c>
      <c r="J44" s="163">
        <v>-99.44444444444444</v>
      </c>
      <c r="K44" s="192">
        <v>-99.22940564863899</v>
      </c>
      <c r="L44" s="192">
        <v>-99.22978127713817</v>
      </c>
      <c r="M44" s="193">
        <v>3.2593888888888887</v>
      </c>
      <c r="N44" s="193">
        <v>4.521</v>
      </c>
      <c r="O44" s="193">
        <v>2.8851833333333334</v>
      </c>
      <c r="P44" s="193">
        <v>4</v>
      </c>
    </row>
    <row r="45" spans="1:16" ht="14.25">
      <c r="A45" s="189" t="s">
        <v>430</v>
      </c>
      <c r="B45" s="189" t="s">
        <v>629</v>
      </c>
      <c r="C45" s="189" t="s">
        <v>729</v>
      </c>
      <c r="D45" s="190">
        <v>4200</v>
      </c>
      <c r="E45" s="191">
        <v>12366.23</v>
      </c>
      <c r="F45" s="191">
        <v>11390</v>
      </c>
      <c r="G45" s="194">
        <v>37250</v>
      </c>
      <c r="H45" s="194">
        <v>115907.52</v>
      </c>
      <c r="I45" s="194">
        <v>103281.56</v>
      </c>
      <c r="J45" s="163">
        <v>786.9047619047619</v>
      </c>
      <c r="K45" s="192">
        <v>837.2906698322771</v>
      </c>
      <c r="L45" s="192">
        <v>806.7740122914838</v>
      </c>
      <c r="M45" s="193">
        <v>2.944340476190476</v>
      </c>
      <c r="N45" s="193">
        <v>3.1116112751677854</v>
      </c>
      <c r="O45" s="193">
        <v>2.711904761904762</v>
      </c>
      <c r="P45" s="193">
        <v>2.7726593288590604</v>
      </c>
    </row>
    <row r="46" spans="1:16" ht="14.25">
      <c r="A46" s="189" t="s">
        <v>430</v>
      </c>
      <c r="B46" s="189" t="s">
        <v>629</v>
      </c>
      <c r="C46" s="189" t="s">
        <v>95</v>
      </c>
      <c r="D46" s="190">
        <v>322830</v>
      </c>
      <c r="E46" s="191">
        <v>1025876.86</v>
      </c>
      <c r="F46" s="191">
        <v>910176.7</v>
      </c>
      <c r="G46" s="190">
        <v>191196</v>
      </c>
      <c r="H46" s="191">
        <v>583699.68</v>
      </c>
      <c r="I46" s="191">
        <v>517115.08</v>
      </c>
      <c r="J46" s="163">
        <v>-40.77502090883747</v>
      </c>
      <c r="K46" s="192">
        <v>-43.10236415703927</v>
      </c>
      <c r="L46" s="192">
        <v>-43.185199093758385</v>
      </c>
      <c r="M46" s="193">
        <v>3.177761856085246</v>
      </c>
      <c r="N46" s="193">
        <v>3.052886462059876</v>
      </c>
      <c r="O46" s="193">
        <v>2.8193683982281694</v>
      </c>
      <c r="P46" s="193">
        <v>2.704633360530555</v>
      </c>
    </row>
    <row r="47" spans="1:16" ht="12" customHeight="1">
      <c r="A47" s="189" t="s">
        <v>430</v>
      </c>
      <c r="B47" s="189" t="s">
        <v>629</v>
      </c>
      <c r="C47" s="189" t="s">
        <v>71</v>
      </c>
      <c r="D47" s="194">
        <v>70815</v>
      </c>
      <c r="E47" s="194">
        <v>205453.75</v>
      </c>
      <c r="F47" s="194">
        <v>189402.76</v>
      </c>
      <c r="G47" s="190">
        <v>149620</v>
      </c>
      <c r="H47" s="191">
        <v>451191.28</v>
      </c>
      <c r="I47" s="191">
        <v>403216.26</v>
      </c>
      <c r="J47" s="163">
        <v>111.2829202852503</v>
      </c>
      <c r="K47" s="192">
        <v>119.60722547045262</v>
      </c>
      <c r="L47" s="192">
        <v>112.88827047715671</v>
      </c>
      <c r="M47" s="193">
        <v>2.90127444750406</v>
      </c>
      <c r="N47" s="193">
        <v>3.0155813393931297</v>
      </c>
      <c r="O47" s="193">
        <v>2.6746135705712066</v>
      </c>
      <c r="P47" s="193">
        <v>2.694935570110948</v>
      </c>
    </row>
    <row r="48" spans="1:16" ht="14.25">
      <c r="A48" s="189" t="s">
        <v>430</v>
      </c>
      <c r="B48" s="189" t="s">
        <v>629</v>
      </c>
      <c r="C48" s="189" t="s">
        <v>67</v>
      </c>
      <c r="D48" s="190">
        <v>151370.12</v>
      </c>
      <c r="E48" s="191">
        <v>487473.06</v>
      </c>
      <c r="F48" s="191">
        <v>438459.75</v>
      </c>
      <c r="G48" s="194">
        <v>97813.2</v>
      </c>
      <c r="H48" s="194">
        <v>323704.59</v>
      </c>
      <c r="I48" s="194">
        <v>286805.99</v>
      </c>
      <c r="J48" s="163">
        <v>-35.381434592243174</v>
      </c>
      <c r="K48" s="192">
        <v>-33.595388840564844</v>
      </c>
      <c r="L48" s="192">
        <v>-34.587840731104734</v>
      </c>
      <c r="M48" s="193">
        <v>3.2204047932313196</v>
      </c>
      <c r="N48" s="193">
        <v>3.3094162137625602</v>
      </c>
      <c r="O48" s="193">
        <v>2.8966070053984234</v>
      </c>
      <c r="P48" s="193">
        <v>2.932180830399169</v>
      </c>
    </row>
    <row r="49" spans="1:16" ht="14.25">
      <c r="A49" s="189" t="s">
        <v>430</v>
      </c>
      <c r="B49" s="189" t="s">
        <v>629</v>
      </c>
      <c r="C49" s="189" t="s">
        <v>357</v>
      </c>
      <c r="D49" s="190">
        <v>33600</v>
      </c>
      <c r="E49" s="191">
        <v>98232.98</v>
      </c>
      <c r="F49" s="191">
        <v>91225.23</v>
      </c>
      <c r="G49" s="194">
        <v>203920</v>
      </c>
      <c r="H49" s="194">
        <v>610098.2</v>
      </c>
      <c r="I49" s="194">
        <v>546119.97</v>
      </c>
      <c r="J49" s="163">
        <v>506.9047619047619</v>
      </c>
      <c r="K49" s="192">
        <v>521.0726784426167</v>
      </c>
      <c r="L49" s="192">
        <v>498.6501431676303</v>
      </c>
      <c r="M49" s="193">
        <v>2.9236005952380952</v>
      </c>
      <c r="N49" s="193">
        <v>2.9918507257748135</v>
      </c>
      <c r="O49" s="193">
        <v>2.715036607142857</v>
      </c>
      <c r="P49" s="193">
        <v>2.6781089152608866</v>
      </c>
    </row>
    <row r="50" spans="1:16" ht="14.25">
      <c r="A50" s="189" t="s">
        <v>430</v>
      </c>
      <c r="B50" s="189" t="s">
        <v>629</v>
      </c>
      <c r="C50" s="189" t="s">
        <v>109</v>
      </c>
      <c r="D50" s="194">
        <v>22200</v>
      </c>
      <c r="E50" s="194">
        <v>68329.79</v>
      </c>
      <c r="F50" s="194">
        <v>63267.7</v>
      </c>
      <c r="G50" s="190"/>
      <c r="H50" s="191"/>
      <c r="I50" s="191"/>
      <c r="J50" s="163">
        <v>-100</v>
      </c>
      <c r="K50" s="192">
        <v>-100</v>
      </c>
      <c r="L50" s="192">
        <v>-100</v>
      </c>
      <c r="M50" s="193">
        <v>3.0779184684684684</v>
      </c>
      <c r="N50" s="193"/>
      <c r="O50" s="193">
        <v>2.8498963963963964</v>
      </c>
      <c r="P50" s="193"/>
    </row>
    <row r="51" spans="1:16" ht="14.25">
      <c r="A51" s="189" t="s">
        <v>430</v>
      </c>
      <c r="B51" s="189" t="s">
        <v>629</v>
      </c>
      <c r="C51" s="189" t="s">
        <v>530</v>
      </c>
      <c r="D51" s="194">
        <v>54540</v>
      </c>
      <c r="E51" s="194">
        <v>173490.93</v>
      </c>
      <c r="F51" s="194">
        <v>152252.1</v>
      </c>
      <c r="G51" s="190">
        <v>30600</v>
      </c>
      <c r="H51" s="191">
        <v>90037.81</v>
      </c>
      <c r="I51" s="191">
        <v>79453.94</v>
      </c>
      <c r="J51" s="163">
        <v>-43.8943894389439</v>
      </c>
      <c r="K51" s="192">
        <v>-48.102295607038364</v>
      </c>
      <c r="L51" s="192">
        <v>-47.81422390889846</v>
      </c>
      <c r="M51" s="193">
        <v>3.1809851485148513</v>
      </c>
      <c r="N51" s="193">
        <v>2.942412091503268</v>
      </c>
      <c r="O51" s="193">
        <v>2.7915676567656766</v>
      </c>
      <c r="P51" s="193">
        <v>2.5965339869281046</v>
      </c>
    </row>
    <row r="52" spans="1:16" ht="14.25">
      <c r="A52" s="189" t="s">
        <v>430</v>
      </c>
      <c r="B52" s="189" t="s">
        <v>629</v>
      </c>
      <c r="C52" s="189" t="s">
        <v>626</v>
      </c>
      <c r="D52" s="190"/>
      <c r="E52" s="191"/>
      <c r="F52" s="191"/>
      <c r="G52" s="194">
        <v>5900</v>
      </c>
      <c r="H52" s="194">
        <v>25665</v>
      </c>
      <c r="I52" s="194">
        <v>23604.39</v>
      </c>
      <c r="J52" s="163"/>
      <c r="K52" s="192"/>
      <c r="L52" s="192"/>
      <c r="M52" s="193"/>
      <c r="N52" s="193">
        <v>4.35</v>
      </c>
      <c r="O52" s="193"/>
      <c r="P52" s="193">
        <v>4.00074406779661</v>
      </c>
    </row>
    <row r="53" spans="1:16" ht="14.25">
      <c r="A53" s="189" t="s">
        <v>443</v>
      </c>
      <c r="B53" s="189" t="s">
        <v>631</v>
      </c>
      <c r="C53" s="189" t="s">
        <v>48</v>
      </c>
      <c r="D53" s="190">
        <v>6000</v>
      </c>
      <c r="E53" s="191">
        <v>33092.03</v>
      </c>
      <c r="F53" s="191">
        <v>31000</v>
      </c>
      <c r="G53" s="190"/>
      <c r="H53" s="191"/>
      <c r="I53" s="191"/>
      <c r="J53" s="163">
        <v>-100</v>
      </c>
      <c r="K53" s="192">
        <v>-100</v>
      </c>
      <c r="L53" s="192">
        <v>-100</v>
      </c>
      <c r="M53" s="193">
        <v>5.515338333333333</v>
      </c>
      <c r="N53" s="193"/>
      <c r="O53" s="193">
        <v>5.166666666666667</v>
      </c>
      <c r="P53" s="193"/>
    </row>
    <row r="54" spans="1:16" ht="14.25">
      <c r="A54" s="189" t="s">
        <v>443</v>
      </c>
      <c r="B54" s="189" t="s">
        <v>631</v>
      </c>
      <c r="C54" s="189" t="s">
        <v>63</v>
      </c>
      <c r="D54" s="190">
        <v>36</v>
      </c>
      <c r="E54" s="191">
        <v>88</v>
      </c>
      <c r="F54" s="191">
        <v>81.05</v>
      </c>
      <c r="G54" s="190"/>
      <c r="H54" s="191"/>
      <c r="I54" s="191"/>
      <c r="J54" s="163">
        <v>-100</v>
      </c>
      <c r="K54" s="192">
        <v>-100</v>
      </c>
      <c r="L54" s="192">
        <v>-100</v>
      </c>
      <c r="M54" s="193">
        <v>2.4444444444444446</v>
      </c>
      <c r="N54" s="193"/>
      <c r="O54" s="193">
        <v>2.2513888888888887</v>
      </c>
      <c r="P54" s="193"/>
    </row>
    <row r="55" spans="1:16" ht="14.25">
      <c r="A55" s="189" t="s">
        <v>443</v>
      </c>
      <c r="B55" s="189" t="s">
        <v>631</v>
      </c>
      <c r="C55" s="189" t="s">
        <v>42</v>
      </c>
      <c r="D55" s="190"/>
      <c r="E55" s="191"/>
      <c r="F55" s="191"/>
      <c r="G55" s="194">
        <v>23030</v>
      </c>
      <c r="H55" s="194">
        <v>155428.77</v>
      </c>
      <c r="I55" s="194">
        <v>137666.68</v>
      </c>
      <c r="J55" s="163"/>
      <c r="K55" s="192"/>
      <c r="L55" s="192"/>
      <c r="M55" s="193"/>
      <c r="N55" s="193">
        <v>6.7489696048632215</v>
      </c>
      <c r="O55" s="193"/>
      <c r="P55" s="193">
        <v>5.977710811984368</v>
      </c>
    </row>
    <row r="56" spans="1:16" ht="14.25">
      <c r="A56" s="189" t="s">
        <v>443</v>
      </c>
      <c r="B56" s="189" t="s">
        <v>631</v>
      </c>
      <c r="C56" s="189" t="s">
        <v>43</v>
      </c>
      <c r="D56" s="194"/>
      <c r="E56" s="194"/>
      <c r="F56" s="194"/>
      <c r="G56" s="190">
        <v>500</v>
      </c>
      <c r="H56" s="191">
        <v>2670.47</v>
      </c>
      <c r="I56" s="191">
        <v>2450.18</v>
      </c>
      <c r="J56" s="163"/>
      <c r="K56" s="192"/>
      <c r="L56" s="192"/>
      <c r="M56" s="193"/>
      <c r="N56" s="193">
        <v>5.34094</v>
      </c>
      <c r="O56" s="193"/>
      <c r="P56" s="193">
        <v>4.90036</v>
      </c>
    </row>
    <row r="57" spans="1:16" ht="14.25">
      <c r="A57" s="189" t="s">
        <v>443</v>
      </c>
      <c r="B57" s="189" t="s">
        <v>631</v>
      </c>
      <c r="C57" s="189" t="s">
        <v>62</v>
      </c>
      <c r="D57" s="190"/>
      <c r="E57" s="191"/>
      <c r="F57" s="191"/>
      <c r="G57" s="194">
        <v>250</v>
      </c>
      <c r="H57" s="194">
        <v>2375.02</v>
      </c>
      <c r="I57" s="194">
        <v>2125</v>
      </c>
      <c r="J57" s="163"/>
      <c r="K57" s="192"/>
      <c r="L57" s="192"/>
      <c r="M57" s="193"/>
      <c r="N57" s="193">
        <v>9.50008</v>
      </c>
      <c r="O57" s="193"/>
      <c r="P57" s="193">
        <v>8.5</v>
      </c>
    </row>
    <row r="58" spans="1:16" ht="14.25">
      <c r="A58" s="189" t="s">
        <v>443</v>
      </c>
      <c r="B58" s="189" t="s">
        <v>631</v>
      </c>
      <c r="C58" s="189" t="s">
        <v>71</v>
      </c>
      <c r="D58" s="190">
        <v>2560</v>
      </c>
      <c r="E58" s="191">
        <v>12426.13</v>
      </c>
      <c r="F58" s="191">
        <v>11530.32</v>
      </c>
      <c r="G58" s="190">
        <v>196</v>
      </c>
      <c r="H58" s="191">
        <v>1126.74</v>
      </c>
      <c r="I58" s="191">
        <v>1002.41</v>
      </c>
      <c r="J58" s="163">
        <v>-92.34375</v>
      </c>
      <c r="K58" s="192">
        <v>-90.93249467050482</v>
      </c>
      <c r="L58" s="192">
        <v>-91.3063124006966</v>
      </c>
      <c r="M58" s="193">
        <v>4.853957031249999</v>
      </c>
      <c r="N58" s="193">
        <v>5.7486734693877555</v>
      </c>
      <c r="O58" s="193">
        <v>4.50403125</v>
      </c>
      <c r="P58" s="193">
        <v>5.114336734693877</v>
      </c>
    </row>
    <row r="59" spans="1:16" ht="14.25">
      <c r="A59" s="189" t="s">
        <v>451</v>
      </c>
      <c r="B59" s="189" t="s">
        <v>452</v>
      </c>
      <c r="C59" s="189" t="s">
        <v>48</v>
      </c>
      <c r="D59" s="190">
        <v>43200</v>
      </c>
      <c r="E59" s="191">
        <v>214903.97</v>
      </c>
      <c r="F59" s="191">
        <v>191985.95</v>
      </c>
      <c r="G59" s="190">
        <v>48592</v>
      </c>
      <c r="H59" s="191">
        <v>238418.09</v>
      </c>
      <c r="I59" s="191">
        <v>214800.63</v>
      </c>
      <c r="J59" s="163">
        <v>12.481481481481481</v>
      </c>
      <c r="K59" s="192">
        <v>10.94168711727382</v>
      </c>
      <c r="L59" s="192">
        <v>11.883515434332558</v>
      </c>
      <c r="M59" s="193">
        <v>4.974628935185185</v>
      </c>
      <c r="N59" s="193">
        <v>4.906529675666777</v>
      </c>
      <c r="O59" s="193">
        <v>4.444119212962963</v>
      </c>
      <c r="P59" s="193">
        <v>4.420493702667105</v>
      </c>
    </row>
    <row r="60" spans="1:16" ht="14.25">
      <c r="A60" s="189" t="s">
        <v>451</v>
      </c>
      <c r="B60" s="189" t="s">
        <v>452</v>
      </c>
      <c r="C60" s="189" t="s">
        <v>94</v>
      </c>
      <c r="D60" s="194">
        <v>1440</v>
      </c>
      <c r="E60" s="194">
        <v>6779.7</v>
      </c>
      <c r="F60" s="194">
        <v>6252.94</v>
      </c>
      <c r="G60" s="190">
        <v>5280</v>
      </c>
      <c r="H60" s="191">
        <v>25741.38</v>
      </c>
      <c r="I60" s="191">
        <v>22657.19</v>
      </c>
      <c r="J60" s="163">
        <v>266.6666666666667</v>
      </c>
      <c r="K60" s="192">
        <v>279.683171821762</v>
      </c>
      <c r="L60" s="192">
        <v>262.3445931034042</v>
      </c>
      <c r="M60" s="193">
        <v>4.708125</v>
      </c>
      <c r="N60" s="193">
        <v>4.875261363636364</v>
      </c>
      <c r="O60" s="193">
        <v>4.342319444444444</v>
      </c>
      <c r="P60" s="193">
        <v>4.29113446969697</v>
      </c>
    </row>
    <row r="61" spans="1:16" ht="14.25">
      <c r="A61" s="189" t="s">
        <v>451</v>
      </c>
      <c r="B61" s="189" t="s">
        <v>452</v>
      </c>
      <c r="C61" s="189" t="s">
        <v>64</v>
      </c>
      <c r="D61" s="190">
        <v>1200</v>
      </c>
      <c r="E61" s="191">
        <v>6749.64</v>
      </c>
      <c r="F61" s="191">
        <v>6232.24</v>
      </c>
      <c r="G61" s="194"/>
      <c r="H61" s="194"/>
      <c r="I61" s="194"/>
      <c r="J61" s="163">
        <v>-100</v>
      </c>
      <c r="K61" s="192">
        <v>-100</v>
      </c>
      <c r="L61" s="192">
        <v>-100</v>
      </c>
      <c r="M61" s="193">
        <v>5.624700000000001</v>
      </c>
      <c r="N61" s="193"/>
      <c r="O61" s="193">
        <v>5.193533333333333</v>
      </c>
      <c r="P61" s="193"/>
    </row>
    <row r="62" spans="1:16" ht="14.25">
      <c r="A62" s="189" t="s">
        <v>451</v>
      </c>
      <c r="B62" s="189" t="s">
        <v>452</v>
      </c>
      <c r="C62" s="189" t="s">
        <v>63</v>
      </c>
      <c r="D62" s="190">
        <v>50</v>
      </c>
      <c r="E62" s="191">
        <v>555.49</v>
      </c>
      <c r="F62" s="191">
        <v>485.22</v>
      </c>
      <c r="G62" s="194"/>
      <c r="H62" s="194"/>
      <c r="I62" s="194"/>
      <c r="J62" s="163">
        <v>-100</v>
      </c>
      <c r="K62" s="192">
        <v>-100</v>
      </c>
      <c r="L62" s="192">
        <v>-100</v>
      </c>
      <c r="M62" s="193">
        <v>11.1098</v>
      </c>
      <c r="N62" s="193"/>
      <c r="O62" s="193">
        <v>9.7044</v>
      </c>
      <c r="P62" s="193"/>
    </row>
    <row r="63" spans="1:16" ht="14.25">
      <c r="A63" s="189" t="s">
        <v>451</v>
      </c>
      <c r="B63" s="189" t="s">
        <v>452</v>
      </c>
      <c r="C63" s="189" t="s">
        <v>54</v>
      </c>
      <c r="D63" s="190">
        <v>13420</v>
      </c>
      <c r="E63" s="191">
        <v>122896.73</v>
      </c>
      <c r="F63" s="191">
        <v>111313.47</v>
      </c>
      <c r="G63" s="194">
        <v>2100</v>
      </c>
      <c r="H63" s="194">
        <v>16987.05</v>
      </c>
      <c r="I63" s="194">
        <v>15423.69</v>
      </c>
      <c r="J63" s="163">
        <v>-84.35171385991057</v>
      </c>
      <c r="K63" s="192">
        <v>-86.17778520225885</v>
      </c>
      <c r="L63" s="192">
        <v>-86.14391411928852</v>
      </c>
      <c r="M63" s="193">
        <v>9.157729508196722</v>
      </c>
      <c r="N63" s="193">
        <v>8.089071428571428</v>
      </c>
      <c r="O63" s="193">
        <v>8.294595380029806</v>
      </c>
      <c r="P63" s="193">
        <v>7.344614285714286</v>
      </c>
    </row>
    <row r="64" spans="1:16" ht="14.25">
      <c r="A64" s="189" t="s">
        <v>451</v>
      </c>
      <c r="B64" s="189" t="s">
        <v>452</v>
      </c>
      <c r="C64" s="189" t="s">
        <v>101</v>
      </c>
      <c r="D64" s="190">
        <v>1000</v>
      </c>
      <c r="E64" s="191">
        <v>4618.18</v>
      </c>
      <c r="F64" s="191">
        <v>4375</v>
      </c>
      <c r="G64" s="194">
        <v>4000</v>
      </c>
      <c r="H64" s="194">
        <v>22311.88</v>
      </c>
      <c r="I64" s="194">
        <v>19810</v>
      </c>
      <c r="J64" s="163">
        <v>300</v>
      </c>
      <c r="K64" s="192">
        <v>383.131450051752</v>
      </c>
      <c r="L64" s="192">
        <v>352.8</v>
      </c>
      <c r="M64" s="193">
        <v>4.618180000000001</v>
      </c>
      <c r="N64" s="193">
        <v>5.5779700000000005</v>
      </c>
      <c r="O64" s="193">
        <v>4.375</v>
      </c>
      <c r="P64" s="193">
        <v>4.9525</v>
      </c>
    </row>
    <row r="65" spans="1:16" ht="14.25">
      <c r="A65" s="189" t="s">
        <v>451</v>
      </c>
      <c r="B65" s="189" t="s">
        <v>452</v>
      </c>
      <c r="C65" s="189" t="s">
        <v>52</v>
      </c>
      <c r="D65" s="190">
        <v>6000</v>
      </c>
      <c r="E65" s="191">
        <v>27708.32</v>
      </c>
      <c r="F65" s="191">
        <v>25920.11</v>
      </c>
      <c r="G65" s="194">
        <v>7000</v>
      </c>
      <c r="H65" s="194">
        <v>36309.41</v>
      </c>
      <c r="I65" s="194">
        <v>33165.25</v>
      </c>
      <c r="J65" s="163">
        <v>16.666666666666668</v>
      </c>
      <c r="K65" s="192">
        <v>31.04154275683262</v>
      </c>
      <c r="L65" s="192">
        <v>27.951810389693563</v>
      </c>
      <c r="M65" s="193">
        <v>4.618053333333333</v>
      </c>
      <c r="N65" s="193">
        <v>5.1870585714285715</v>
      </c>
      <c r="O65" s="193">
        <v>4.3200183333333335</v>
      </c>
      <c r="P65" s="193">
        <v>4.737892857142858</v>
      </c>
    </row>
    <row r="66" spans="1:16" ht="14.25">
      <c r="A66" s="189" t="s">
        <v>451</v>
      </c>
      <c r="B66" s="189" t="s">
        <v>452</v>
      </c>
      <c r="C66" s="189" t="s">
        <v>42</v>
      </c>
      <c r="D66" s="190">
        <v>30450</v>
      </c>
      <c r="E66" s="191">
        <v>163633.27</v>
      </c>
      <c r="F66" s="191">
        <v>145595.07</v>
      </c>
      <c r="G66" s="194">
        <v>27740</v>
      </c>
      <c r="H66" s="194">
        <v>137093.15</v>
      </c>
      <c r="I66" s="194">
        <v>124644.92</v>
      </c>
      <c r="J66" s="163">
        <v>-8.89983579638752</v>
      </c>
      <c r="K66" s="192">
        <v>-16.21926885651066</v>
      </c>
      <c r="L66" s="192">
        <v>-14.389326506728565</v>
      </c>
      <c r="M66" s="193">
        <v>5.373834811165845</v>
      </c>
      <c r="N66" s="193">
        <v>4.94207462148522</v>
      </c>
      <c r="O66" s="193">
        <v>4.781447290640394</v>
      </c>
      <c r="P66" s="193">
        <v>4.4933280461427545</v>
      </c>
    </row>
    <row r="67" spans="1:16" ht="14.25">
      <c r="A67" s="189" t="s">
        <v>451</v>
      </c>
      <c r="B67" s="189" t="s">
        <v>452</v>
      </c>
      <c r="C67" s="189" t="s">
        <v>46</v>
      </c>
      <c r="D67" s="190">
        <v>6272</v>
      </c>
      <c r="E67" s="191">
        <v>37072</v>
      </c>
      <c r="F67" s="191">
        <v>33240.56</v>
      </c>
      <c r="G67" s="194">
        <v>8064</v>
      </c>
      <c r="H67" s="194">
        <v>45696</v>
      </c>
      <c r="I67" s="194">
        <v>40973.85</v>
      </c>
      <c r="J67" s="163">
        <v>28.571428571428573</v>
      </c>
      <c r="K67" s="192">
        <v>23.26283987915408</v>
      </c>
      <c r="L67" s="192">
        <v>23.264620090636264</v>
      </c>
      <c r="M67" s="193">
        <v>5.910714285714286</v>
      </c>
      <c r="N67" s="193">
        <v>5.666666666666667</v>
      </c>
      <c r="O67" s="193">
        <v>5.299834183673469</v>
      </c>
      <c r="P67" s="193">
        <v>5.081082589285714</v>
      </c>
    </row>
    <row r="68" spans="1:16" ht="14.25">
      <c r="A68" s="189" t="s">
        <v>451</v>
      </c>
      <c r="B68" s="189" t="s">
        <v>452</v>
      </c>
      <c r="C68" s="189" t="s">
        <v>61</v>
      </c>
      <c r="D68" s="190">
        <v>8268</v>
      </c>
      <c r="E68" s="191">
        <v>52689.18</v>
      </c>
      <c r="F68" s="191">
        <v>46603.2</v>
      </c>
      <c r="G68" s="194">
        <v>5400</v>
      </c>
      <c r="H68" s="194">
        <v>27553.38</v>
      </c>
      <c r="I68" s="194">
        <v>25059.87</v>
      </c>
      <c r="J68" s="163">
        <v>-34.68795355587808</v>
      </c>
      <c r="K68" s="192">
        <v>-47.70580980763033</v>
      </c>
      <c r="L68" s="192">
        <v>-46.22714749201772</v>
      </c>
      <c r="M68" s="193">
        <v>6.37266328011611</v>
      </c>
      <c r="N68" s="193">
        <v>5.102477777777778</v>
      </c>
      <c r="O68" s="193">
        <v>5.636574746008708</v>
      </c>
      <c r="P68" s="193">
        <v>4.640716666666666</v>
      </c>
    </row>
    <row r="69" spans="1:16" ht="14.25">
      <c r="A69" s="189" t="s">
        <v>451</v>
      </c>
      <c r="B69" s="189" t="s">
        <v>452</v>
      </c>
      <c r="C69" s="189" t="s">
        <v>43</v>
      </c>
      <c r="D69" s="190">
        <v>19272</v>
      </c>
      <c r="E69" s="191">
        <v>113075.27</v>
      </c>
      <c r="F69" s="191">
        <v>99073.92</v>
      </c>
      <c r="G69" s="194">
        <v>24840</v>
      </c>
      <c r="H69" s="194">
        <v>143309</v>
      </c>
      <c r="I69" s="194">
        <v>128298.6</v>
      </c>
      <c r="J69" s="163">
        <v>28.89165628891656</v>
      </c>
      <c r="K69" s="192">
        <v>26.73770312465316</v>
      </c>
      <c r="L69" s="192">
        <v>29.497853723765054</v>
      </c>
      <c r="M69" s="193">
        <v>5.867334474885845</v>
      </c>
      <c r="N69" s="193">
        <v>5.7692834138486315</v>
      </c>
      <c r="O69" s="193">
        <v>5.1408219178082195</v>
      </c>
      <c r="P69" s="193">
        <v>5.165</v>
      </c>
    </row>
    <row r="70" spans="1:16" ht="14.25">
      <c r="A70" s="189" t="s">
        <v>451</v>
      </c>
      <c r="B70" s="189" t="s">
        <v>452</v>
      </c>
      <c r="C70" s="189" t="s">
        <v>71</v>
      </c>
      <c r="D70" s="190"/>
      <c r="E70" s="191"/>
      <c r="F70" s="191"/>
      <c r="G70" s="194">
        <v>16720</v>
      </c>
      <c r="H70" s="194">
        <v>83178.93</v>
      </c>
      <c r="I70" s="194">
        <v>74237.66</v>
      </c>
      <c r="J70" s="163"/>
      <c r="K70" s="192"/>
      <c r="L70" s="192"/>
      <c r="M70" s="193"/>
      <c r="N70" s="193">
        <v>4.974816387559808</v>
      </c>
      <c r="O70" s="193"/>
      <c r="P70" s="193">
        <v>4.440051435406699</v>
      </c>
    </row>
    <row r="71" spans="1:16" ht="14.25">
      <c r="A71" s="189" t="s">
        <v>451</v>
      </c>
      <c r="B71" s="189" t="s">
        <v>452</v>
      </c>
      <c r="C71" s="189" t="s">
        <v>67</v>
      </c>
      <c r="D71" s="190">
        <v>2500</v>
      </c>
      <c r="E71" s="191">
        <v>14181.48</v>
      </c>
      <c r="F71" s="191">
        <v>12500</v>
      </c>
      <c r="G71" s="194"/>
      <c r="H71" s="194"/>
      <c r="I71" s="194"/>
      <c r="J71" s="163">
        <v>-100</v>
      </c>
      <c r="K71" s="192">
        <v>-100</v>
      </c>
      <c r="L71" s="192">
        <v>-100</v>
      </c>
      <c r="M71" s="193">
        <v>5.672592</v>
      </c>
      <c r="N71" s="193"/>
      <c r="O71" s="193">
        <v>5</v>
      </c>
      <c r="P71" s="193"/>
    </row>
    <row r="72" spans="1:16" ht="14.25">
      <c r="A72" s="189" t="s">
        <v>451</v>
      </c>
      <c r="B72" s="189" t="s">
        <v>452</v>
      </c>
      <c r="C72" s="189" t="s">
        <v>357</v>
      </c>
      <c r="D72" s="190">
        <v>550</v>
      </c>
      <c r="E72" s="191">
        <v>2652.88</v>
      </c>
      <c r="F72" s="191">
        <v>2483.25</v>
      </c>
      <c r="G72" s="194">
        <v>1100</v>
      </c>
      <c r="H72" s="194">
        <v>5941.56</v>
      </c>
      <c r="I72" s="194">
        <v>5225</v>
      </c>
      <c r="J72" s="163">
        <v>100</v>
      </c>
      <c r="K72" s="192">
        <v>123.9664063206779</v>
      </c>
      <c r="L72" s="192">
        <v>110.40974529346623</v>
      </c>
      <c r="M72" s="193">
        <v>4.823418181818182</v>
      </c>
      <c r="N72" s="193">
        <v>5.401418181818182</v>
      </c>
      <c r="O72" s="193">
        <v>4.515</v>
      </c>
      <c r="P72" s="193">
        <v>4.75</v>
      </c>
    </row>
    <row r="73" spans="1:16" ht="14.25">
      <c r="A73" s="189" t="s">
        <v>451</v>
      </c>
      <c r="B73" s="189" t="s">
        <v>452</v>
      </c>
      <c r="C73" s="189" t="s">
        <v>109</v>
      </c>
      <c r="D73" s="190">
        <v>1800</v>
      </c>
      <c r="E73" s="191">
        <v>9266.96</v>
      </c>
      <c r="F73" s="191">
        <v>8163.3</v>
      </c>
      <c r="G73" s="194"/>
      <c r="H73" s="194"/>
      <c r="I73" s="194"/>
      <c r="J73" s="163">
        <v>-100</v>
      </c>
      <c r="K73" s="192">
        <v>-100</v>
      </c>
      <c r="L73" s="192">
        <v>-100</v>
      </c>
      <c r="M73" s="193">
        <v>5.148311111111111</v>
      </c>
      <c r="N73" s="193"/>
      <c r="O73" s="193">
        <v>4.535166666666667</v>
      </c>
      <c r="P73" s="193"/>
    </row>
    <row r="74" spans="1:16" ht="14.25">
      <c r="A74" s="189" t="s">
        <v>451</v>
      </c>
      <c r="B74" s="189" t="s">
        <v>452</v>
      </c>
      <c r="C74" s="189" t="s">
        <v>530</v>
      </c>
      <c r="D74" s="190">
        <v>16200</v>
      </c>
      <c r="E74" s="191">
        <v>78383.38</v>
      </c>
      <c r="F74" s="191">
        <v>70346.42</v>
      </c>
      <c r="G74" s="194">
        <v>12100</v>
      </c>
      <c r="H74" s="194">
        <v>61928.44</v>
      </c>
      <c r="I74" s="194">
        <v>54994.56</v>
      </c>
      <c r="J74" s="163">
        <v>-25.308641975308642</v>
      </c>
      <c r="K74" s="192">
        <v>-20.99289415689908</v>
      </c>
      <c r="L74" s="192">
        <v>-21.82322853103257</v>
      </c>
      <c r="M74" s="193">
        <v>4.838480246913581</v>
      </c>
      <c r="N74" s="193">
        <v>5.118052892561984</v>
      </c>
      <c r="O74" s="193">
        <v>4.342371604938272</v>
      </c>
      <c r="P74" s="193">
        <v>4.545004958677686</v>
      </c>
    </row>
    <row r="75" spans="1:16" ht="14.25">
      <c r="A75" s="189" t="s">
        <v>460</v>
      </c>
      <c r="B75" s="189" t="s">
        <v>461</v>
      </c>
      <c r="C75" s="189" t="s">
        <v>48</v>
      </c>
      <c r="D75" s="190">
        <v>1339092.73</v>
      </c>
      <c r="E75" s="191">
        <v>11896234.35</v>
      </c>
      <c r="F75" s="191">
        <v>10698342.87</v>
      </c>
      <c r="G75" s="194">
        <v>1659962.615</v>
      </c>
      <c r="H75" s="194">
        <v>15002334.08</v>
      </c>
      <c r="I75" s="194">
        <v>13490718.43</v>
      </c>
      <c r="J75" s="163">
        <v>23.961737511635956</v>
      </c>
      <c r="K75" s="192">
        <v>26.10994066370255</v>
      </c>
      <c r="L75" s="192">
        <v>26.101010165137854</v>
      </c>
      <c r="M75" s="193">
        <v>8.883801758822184</v>
      </c>
      <c r="N75" s="193">
        <v>9.037754190626757</v>
      </c>
      <c r="O75" s="193">
        <v>7.989247219645498</v>
      </c>
      <c r="P75" s="193">
        <v>8.1271218448495</v>
      </c>
    </row>
    <row r="76" spans="1:16" ht="14.25">
      <c r="A76" s="189" t="s">
        <v>460</v>
      </c>
      <c r="B76" s="189" t="s">
        <v>461</v>
      </c>
      <c r="C76" s="189" t="s">
        <v>94</v>
      </c>
      <c r="D76" s="190">
        <v>870</v>
      </c>
      <c r="E76" s="191">
        <v>7146.03</v>
      </c>
      <c r="F76" s="191">
        <v>6590.81</v>
      </c>
      <c r="G76" s="194">
        <v>870</v>
      </c>
      <c r="H76" s="194">
        <v>7238.26</v>
      </c>
      <c r="I76" s="194">
        <v>6565.22</v>
      </c>
      <c r="J76" s="163">
        <v>0</v>
      </c>
      <c r="K76" s="192">
        <v>1.290646694738204</v>
      </c>
      <c r="L76" s="192">
        <v>-0.3882679063726635</v>
      </c>
      <c r="M76" s="193">
        <v>8.213827586206897</v>
      </c>
      <c r="N76" s="193">
        <v>8.31983908045977</v>
      </c>
      <c r="O76" s="193">
        <v>7.57564367816092</v>
      </c>
      <c r="P76" s="193">
        <v>7.546229885057471</v>
      </c>
    </row>
    <row r="77" spans="1:16" ht="14.25">
      <c r="A77" s="189" t="s">
        <v>460</v>
      </c>
      <c r="B77" s="189" t="s">
        <v>461</v>
      </c>
      <c r="C77" s="189" t="s">
        <v>64</v>
      </c>
      <c r="D77" s="190">
        <v>6500</v>
      </c>
      <c r="E77" s="191">
        <v>56901.84</v>
      </c>
      <c r="F77" s="191">
        <v>51557.76</v>
      </c>
      <c r="G77" s="194"/>
      <c r="H77" s="194"/>
      <c r="I77" s="194"/>
      <c r="J77" s="163">
        <v>-100</v>
      </c>
      <c r="K77" s="192">
        <v>-100</v>
      </c>
      <c r="L77" s="192">
        <v>-100</v>
      </c>
      <c r="M77" s="193">
        <v>8.75412923076923</v>
      </c>
      <c r="N77" s="193"/>
      <c r="O77" s="193">
        <v>7.931963076923077</v>
      </c>
      <c r="P77" s="193"/>
    </row>
    <row r="78" spans="1:16" ht="14.25">
      <c r="A78" s="189" t="s">
        <v>460</v>
      </c>
      <c r="B78" s="189" t="s">
        <v>461</v>
      </c>
      <c r="C78" s="189" t="s">
        <v>54</v>
      </c>
      <c r="D78" s="190"/>
      <c r="E78" s="191"/>
      <c r="F78" s="191"/>
      <c r="G78" s="194">
        <v>2000</v>
      </c>
      <c r="H78" s="194">
        <v>22210.67</v>
      </c>
      <c r="I78" s="194">
        <v>19744.3</v>
      </c>
      <c r="J78" s="163"/>
      <c r="K78" s="192"/>
      <c r="L78" s="192"/>
      <c r="M78" s="193"/>
      <c r="N78" s="193">
        <v>11.105334999999998</v>
      </c>
      <c r="O78" s="193"/>
      <c r="P78" s="193">
        <v>9.87215</v>
      </c>
    </row>
    <row r="79" spans="1:16" ht="14.25">
      <c r="A79" s="189" t="s">
        <v>460</v>
      </c>
      <c r="B79" s="189" t="s">
        <v>461</v>
      </c>
      <c r="C79" s="189" t="s">
        <v>101</v>
      </c>
      <c r="D79" s="190">
        <v>600</v>
      </c>
      <c r="E79" s="191">
        <v>4639.3</v>
      </c>
      <c r="F79" s="191">
        <v>4395</v>
      </c>
      <c r="G79" s="194"/>
      <c r="H79" s="194"/>
      <c r="I79" s="194"/>
      <c r="J79" s="163">
        <v>-100</v>
      </c>
      <c r="K79" s="192">
        <v>-100</v>
      </c>
      <c r="L79" s="192">
        <v>-100</v>
      </c>
      <c r="M79" s="193">
        <v>7.732166666666667</v>
      </c>
      <c r="N79" s="193"/>
      <c r="O79" s="193">
        <v>7.325</v>
      </c>
      <c r="P79" s="193"/>
    </row>
    <row r="80" spans="1:16" ht="14.25">
      <c r="A80" s="189" t="s">
        <v>460</v>
      </c>
      <c r="B80" s="189" t="s">
        <v>461</v>
      </c>
      <c r="C80" s="189" t="s">
        <v>52</v>
      </c>
      <c r="D80" s="190">
        <v>23512</v>
      </c>
      <c r="E80" s="191">
        <v>183464.51</v>
      </c>
      <c r="F80" s="191">
        <v>169598.08</v>
      </c>
      <c r="G80" s="194">
        <v>25500</v>
      </c>
      <c r="H80" s="194">
        <v>206273.65</v>
      </c>
      <c r="I80" s="194">
        <v>184305.87</v>
      </c>
      <c r="J80" s="163">
        <v>8.455256890098672</v>
      </c>
      <c r="K80" s="192">
        <v>12.432453557366482</v>
      </c>
      <c r="L80" s="192">
        <v>8.672144165783015</v>
      </c>
      <c r="M80" s="193">
        <v>7.8030159067710105</v>
      </c>
      <c r="N80" s="193">
        <v>8.089162745098038</v>
      </c>
      <c r="O80" s="193">
        <v>7.2132562095951</v>
      </c>
      <c r="P80" s="193">
        <v>7.227681176470588</v>
      </c>
    </row>
    <row r="81" spans="1:16" ht="14.25">
      <c r="A81" s="189" t="s">
        <v>460</v>
      </c>
      <c r="B81" s="189" t="s">
        <v>461</v>
      </c>
      <c r="C81" s="189" t="s">
        <v>42</v>
      </c>
      <c r="D81" s="190">
        <v>239685</v>
      </c>
      <c r="E81" s="191">
        <v>1980730.01</v>
      </c>
      <c r="F81" s="191">
        <v>1769872.64</v>
      </c>
      <c r="G81" s="194">
        <v>124256.25</v>
      </c>
      <c r="H81" s="194">
        <v>1033632.53</v>
      </c>
      <c r="I81" s="194">
        <v>928155.98</v>
      </c>
      <c r="J81" s="163">
        <v>-48.15852055823268</v>
      </c>
      <c r="K81" s="192">
        <v>-47.815576843812245</v>
      </c>
      <c r="L81" s="192">
        <v>-47.55803558836866</v>
      </c>
      <c r="M81" s="193">
        <v>8.263888061413939</v>
      </c>
      <c r="N81" s="193">
        <v>8.31855564609426</v>
      </c>
      <c r="O81" s="193">
        <v>7.384161044704507</v>
      </c>
      <c r="P81" s="193">
        <v>7.469692510437101</v>
      </c>
    </row>
    <row r="82" spans="1:16" ht="14.25">
      <c r="A82" s="189" t="s">
        <v>460</v>
      </c>
      <c r="B82" s="189" t="s">
        <v>461</v>
      </c>
      <c r="C82" s="189" t="s">
        <v>61</v>
      </c>
      <c r="D82" s="190"/>
      <c r="E82" s="191"/>
      <c r="F82" s="191"/>
      <c r="G82" s="194">
        <v>8</v>
      </c>
      <c r="H82" s="194">
        <v>72.34</v>
      </c>
      <c r="I82" s="194">
        <v>64</v>
      </c>
      <c r="J82" s="163"/>
      <c r="K82" s="192"/>
      <c r="L82" s="192"/>
      <c r="M82" s="193"/>
      <c r="N82" s="193">
        <v>9.0425</v>
      </c>
      <c r="O82" s="193"/>
      <c r="P82" s="193">
        <v>8</v>
      </c>
    </row>
    <row r="83" spans="1:16" ht="14.25">
      <c r="A83" s="189" t="s">
        <v>460</v>
      </c>
      <c r="B83" s="189" t="s">
        <v>461</v>
      </c>
      <c r="C83" s="189" t="s">
        <v>43</v>
      </c>
      <c r="D83" s="190">
        <v>3000</v>
      </c>
      <c r="E83" s="191">
        <v>23228.03</v>
      </c>
      <c r="F83" s="191">
        <v>21121</v>
      </c>
      <c r="G83" s="194"/>
      <c r="H83" s="194"/>
      <c r="I83" s="194"/>
      <c r="J83" s="163">
        <v>-100</v>
      </c>
      <c r="K83" s="192">
        <v>-100</v>
      </c>
      <c r="L83" s="192">
        <v>-100</v>
      </c>
      <c r="M83" s="193">
        <v>7.742676666666666</v>
      </c>
      <c r="N83" s="193"/>
      <c r="O83" s="193">
        <v>7.040333333333334</v>
      </c>
      <c r="P83" s="193"/>
    </row>
    <row r="84" spans="1:16" ht="14.25">
      <c r="A84" s="189" t="s">
        <v>460</v>
      </c>
      <c r="B84" s="189" t="s">
        <v>461</v>
      </c>
      <c r="C84" s="189" t="s">
        <v>71</v>
      </c>
      <c r="D84" s="190">
        <v>600</v>
      </c>
      <c r="E84" s="191">
        <v>5264.71</v>
      </c>
      <c r="F84" s="191">
        <v>4627.68</v>
      </c>
      <c r="G84" s="194">
        <v>500</v>
      </c>
      <c r="H84" s="194">
        <v>4496.56</v>
      </c>
      <c r="I84" s="194">
        <v>3989.69</v>
      </c>
      <c r="J84" s="163">
        <v>-16.666666666666668</v>
      </c>
      <c r="K84" s="192">
        <v>-14.590547247616673</v>
      </c>
      <c r="L84" s="192">
        <v>-13.78638972444076</v>
      </c>
      <c r="M84" s="193">
        <v>8.774516666666667</v>
      </c>
      <c r="N84" s="193">
        <v>8.993120000000001</v>
      </c>
      <c r="O84" s="193">
        <v>7.7128000000000005</v>
      </c>
      <c r="P84" s="193">
        <v>7.97938</v>
      </c>
    </row>
    <row r="85" spans="1:16" s="11" customFormat="1" ht="14.25">
      <c r="A85" s="224"/>
      <c r="B85" s="225" t="s">
        <v>121</v>
      </c>
      <c r="C85" s="224"/>
      <c r="D85" s="226">
        <f aca="true" t="shared" si="12" ref="D85:I85">SUM(D13:D84)</f>
        <v>4464467.01</v>
      </c>
      <c r="E85" s="226">
        <f t="shared" si="12"/>
        <v>24439626.09000001</v>
      </c>
      <c r="F85" s="226">
        <f t="shared" si="12"/>
        <v>22001055.75</v>
      </c>
      <c r="G85" s="226">
        <f t="shared" si="12"/>
        <v>4915436.365</v>
      </c>
      <c r="H85" s="226">
        <f t="shared" si="12"/>
        <v>27868881.960000005</v>
      </c>
      <c r="I85" s="226">
        <f t="shared" si="12"/>
        <v>24971443.400000002</v>
      </c>
      <c r="J85" s="163">
        <f>(G85-D85)*100/D85</f>
        <v>10.101303335647238</v>
      </c>
      <c r="K85" s="192">
        <f>(H85-E85)*100/E85</f>
        <v>14.03153983359486</v>
      </c>
      <c r="L85" s="192">
        <f>(I85-F85)*100/F85</f>
        <v>13.50111414539733</v>
      </c>
      <c r="M85" s="193">
        <f>E85/D85</f>
        <v>5.474253933393947</v>
      </c>
      <c r="N85" s="193">
        <f>H85/G85</f>
        <v>5.669665903608947</v>
      </c>
      <c r="O85" s="193">
        <f>F85/D85</f>
        <v>4.928036359260722</v>
      </c>
      <c r="P85" s="193">
        <f>I85/G85</f>
        <v>5.080208865647679</v>
      </c>
    </row>
    <row r="86" spans="1:16" ht="14.25">
      <c r="A86" s="227"/>
      <c r="B86" s="227"/>
      <c r="C86" s="227"/>
      <c r="D86" s="227"/>
      <c r="E86" s="227"/>
      <c r="F86" s="227"/>
      <c r="G86" s="227"/>
      <c r="H86" s="227"/>
      <c r="I86" s="227"/>
      <c r="J86" s="163"/>
      <c r="K86" s="192"/>
      <c r="L86" s="192"/>
      <c r="M86" s="193"/>
      <c r="N86" s="193"/>
      <c r="O86" s="193"/>
      <c r="P86" s="193"/>
    </row>
    <row r="87" spans="1:16" s="11" customFormat="1" ht="12.75" customHeight="1">
      <c r="A87" s="309" t="s">
        <v>666</v>
      </c>
      <c r="B87" s="309"/>
      <c r="C87" s="228"/>
      <c r="D87" s="228"/>
      <c r="E87" s="228"/>
      <c r="F87" s="228"/>
      <c r="G87" s="229"/>
      <c r="H87" s="229"/>
      <c r="I87" s="229"/>
      <c r="J87" s="163"/>
      <c r="K87" s="192"/>
      <c r="L87" s="192"/>
      <c r="M87" s="193"/>
      <c r="N87" s="193"/>
      <c r="O87" s="193"/>
      <c r="P87" s="193"/>
    </row>
    <row r="88" spans="1:16" ht="25.5">
      <c r="A88" s="218" t="s">
        <v>130</v>
      </c>
      <c r="B88" s="218" t="s">
        <v>131</v>
      </c>
      <c r="C88" s="218" t="s">
        <v>132</v>
      </c>
      <c r="D88" s="219" t="s">
        <v>688</v>
      </c>
      <c r="E88" s="219" t="s">
        <v>689</v>
      </c>
      <c r="F88" s="220" t="s">
        <v>773</v>
      </c>
      <c r="G88" s="219" t="s">
        <v>719</v>
      </c>
      <c r="H88" s="219" t="s">
        <v>720</v>
      </c>
      <c r="I88" s="220" t="s">
        <v>765</v>
      </c>
      <c r="J88" s="221" t="s">
        <v>79</v>
      </c>
      <c r="K88" s="222" t="s">
        <v>80</v>
      </c>
      <c r="L88" s="222" t="s">
        <v>677</v>
      </c>
      <c r="M88" s="223" t="s">
        <v>690</v>
      </c>
      <c r="N88" s="223" t="s">
        <v>721</v>
      </c>
      <c r="O88" s="223" t="s">
        <v>691</v>
      </c>
      <c r="P88" s="223" t="s">
        <v>722</v>
      </c>
    </row>
    <row r="89" spans="1:16" s="89" customFormat="1" ht="11.25" customHeight="1">
      <c r="A89" s="272" t="s">
        <v>520</v>
      </c>
      <c r="B89" s="272" t="s">
        <v>521</v>
      </c>
      <c r="C89" s="272" t="s">
        <v>156</v>
      </c>
      <c r="D89" s="273"/>
      <c r="E89" s="273"/>
      <c r="F89" s="273"/>
      <c r="G89" s="273">
        <v>250</v>
      </c>
      <c r="H89" s="273">
        <v>42971.38</v>
      </c>
      <c r="I89" s="273">
        <v>38302</v>
      </c>
      <c r="J89" s="237"/>
      <c r="K89" s="237"/>
      <c r="L89" s="237"/>
      <c r="M89" s="238"/>
      <c r="N89" s="238">
        <v>171.88551999999999</v>
      </c>
      <c r="O89" s="238"/>
      <c r="P89" s="238">
        <v>153.208</v>
      </c>
    </row>
    <row r="90" spans="1:16" s="89" customFormat="1" ht="11.25" customHeight="1">
      <c r="A90" s="270" t="s">
        <v>520</v>
      </c>
      <c r="B90" s="270" t="s">
        <v>521</v>
      </c>
      <c r="C90" s="270" t="s">
        <v>609</v>
      </c>
      <c r="D90" s="271">
        <v>27650</v>
      </c>
      <c r="E90" s="271">
        <v>1025501.14</v>
      </c>
      <c r="F90" s="271">
        <v>948671.63</v>
      </c>
      <c r="G90" s="271">
        <v>14025</v>
      </c>
      <c r="H90" s="271">
        <v>594629.63</v>
      </c>
      <c r="I90" s="271">
        <v>521856.62</v>
      </c>
      <c r="J90" s="237">
        <v>-49.276672694394215</v>
      </c>
      <c r="K90" s="237">
        <v>-42.015702683665474</v>
      </c>
      <c r="L90" s="237">
        <v>-44.99080572273464</v>
      </c>
      <c r="M90" s="238">
        <v>37.08864882459313</v>
      </c>
      <c r="N90" s="238">
        <v>42.39783458110517</v>
      </c>
      <c r="O90" s="238">
        <v>34.310004701627484</v>
      </c>
      <c r="P90" s="238">
        <v>37.20902816399287</v>
      </c>
    </row>
    <row r="91" spans="1:16" s="89" customFormat="1" ht="11.25" customHeight="1">
      <c r="A91" s="270" t="s">
        <v>417</v>
      </c>
      <c r="B91" s="270" t="s">
        <v>418</v>
      </c>
      <c r="C91" s="270" t="s">
        <v>48</v>
      </c>
      <c r="D91" s="271">
        <v>119022</v>
      </c>
      <c r="E91" s="271">
        <v>612936.78</v>
      </c>
      <c r="F91" s="271">
        <v>550736.52</v>
      </c>
      <c r="G91" s="271">
        <v>264628</v>
      </c>
      <c r="H91" s="271">
        <v>1437963.92</v>
      </c>
      <c r="I91" s="271">
        <v>1289831.16</v>
      </c>
      <c r="J91" s="237">
        <v>122.33536657088605</v>
      </c>
      <c r="K91" s="237">
        <v>134.60232228191623</v>
      </c>
      <c r="L91" s="237">
        <v>134.20113124148727</v>
      </c>
      <c r="M91" s="238">
        <v>5.1497771840500075</v>
      </c>
      <c r="N91" s="238">
        <v>5.4339069183910995</v>
      </c>
      <c r="O91" s="238">
        <v>4.627182537682109</v>
      </c>
      <c r="P91" s="238">
        <v>4.874129570566985</v>
      </c>
    </row>
    <row r="92" spans="1:16" s="89" customFormat="1" ht="11.25" customHeight="1">
      <c r="A92" s="272" t="s">
        <v>417</v>
      </c>
      <c r="B92" s="272" t="s">
        <v>418</v>
      </c>
      <c r="C92" s="272" t="s">
        <v>87</v>
      </c>
      <c r="D92" s="273">
        <v>47264</v>
      </c>
      <c r="E92" s="273">
        <v>276462.06</v>
      </c>
      <c r="F92" s="273">
        <v>249457.15</v>
      </c>
      <c r="G92" s="273">
        <v>75958</v>
      </c>
      <c r="H92" s="273">
        <v>415827.13</v>
      </c>
      <c r="I92" s="273">
        <v>371423.14</v>
      </c>
      <c r="J92" s="237">
        <v>60.71005416384563</v>
      </c>
      <c r="K92" s="237">
        <v>50.410197334129684</v>
      </c>
      <c r="L92" s="237">
        <v>48.89256130762338</v>
      </c>
      <c r="M92" s="238">
        <v>5.849315758293839</v>
      </c>
      <c r="N92" s="238">
        <v>5.474434950893915</v>
      </c>
      <c r="O92" s="238">
        <v>5.277952564319566</v>
      </c>
      <c r="P92" s="238">
        <v>4.88984886384581</v>
      </c>
    </row>
    <row r="93" spans="1:16" s="89" customFormat="1" ht="11.25" customHeight="1">
      <c r="A93" s="270" t="s">
        <v>417</v>
      </c>
      <c r="B93" s="270" t="s">
        <v>418</v>
      </c>
      <c r="C93" s="270" t="s">
        <v>60</v>
      </c>
      <c r="D93" s="271">
        <v>950</v>
      </c>
      <c r="E93" s="271">
        <v>4624.21</v>
      </c>
      <c r="F93" s="271">
        <v>4189</v>
      </c>
      <c r="G93" s="271">
        <v>4460</v>
      </c>
      <c r="H93" s="271">
        <v>27630.85</v>
      </c>
      <c r="I93" s="271">
        <v>24765.6</v>
      </c>
      <c r="J93" s="237">
        <v>369.4736842105263</v>
      </c>
      <c r="K93" s="237">
        <v>497.5258476583027</v>
      </c>
      <c r="L93" s="237">
        <v>491.2055383146335</v>
      </c>
      <c r="M93" s="238">
        <v>4.867589473684211</v>
      </c>
      <c r="N93" s="238">
        <v>6.195257847533632</v>
      </c>
      <c r="O93" s="238">
        <v>4.409473684210527</v>
      </c>
      <c r="P93" s="238">
        <v>5.552825112107623</v>
      </c>
    </row>
    <row r="94" spans="1:16" s="94" customFormat="1" ht="11.25" customHeight="1">
      <c r="A94" s="272" t="s">
        <v>417</v>
      </c>
      <c r="B94" s="272" t="s">
        <v>418</v>
      </c>
      <c r="C94" s="272" t="s">
        <v>139</v>
      </c>
      <c r="D94" s="273">
        <v>201450</v>
      </c>
      <c r="E94" s="273">
        <v>1295167.32</v>
      </c>
      <c r="F94" s="273">
        <v>1161098.39</v>
      </c>
      <c r="G94" s="273">
        <v>332560</v>
      </c>
      <c r="H94" s="273">
        <v>1994768.53</v>
      </c>
      <c r="I94" s="273">
        <v>1791692.65</v>
      </c>
      <c r="J94" s="237">
        <v>65.0831471829238</v>
      </c>
      <c r="K94" s="237">
        <v>54.01628030577547</v>
      </c>
      <c r="L94" s="237">
        <v>54.310148513770656</v>
      </c>
      <c r="M94" s="238">
        <v>6.4292247207743864</v>
      </c>
      <c r="N94" s="238">
        <v>5.998221463796007</v>
      </c>
      <c r="O94" s="238">
        <v>5.763705088111194</v>
      </c>
      <c r="P94" s="238">
        <v>5.387577128939139</v>
      </c>
    </row>
    <row r="95" spans="1:16" s="89" customFormat="1" ht="11.25" customHeight="1">
      <c r="A95" s="270" t="s">
        <v>417</v>
      </c>
      <c r="B95" s="270" t="s">
        <v>418</v>
      </c>
      <c r="C95" s="270" t="s">
        <v>63</v>
      </c>
      <c r="D95" s="271">
        <v>823601.41</v>
      </c>
      <c r="E95" s="271">
        <v>5454161.7</v>
      </c>
      <c r="F95" s="271">
        <v>4900406.27</v>
      </c>
      <c r="G95" s="271">
        <v>678179</v>
      </c>
      <c r="H95" s="271">
        <v>4157525.51</v>
      </c>
      <c r="I95" s="271">
        <v>3732932.27</v>
      </c>
      <c r="J95" s="237">
        <v>-17.656891821008422</v>
      </c>
      <c r="K95" s="237">
        <v>-23.77333605639159</v>
      </c>
      <c r="L95" s="237">
        <v>-23.82402469662989</v>
      </c>
      <c r="M95" s="238">
        <v>6.622331668907657</v>
      </c>
      <c r="N95" s="238">
        <v>6.130425020532927</v>
      </c>
      <c r="O95" s="238">
        <v>5.949973142955158</v>
      </c>
      <c r="P95" s="238">
        <v>5.504346595810251</v>
      </c>
    </row>
    <row r="96" spans="1:16" s="89" customFormat="1" ht="11.25" customHeight="1">
      <c r="A96" s="272" t="s">
        <v>417</v>
      </c>
      <c r="B96" s="272" t="s">
        <v>418</v>
      </c>
      <c r="C96" s="272" t="s">
        <v>54</v>
      </c>
      <c r="D96" s="273">
        <v>891450.32</v>
      </c>
      <c r="E96" s="273">
        <v>4608440.85</v>
      </c>
      <c r="F96" s="273">
        <v>4138908.2</v>
      </c>
      <c r="G96" s="273">
        <v>1241629.18</v>
      </c>
      <c r="H96" s="273">
        <v>6745241.41</v>
      </c>
      <c r="I96" s="273">
        <v>6059341.93</v>
      </c>
      <c r="J96" s="237">
        <v>39.28192655761232</v>
      </c>
      <c r="K96" s="237">
        <v>46.36710396315493</v>
      </c>
      <c r="L96" s="237">
        <v>46.39952463792261</v>
      </c>
      <c r="M96" s="238">
        <v>5.169599187535207</v>
      </c>
      <c r="N96" s="238">
        <v>5.432573201928132</v>
      </c>
      <c r="O96" s="238">
        <v>4.642892718912256</v>
      </c>
      <c r="P96" s="238">
        <v>4.880154258294735</v>
      </c>
    </row>
    <row r="97" spans="1:16" s="89" customFormat="1" ht="11.25" customHeight="1">
      <c r="A97" s="270" t="s">
        <v>417</v>
      </c>
      <c r="B97" s="270" t="s">
        <v>418</v>
      </c>
      <c r="C97" s="270" t="s">
        <v>82</v>
      </c>
      <c r="D97" s="271"/>
      <c r="E97" s="271"/>
      <c r="F97" s="271"/>
      <c r="G97" s="271">
        <v>24178</v>
      </c>
      <c r="H97" s="271">
        <v>141769.54</v>
      </c>
      <c r="I97" s="271">
        <v>126943.07</v>
      </c>
      <c r="J97" s="237"/>
      <c r="K97" s="237"/>
      <c r="L97" s="237"/>
      <c r="M97" s="238"/>
      <c r="N97" s="238">
        <v>5.863575978161966</v>
      </c>
      <c r="O97" s="238"/>
      <c r="P97" s="238">
        <v>5.250354454462735</v>
      </c>
    </row>
    <row r="98" spans="1:16" s="89" customFormat="1" ht="11.25" customHeight="1">
      <c r="A98" s="272" t="s">
        <v>417</v>
      </c>
      <c r="B98" s="272" t="s">
        <v>418</v>
      </c>
      <c r="C98" s="272" t="s">
        <v>705</v>
      </c>
      <c r="D98" s="273"/>
      <c r="E98" s="273"/>
      <c r="F98" s="273"/>
      <c r="G98" s="273">
        <v>1490</v>
      </c>
      <c r="H98" s="273">
        <v>7396.42</v>
      </c>
      <c r="I98" s="273">
        <v>6834.96</v>
      </c>
      <c r="J98" s="237"/>
      <c r="K98" s="237"/>
      <c r="L98" s="237"/>
      <c r="M98" s="238"/>
      <c r="N98" s="238">
        <v>4.964040268456376</v>
      </c>
      <c r="O98" s="238"/>
      <c r="P98" s="238">
        <v>4.587221476510067</v>
      </c>
    </row>
    <row r="99" spans="1:16" s="89" customFormat="1" ht="11.25" customHeight="1">
      <c r="A99" s="270" t="s">
        <v>417</v>
      </c>
      <c r="B99" s="270" t="s">
        <v>418</v>
      </c>
      <c r="C99" s="270" t="s">
        <v>56</v>
      </c>
      <c r="D99" s="271">
        <v>7970</v>
      </c>
      <c r="E99" s="271">
        <v>45642.17</v>
      </c>
      <c r="F99" s="271">
        <v>41030.75</v>
      </c>
      <c r="G99" s="271">
        <v>17136</v>
      </c>
      <c r="H99" s="271">
        <v>118729.47</v>
      </c>
      <c r="I99" s="271">
        <v>104837.29</v>
      </c>
      <c r="J99" s="237">
        <v>115.00627352572145</v>
      </c>
      <c r="K99" s="237">
        <v>160.13108053363808</v>
      </c>
      <c r="L99" s="237">
        <v>155.5090755104403</v>
      </c>
      <c r="M99" s="238">
        <v>5.726746549560853</v>
      </c>
      <c r="N99" s="238">
        <v>6.928657212885154</v>
      </c>
      <c r="O99" s="238">
        <v>5.148149309912171</v>
      </c>
      <c r="P99" s="238">
        <v>6.117955765639588</v>
      </c>
    </row>
    <row r="100" spans="1:16" s="89" customFormat="1" ht="11.25" customHeight="1">
      <c r="A100" s="272" t="s">
        <v>417</v>
      </c>
      <c r="B100" s="272" t="s">
        <v>418</v>
      </c>
      <c r="C100" s="272" t="s">
        <v>42</v>
      </c>
      <c r="D100" s="273">
        <v>2325534</v>
      </c>
      <c r="E100" s="273">
        <v>12685879.84</v>
      </c>
      <c r="F100" s="273">
        <v>11383507.16</v>
      </c>
      <c r="G100" s="273">
        <v>2030277</v>
      </c>
      <c r="H100" s="273">
        <v>12183099.11</v>
      </c>
      <c r="I100" s="273">
        <v>10918286.23</v>
      </c>
      <c r="J100" s="237">
        <v>-12.696309750792722</v>
      </c>
      <c r="K100" s="237">
        <v>-3.963309887381059</v>
      </c>
      <c r="L100" s="237">
        <v>-4.086797886285159</v>
      </c>
      <c r="M100" s="238">
        <v>5.45503950490511</v>
      </c>
      <c r="N100" s="238">
        <v>6.000707839373642</v>
      </c>
      <c r="O100" s="238">
        <v>4.89500783905976</v>
      </c>
      <c r="P100" s="238">
        <v>5.377732314359076</v>
      </c>
    </row>
    <row r="101" spans="1:16" s="89" customFormat="1" ht="11.25" customHeight="1">
      <c r="A101" s="270" t="s">
        <v>417</v>
      </c>
      <c r="B101" s="270" t="s">
        <v>418</v>
      </c>
      <c r="C101" s="270" t="s">
        <v>92</v>
      </c>
      <c r="D101" s="271">
        <v>97</v>
      </c>
      <c r="E101" s="271">
        <v>582</v>
      </c>
      <c r="F101" s="271">
        <v>541.08</v>
      </c>
      <c r="G101" s="271"/>
      <c r="H101" s="271"/>
      <c r="I101" s="271"/>
      <c r="J101" s="237">
        <v>-100</v>
      </c>
      <c r="K101" s="237">
        <v>-100</v>
      </c>
      <c r="L101" s="237">
        <v>-100</v>
      </c>
      <c r="M101" s="238">
        <v>6</v>
      </c>
      <c r="N101" s="238"/>
      <c r="O101" s="238">
        <v>5.578144329896908</v>
      </c>
      <c r="P101" s="238"/>
    </row>
    <row r="102" spans="1:16" s="89" customFormat="1" ht="11.25" customHeight="1">
      <c r="A102" s="272" t="s">
        <v>417</v>
      </c>
      <c r="B102" s="272" t="s">
        <v>418</v>
      </c>
      <c r="C102" s="272" t="s">
        <v>45</v>
      </c>
      <c r="D102" s="273">
        <v>1153660.4</v>
      </c>
      <c r="E102" s="273">
        <v>5690841.87</v>
      </c>
      <c r="F102" s="273">
        <v>5104933.32</v>
      </c>
      <c r="G102" s="273">
        <v>832878</v>
      </c>
      <c r="H102" s="273">
        <v>4256969.82</v>
      </c>
      <c r="I102" s="273">
        <v>3826970.62</v>
      </c>
      <c r="J102" s="237">
        <v>-27.805617667036152</v>
      </c>
      <c r="K102" s="237">
        <v>-25.19613236064139</v>
      </c>
      <c r="L102" s="237">
        <v>-25.03387644640185</v>
      </c>
      <c r="M102" s="238">
        <v>4.9328570782181655</v>
      </c>
      <c r="N102" s="238">
        <v>5.111156519922486</v>
      </c>
      <c r="O102" s="238">
        <v>4.4249879080533585</v>
      </c>
      <c r="P102" s="238">
        <v>4.594875383909768</v>
      </c>
    </row>
    <row r="103" spans="1:16" s="89" customFormat="1" ht="11.25" customHeight="1">
      <c r="A103" s="270" t="s">
        <v>417</v>
      </c>
      <c r="B103" s="270" t="s">
        <v>418</v>
      </c>
      <c r="C103" s="270" t="s">
        <v>57</v>
      </c>
      <c r="D103" s="271">
        <v>121687</v>
      </c>
      <c r="E103" s="271">
        <v>630316.72</v>
      </c>
      <c r="F103" s="271">
        <v>570806.8</v>
      </c>
      <c r="G103" s="271">
        <v>294194</v>
      </c>
      <c r="H103" s="271">
        <v>1721598.46</v>
      </c>
      <c r="I103" s="271">
        <v>1540991.98</v>
      </c>
      <c r="J103" s="237">
        <v>141.76288346331162</v>
      </c>
      <c r="K103" s="237">
        <v>173.13228498841028</v>
      </c>
      <c r="L103" s="237">
        <v>169.9673479713276</v>
      </c>
      <c r="M103" s="238">
        <v>5.179819701364977</v>
      </c>
      <c r="N103" s="238">
        <v>5.8519156067084985</v>
      </c>
      <c r="O103" s="238">
        <v>4.690778801351008</v>
      </c>
      <c r="P103" s="238">
        <v>5.238012943839779</v>
      </c>
    </row>
    <row r="104" spans="1:16" s="89" customFormat="1" ht="11.25" customHeight="1">
      <c r="A104" s="272" t="s">
        <v>417</v>
      </c>
      <c r="B104" s="272" t="s">
        <v>418</v>
      </c>
      <c r="C104" s="272" t="s">
        <v>61</v>
      </c>
      <c r="D104" s="273">
        <v>26000</v>
      </c>
      <c r="E104" s="273">
        <v>155908.82</v>
      </c>
      <c r="F104" s="273">
        <v>141608</v>
      </c>
      <c r="G104" s="273">
        <v>6014</v>
      </c>
      <c r="H104" s="273">
        <v>43749.22</v>
      </c>
      <c r="I104" s="273">
        <v>38507.33</v>
      </c>
      <c r="J104" s="237">
        <v>-76.86923076923077</v>
      </c>
      <c r="K104" s="237">
        <v>-71.93922704308838</v>
      </c>
      <c r="L104" s="237">
        <v>-72.8070942319643</v>
      </c>
      <c r="M104" s="238">
        <v>5.996493076923077</v>
      </c>
      <c r="N104" s="238">
        <v>7.2745626870635185</v>
      </c>
      <c r="O104" s="238">
        <v>5.446461538461539</v>
      </c>
      <c r="P104" s="238">
        <v>6.402948121050882</v>
      </c>
    </row>
    <row r="105" spans="1:16" s="89" customFormat="1" ht="11.25" customHeight="1">
      <c r="A105" s="270" t="s">
        <v>417</v>
      </c>
      <c r="B105" s="270" t="s">
        <v>418</v>
      </c>
      <c r="C105" s="270" t="s">
        <v>43</v>
      </c>
      <c r="D105" s="271">
        <v>1825612</v>
      </c>
      <c r="E105" s="271">
        <v>8975959.17</v>
      </c>
      <c r="F105" s="271">
        <v>8065076.46</v>
      </c>
      <c r="G105" s="271">
        <v>1912790</v>
      </c>
      <c r="H105" s="271">
        <v>9745157.57</v>
      </c>
      <c r="I105" s="271">
        <v>8737512.97</v>
      </c>
      <c r="J105" s="237">
        <v>4.775275359714989</v>
      </c>
      <c r="K105" s="237">
        <v>8.569539872361077</v>
      </c>
      <c r="L105" s="237">
        <v>8.337633416559088</v>
      </c>
      <c r="M105" s="238">
        <v>4.916685018503384</v>
      </c>
      <c r="N105" s="238">
        <v>5.094734691210222</v>
      </c>
      <c r="O105" s="238">
        <v>4.417738522752918</v>
      </c>
      <c r="P105" s="238">
        <v>4.56794157748629</v>
      </c>
    </row>
    <row r="106" spans="1:16" s="89" customFormat="1" ht="11.25" customHeight="1">
      <c r="A106" s="272" t="s">
        <v>417</v>
      </c>
      <c r="B106" s="272" t="s">
        <v>418</v>
      </c>
      <c r="C106" s="272" t="s">
        <v>99</v>
      </c>
      <c r="D106" s="273">
        <v>40710</v>
      </c>
      <c r="E106" s="273">
        <v>262798.45</v>
      </c>
      <c r="F106" s="273">
        <v>236398.45</v>
      </c>
      <c r="G106" s="273">
        <v>29570</v>
      </c>
      <c r="H106" s="273">
        <v>159100.84</v>
      </c>
      <c r="I106" s="273">
        <v>143266.5</v>
      </c>
      <c r="J106" s="237">
        <v>-27.364283959715056</v>
      </c>
      <c r="K106" s="237">
        <v>-39.458988437717196</v>
      </c>
      <c r="L106" s="237">
        <v>-39.39617624396438</v>
      </c>
      <c r="M106" s="238">
        <v>6.455378285433555</v>
      </c>
      <c r="N106" s="238">
        <v>5.38048156915793</v>
      </c>
      <c r="O106" s="238">
        <v>5.806888970768854</v>
      </c>
      <c r="P106" s="238">
        <v>4.844994927291173</v>
      </c>
    </row>
    <row r="107" spans="1:16" s="89" customFormat="1" ht="11.25" customHeight="1">
      <c r="A107" s="270" t="s">
        <v>417</v>
      </c>
      <c r="B107" s="270" t="s">
        <v>418</v>
      </c>
      <c r="C107" s="270" t="s">
        <v>62</v>
      </c>
      <c r="D107" s="271">
        <v>45076</v>
      </c>
      <c r="E107" s="271">
        <v>246255.68</v>
      </c>
      <c r="F107" s="271">
        <v>221372.63</v>
      </c>
      <c r="G107" s="271">
        <v>63746</v>
      </c>
      <c r="H107" s="271">
        <v>385499.56</v>
      </c>
      <c r="I107" s="271">
        <v>345658.08</v>
      </c>
      <c r="J107" s="237">
        <v>41.41893690655781</v>
      </c>
      <c r="K107" s="237">
        <v>56.544433817729605</v>
      </c>
      <c r="L107" s="237">
        <v>56.14309682276441</v>
      </c>
      <c r="M107" s="238">
        <v>5.463121838672464</v>
      </c>
      <c r="N107" s="238">
        <v>6.047431368242713</v>
      </c>
      <c r="O107" s="238">
        <v>4.911097479811874</v>
      </c>
      <c r="P107" s="238">
        <v>5.422427760173187</v>
      </c>
    </row>
    <row r="108" spans="1:16" s="89" customFormat="1" ht="11.25" customHeight="1">
      <c r="A108" s="272" t="s">
        <v>417</v>
      </c>
      <c r="B108" s="272" t="s">
        <v>418</v>
      </c>
      <c r="C108" s="272" t="s">
        <v>103</v>
      </c>
      <c r="D108" s="273">
        <v>420</v>
      </c>
      <c r="E108" s="273">
        <v>4868.44</v>
      </c>
      <c r="F108" s="273">
        <v>4300</v>
      </c>
      <c r="G108" s="273"/>
      <c r="H108" s="273"/>
      <c r="I108" s="273"/>
      <c r="J108" s="237">
        <v>-100</v>
      </c>
      <c r="K108" s="237">
        <v>-100</v>
      </c>
      <c r="L108" s="237">
        <v>-100</v>
      </c>
      <c r="M108" s="238">
        <v>11.591523809523808</v>
      </c>
      <c r="N108" s="238"/>
      <c r="O108" s="238">
        <v>10.238095238095237</v>
      </c>
      <c r="P108" s="238"/>
    </row>
    <row r="109" spans="1:16" s="89" customFormat="1" ht="11.25" customHeight="1">
      <c r="A109" s="270" t="s">
        <v>417</v>
      </c>
      <c r="B109" s="270" t="s">
        <v>418</v>
      </c>
      <c r="C109" s="270" t="s">
        <v>156</v>
      </c>
      <c r="D109" s="271"/>
      <c r="E109" s="271"/>
      <c r="F109" s="271"/>
      <c r="G109" s="271">
        <v>2700</v>
      </c>
      <c r="H109" s="271">
        <v>19260.44</v>
      </c>
      <c r="I109" s="271">
        <v>17134.68</v>
      </c>
      <c r="J109" s="237"/>
      <c r="K109" s="237"/>
      <c r="L109" s="237"/>
      <c r="M109" s="238"/>
      <c r="N109" s="238">
        <v>7.133496296296296</v>
      </c>
      <c r="O109" s="238"/>
      <c r="P109" s="238">
        <v>6.346177777777778</v>
      </c>
    </row>
    <row r="110" spans="1:16" s="89" customFormat="1" ht="11.25" customHeight="1">
      <c r="A110" s="272" t="s">
        <v>417</v>
      </c>
      <c r="B110" s="272" t="s">
        <v>418</v>
      </c>
      <c r="C110" s="272" t="s">
        <v>50</v>
      </c>
      <c r="D110" s="273">
        <v>129170</v>
      </c>
      <c r="E110" s="273">
        <v>828024.67</v>
      </c>
      <c r="F110" s="273">
        <v>749147.19</v>
      </c>
      <c r="G110" s="273">
        <v>550580</v>
      </c>
      <c r="H110" s="273">
        <v>4615960.08</v>
      </c>
      <c r="I110" s="273">
        <v>4131520.96</v>
      </c>
      <c r="J110" s="237">
        <v>326.2444840133158</v>
      </c>
      <c r="K110" s="237">
        <v>457.4664919101987</v>
      </c>
      <c r="L110" s="237">
        <v>451.49655703841063</v>
      </c>
      <c r="M110" s="238">
        <v>6.410348145854301</v>
      </c>
      <c r="N110" s="238">
        <v>8.383813578408224</v>
      </c>
      <c r="O110" s="238">
        <v>5.799699543237593</v>
      </c>
      <c r="P110" s="238">
        <v>7.5039430418831055</v>
      </c>
    </row>
    <row r="111" spans="1:16" s="89" customFormat="1" ht="11.25" customHeight="1">
      <c r="A111" s="270" t="s">
        <v>417</v>
      </c>
      <c r="B111" s="270" t="s">
        <v>418</v>
      </c>
      <c r="C111" s="270" t="s">
        <v>774</v>
      </c>
      <c r="D111" s="271"/>
      <c r="E111" s="271"/>
      <c r="F111" s="271"/>
      <c r="G111" s="271">
        <v>1275</v>
      </c>
      <c r="H111" s="271">
        <v>6644.08</v>
      </c>
      <c r="I111" s="271">
        <v>5864.99</v>
      </c>
      <c r="J111" s="237"/>
      <c r="K111" s="237"/>
      <c r="L111" s="237"/>
      <c r="M111" s="238"/>
      <c r="N111" s="238">
        <v>5.211043137254902</v>
      </c>
      <c r="O111" s="238"/>
      <c r="P111" s="238">
        <v>4.599992156862745</v>
      </c>
    </row>
    <row r="112" spans="1:16" s="89" customFormat="1" ht="11.25" customHeight="1">
      <c r="A112" s="272" t="s">
        <v>417</v>
      </c>
      <c r="B112" s="272" t="s">
        <v>418</v>
      </c>
      <c r="C112" s="272" t="s">
        <v>100</v>
      </c>
      <c r="D112" s="273">
        <v>2500</v>
      </c>
      <c r="E112" s="273">
        <v>11871.98</v>
      </c>
      <c r="F112" s="273">
        <v>10576.72</v>
      </c>
      <c r="G112" s="273">
        <v>6000</v>
      </c>
      <c r="H112" s="273">
        <v>26936.24</v>
      </c>
      <c r="I112" s="273">
        <v>24076.1</v>
      </c>
      <c r="J112" s="237">
        <v>140</v>
      </c>
      <c r="K112" s="237">
        <v>126.88919624190744</v>
      </c>
      <c r="L112" s="237">
        <v>127.63295237086734</v>
      </c>
      <c r="M112" s="238">
        <v>4.748792</v>
      </c>
      <c r="N112" s="238">
        <v>4.489373333333334</v>
      </c>
      <c r="O112" s="238">
        <v>4.230688</v>
      </c>
      <c r="P112" s="238">
        <v>4.012683333333333</v>
      </c>
    </row>
    <row r="113" spans="1:16" s="89" customFormat="1" ht="11.25" customHeight="1">
      <c r="A113" s="270" t="s">
        <v>417</v>
      </c>
      <c r="B113" s="270" t="s">
        <v>418</v>
      </c>
      <c r="C113" s="270" t="s">
        <v>95</v>
      </c>
      <c r="D113" s="271">
        <v>81980</v>
      </c>
      <c r="E113" s="271">
        <v>379843.38</v>
      </c>
      <c r="F113" s="271">
        <v>340297.57</v>
      </c>
      <c r="G113" s="271">
        <v>33000</v>
      </c>
      <c r="H113" s="271">
        <v>162283.05</v>
      </c>
      <c r="I113" s="271">
        <v>143848</v>
      </c>
      <c r="J113" s="237">
        <v>-59.74627958038546</v>
      </c>
      <c r="K113" s="237">
        <v>-57.27632531071096</v>
      </c>
      <c r="L113" s="237">
        <v>-57.72876074313431</v>
      </c>
      <c r="M113" s="238">
        <v>4.63336643083679</v>
      </c>
      <c r="N113" s="238">
        <v>4.917668181818182</v>
      </c>
      <c r="O113" s="238">
        <v>4.150982800683093</v>
      </c>
      <c r="P113" s="238">
        <v>4.359030303030303</v>
      </c>
    </row>
    <row r="114" spans="1:16" s="89" customFormat="1" ht="11.25" customHeight="1">
      <c r="A114" s="272" t="s">
        <v>417</v>
      </c>
      <c r="B114" s="272" t="s">
        <v>418</v>
      </c>
      <c r="C114" s="272" t="s">
        <v>70</v>
      </c>
      <c r="D114" s="273">
        <v>78618</v>
      </c>
      <c r="E114" s="273">
        <v>382044.04</v>
      </c>
      <c r="F114" s="273">
        <v>346356.36</v>
      </c>
      <c r="G114" s="273">
        <v>143172</v>
      </c>
      <c r="H114" s="273">
        <v>780715.63</v>
      </c>
      <c r="I114" s="273">
        <v>704946.97</v>
      </c>
      <c r="J114" s="237">
        <v>82.11096695413264</v>
      </c>
      <c r="K114" s="237">
        <v>104.35226001693418</v>
      </c>
      <c r="L114" s="237">
        <v>103.53227236826257</v>
      </c>
      <c r="M114" s="238">
        <v>4.859498333714925</v>
      </c>
      <c r="N114" s="238">
        <v>5.4529910177967755</v>
      </c>
      <c r="O114" s="238">
        <v>4.4055605586506905</v>
      </c>
      <c r="P114" s="238">
        <v>4.923776785963736</v>
      </c>
    </row>
    <row r="115" spans="1:16" s="89" customFormat="1" ht="11.25" customHeight="1">
      <c r="A115" s="270" t="s">
        <v>417</v>
      </c>
      <c r="B115" s="270" t="s">
        <v>418</v>
      </c>
      <c r="C115" s="270" t="s">
        <v>71</v>
      </c>
      <c r="D115" s="271">
        <v>23918</v>
      </c>
      <c r="E115" s="271">
        <v>128204.91</v>
      </c>
      <c r="F115" s="271">
        <v>115231.15</v>
      </c>
      <c r="G115" s="271">
        <v>26984</v>
      </c>
      <c r="H115" s="271">
        <v>167072.4</v>
      </c>
      <c r="I115" s="271">
        <v>149360.21</v>
      </c>
      <c r="J115" s="237">
        <v>12.818797558324274</v>
      </c>
      <c r="K115" s="237">
        <v>30.31669379901284</v>
      </c>
      <c r="L115" s="237">
        <v>29.617911476193722</v>
      </c>
      <c r="M115" s="238">
        <v>5.360185216155197</v>
      </c>
      <c r="N115" s="238">
        <v>6.191535724873999</v>
      </c>
      <c r="O115" s="238">
        <v>4.817758591855506</v>
      </c>
      <c r="P115" s="238">
        <v>5.5351397124221755</v>
      </c>
    </row>
    <row r="116" spans="1:16" s="89" customFormat="1" ht="11.25" customHeight="1">
      <c r="A116" s="272" t="s">
        <v>417</v>
      </c>
      <c r="B116" s="272" t="s">
        <v>418</v>
      </c>
      <c r="C116" s="272" t="s">
        <v>67</v>
      </c>
      <c r="D116" s="273">
        <v>974630</v>
      </c>
      <c r="E116" s="273">
        <v>4779017.29</v>
      </c>
      <c r="F116" s="273">
        <v>4292771.9</v>
      </c>
      <c r="G116" s="273">
        <v>906976</v>
      </c>
      <c r="H116" s="273">
        <v>4896793.34</v>
      </c>
      <c r="I116" s="273">
        <v>4390581.54</v>
      </c>
      <c r="J116" s="237">
        <v>-6.9415060074079395</v>
      </c>
      <c r="K116" s="237">
        <v>2.4644407595353104</v>
      </c>
      <c r="L116" s="237">
        <v>2.2784727974947763</v>
      </c>
      <c r="M116" s="238">
        <v>4.9034169787509105</v>
      </c>
      <c r="N116" s="238">
        <v>5.399032984334756</v>
      </c>
      <c r="O116" s="238">
        <v>4.40451443111745</v>
      </c>
      <c r="P116" s="238">
        <v>4.840901567406414</v>
      </c>
    </row>
    <row r="117" spans="1:16" s="89" customFormat="1" ht="11.25" customHeight="1">
      <c r="A117" s="270" t="s">
        <v>417</v>
      </c>
      <c r="B117" s="270" t="s">
        <v>418</v>
      </c>
      <c r="C117" s="270" t="s">
        <v>49</v>
      </c>
      <c r="D117" s="271">
        <v>16560</v>
      </c>
      <c r="E117" s="271">
        <v>107548.5</v>
      </c>
      <c r="F117" s="271">
        <v>96416.15</v>
      </c>
      <c r="G117" s="271">
        <v>20510</v>
      </c>
      <c r="H117" s="271">
        <v>130150.9</v>
      </c>
      <c r="I117" s="271">
        <v>116506.01</v>
      </c>
      <c r="J117" s="237">
        <v>23.852657004830917</v>
      </c>
      <c r="K117" s="237">
        <v>21.01600673184656</v>
      </c>
      <c r="L117" s="237">
        <v>20.83661295332784</v>
      </c>
      <c r="M117" s="238">
        <v>6.49447463768116</v>
      </c>
      <c r="N117" s="238">
        <v>6.3457289127255</v>
      </c>
      <c r="O117" s="238">
        <v>5.822231280193236</v>
      </c>
      <c r="P117" s="238">
        <v>5.680449049244271</v>
      </c>
    </row>
    <row r="118" spans="1:16" s="89" customFormat="1" ht="11.25" customHeight="1">
      <c r="A118" s="272" t="s">
        <v>417</v>
      </c>
      <c r="B118" s="272" t="s">
        <v>418</v>
      </c>
      <c r="C118" s="272" t="s">
        <v>350</v>
      </c>
      <c r="D118" s="273">
        <v>79646</v>
      </c>
      <c r="E118" s="273">
        <v>394804.86</v>
      </c>
      <c r="F118" s="273">
        <v>352846.16</v>
      </c>
      <c r="G118" s="273">
        <v>101204</v>
      </c>
      <c r="H118" s="273">
        <v>526735.93</v>
      </c>
      <c r="I118" s="273">
        <v>472007.94</v>
      </c>
      <c r="J118" s="237">
        <v>27.067272681616153</v>
      </c>
      <c r="K118" s="237">
        <v>33.41677962120326</v>
      </c>
      <c r="L118" s="237">
        <v>33.77159609729068</v>
      </c>
      <c r="M118" s="238">
        <v>4.9569954548878785</v>
      </c>
      <c r="N118" s="238">
        <v>5.204694774910083</v>
      </c>
      <c r="O118" s="238">
        <v>4.430180548929011</v>
      </c>
      <c r="P118" s="238">
        <v>4.663925734160705</v>
      </c>
    </row>
    <row r="119" spans="1:16" s="89" customFormat="1" ht="11.25" customHeight="1">
      <c r="A119" s="270" t="s">
        <v>417</v>
      </c>
      <c r="B119" s="270" t="s">
        <v>418</v>
      </c>
      <c r="C119" s="270" t="s">
        <v>66</v>
      </c>
      <c r="D119" s="271">
        <v>27110</v>
      </c>
      <c r="E119" s="271">
        <v>153923.5</v>
      </c>
      <c r="F119" s="271">
        <v>138815.68</v>
      </c>
      <c r="G119" s="271">
        <v>18310</v>
      </c>
      <c r="H119" s="271">
        <v>113496.14</v>
      </c>
      <c r="I119" s="271">
        <v>102259.64</v>
      </c>
      <c r="J119" s="237">
        <v>-32.460346735521945</v>
      </c>
      <c r="K119" s="237">
        <v>-26.26457948266509</v>
      </c>
      <c r="L119" s="237">
        <v>-26.334229677800085</v>
      </c>
      <c r="M119" s="238">
        <v>5.67773884175581</v>
      </c>
      <c r="N119" s="238">
        <v>6.198587657018023</v>
      </c>
      <c r="O119" s="238">
        <v>5.120460346735522</v>
      </c>
      <c r="P119" s="238">
        <v>5.584906608410704</v>
      </c>
    </row>
    <row r="120" spans="1:16" s="89" customFormat="1" ht="11.25" customHeight="1">
      <c r="A120" s="272" t="s">
        <v>417</v>
      </c>
      <c r="B120" s="272" t="s">
        <v>418</v>
      </c>
      <c r="C120" s="272" t="s">
        <v>44</v>
      </c>
      <c r="D120" s="273"/>
      <c r="E120" s="273"/>
      <c r="F120" s="273"/>
      <c r="G120" s="273">
        <v>184854</v>
      </c>
      <c r="H120" s="273">
        <v>918013.57</v>
      </c>
      <c r="I120" s="273">
        <v>822411.78</v>
      </c>
      <c r="J120" s="237"/>
      <c r="K120" s="237"/>
      <c r="L120" s="237"/>
      <c r="M120" s="238"/>
      <c r="N120" s="238">
        <v>4.966154749153386</v>
      </c>
      <c r="O120" s="238"/>
      <c r="P120" s="238">
        <v>4.448980168132689</v>
      </c>
    </row>
    <row r="121" spans="1:16" s="89" customFormat="1" ht="11.25" customHeight="1">
      <c r="A121" s="270" t="s">
        <v>419</v>
      </c>
      <c r="B121" s="270" t="s">
        <v>623</v>
      </c>
      <c r="C121" s="270" t="s">
        <v>48</v>
      </c>
      <c r="D121" s="271"/>
      <c r="E121" s="271"/>
      <c r="F121" s="271"/>
      <c r="G121" s="271">
        <v>10460</v>
      </c>
      <c r="H121" s="271">
        <v>49977.83</v>
      </c>
      <c r="I121" s="271">
        <v>44961.53</v>
      </c>
      <c r="J121" s="237"/>
      <c r="K121" s="237"/>
      <c r="L121" s="237"/>
      <c r="M121" s="238"/>
      <c r="N121" s="238">
        <v>4.777995219885278</v>
      </c>
      <c r="O121" s="238"/>
      <c r="P121" s="238">
        <v>4.298425430210325</v>
      </c>
    </row>
    <row r="122" spans="1:16" s="89" customFormat="1" ht="11.25" customHeight="1">
      <c r="A122" s="272" t="s">
        <v>419</v>
      </c>
      <c r="B122" s="272" t="s">
        <v>623</v>
      </c>
      <c r="C122" s="272" t="s">
        <v>139</v>
      </c>
      <c r="D122" s="273"/>
      <c r="E122" s="273"/>
      <c r="F122" s="273"/>
      <c r="G122" s="273">
        <v>450</v>
      </c>
      <c r="H122" s="273">
        <v>2925</v>
      </c>
      <c r="I122" s="273">
        <v>2591.57</v>
      </c>
      <c r="J122" s="237"/>
      <c r="K122" s="237"/>
      <c r="L122" s="237"/>
      <c r="M122" s="238"/>
      <c r="N122" s="238">
        <v>6.5</v>
      </c>
      <c r="O122" s="238"/>
      <c r="P122" s="238">
        <v>5.759044444444445</v>
      </c>
    </row>
    <row r="123" spans="1:16" s="89" customFormat="1" ht="11.25" customHeight="1">
      <c r="A123" s="270" t="s">
        <v>419</v>
      </c>
      <c r="B123" s="270" t="s">
        <v>623</v>
      </c>
      <c r="C123" s="270" t="s">
        <v>63</v>
      </c>
      <c r="D123" s="271"/>
      <c r="E123" s="271"/>
      <c r="F123" s="271"/>
      <c r="G123" s="271">
        <v>5260</v>
      </c>
      <c r="H123" s="271">
        <v>30907.06</v>
      </c>
      <c r="I123" s="271">
        <v>27616.24</v>
      </c>
      <c r="J123" s="237"/>
      <c r="K123" s="237"/>
      <c r="L123" s="237"/>
      <c r="M123" s="238"/>
      <c r="N123" s="238">
        <v>5.875866920152092</v>
      </c>
      <c r="O123" s="238"/>
      <c r="P123" s="238">
        <v>5.250235741444867</v>
      </c>
    </row>
    <row r="124" spans="1:16" s="89" customFormat="1" ht="11.25" customHeight="1">
      <c r="A124" s="272" t="s">
        <v>419</v>
      </c>
      <c r="B124" s="272" t="s">
        <v>623</v>
      </c>
      <c r="C124" s="272" t="s">
        <v>54</v>
      </c>
      <c r="D124" s="273"/>
      <c r="E124" s="273"/>
      <c r="F124" s="273"/>
      <c r="G124" s="273">
        <v>2910</v>
      </c>
      <c r="H124" s="273">
        <v>16028.56</v>
      </c>
      <c r="I124" s="273">
        <v>14468.23</v>
      </c>
      <c r="J124" s="237"/>
      <c r="K124" s="237"/>
      <c r="L124" s="237"/>
      <c r="M124" s="238"/>
      <c r="N124" s="238">
        <v>5.5080962199312715</v>
      </c>
      <c r="O124" s="238"/>
      <c r="P124" s="238">
        <v>4.971900343642612</v>
      </c>
    </row>
    <row r="125" spans="1:16" s="89" customFormat="1" ht="11.25" customHeight="1">
      <c r="A125" s="270" t="s">
        <v>419</v>
      </c>
      <c r="B125" s="270" t="s">
        <v>623</v>
      </c>
      <c r="C125" s="270" t="s">
        <v>56</v>
      </c>
      <c r="D125" s="271">
        <v>3840</v>
      </c>
      <c r="E125" s="271">
        <v>21526.19</v>
      </c>
      <c r="F125" s="271">
        <v>19459.82</v>
      </c>
      <c r="G125" s="271">
        <v>11720</v>
      </c>
      <c r="H125" s="271">
        <v>56539.63</v>
      </c>
      <c r="I125" s="271">
        <v>49894.92</v>
      </c>
      <c r="J125" s="237">
        <v>205.20833333333334</v>
      </c>
      <c r="K125" s="237">
        <v>162.65507272768662</v>
      </c>
      <c r="L125" s="237">
        <v>156.3996994833457</v>
      </c>
      <c r="M125" s="238">
        <v>5.605778645833333</v>
      </c>
      <c r="N125" s="238">
        <v>4.824200511945392</v>
      </c>
      <c r="O125" s="238">
        <v>5.067661458333333</v>
      </c>
      <c r="P125" s="238">
        <v>4.2572457337883955</v>
      </c>
    </row>
    <row r="126" spans="1:16" s="89" customFormat="1" ht="11.25" customHeight="1">
      <c r="A126" s="272" t="s">
        <v>419</v>
      </c>
      <c r="B126" s="272" t="s">
        <v>623</v>
      </c>
      <c r="C126" s="272" t="s">
        <v>42</v>
      </c>
      <c r="D126" s="273"/>
      <c r="E126" s="273"/>
      <c r="F126" s="273"/>
      <c r="G126" s="273">
        <v>29300</v>
      </c>
      <c r="H126" s="273">
        <v>138307.8</v>
      </c>
      <c r="I126" s="273">
        <v>123843.91</v>
      </c>
      <c r="J126" s="237"/>
      <c r="K126" s="237"/>
      <c r="L126" s="237"/>
      <c r="M126" s="238"/>
      <c r="N126" s="238">
        <v>4.720402730375426</v>
      </c>
      <c r="O126" s="238"/>
      <c r="P126" s="238">
        <v>4.226754607508533</v>
      </c>
    </row>
    <row r="127" spans="1:16" s="89" customFormat="1" ht="11.25" customHeight="1">
      <c r="A127" s="270" t="s">
        <v>419</v>
      </c>
      <c r="B127" s="270" t="s">
        <v>623</v>
      </c>
      <c r="C127" s="270" t="s">
        <v>45</v>
      </c>
      <c r="D127" s="271"/>
      <c r="E127" s="271"/>
      <c r="F127" s="271"/>
      <c r="G127" s="271">
        <v>98378.5</v>
      </c>
      <c r="H127" s="271">
        <v>496547.32</v>
      </c>
      <c r="I127" s="271">
        <v>442978.85</v>
      </c>
      <c r="J127" s="237"/>
      <c r="K127" s="237"/>
      <c r="L127" s="237"/>
      <c r="M127" s="238"/>
      <c r="N127" s="238">
        <v>5.04731541952764</v>
      </c>
      <c r="O127" s="238"/>
      <c r="P127" s="238">
        <v>4.502801425108128</v>
      </c>
    </row>
    <row r="128" spans="1:16" s="89" customFormat="1" ht="11.25" customHeight="1">
      <c r="A128" s="272" t="s">
        <v>419</v>
      </c>
      <c r="B128" s="272" t="s">
        <v>623</v>
      </c>
      <c r="C128" s="272" t="s">
        <v>43</v>
      </c>
      <c r="D128" s="273">
        <v>2310</v>
      </c>
      <c r="E128" s="273">
        <v>11387.5</v>
      </c>
      <c r="F128" s="273">
        <v>10282.13</v>
      </c>
      <c r="G128" s="273">
        <v>80307</v>
      </c>
      <c r="H128" s="273">
        <v>382037.68</v>
      </c>
      <c r="I128" s="273">
        <v>342471.81</v>
      </c>
      <c r="J128" s="237">
        <v>3376.4935064935066</v>
      </c>
      <c r="K128" s="237">
        <v>3254.8863227222832</v>
      </c>
      <c r="L128" s="237">
        <v>3230.7477147244786</v>
      </c>
      <c r="M128" s="238">
        <v>4.92965367965368</v>
      </c>
      <c r="N128" s="238">
        <v>4.757215186720958</v>
      </c>
      <c r="O128" s="238">
        <v>4.451138528138528</v>
      </c>
      <c r="P128" s="238">
        <v>4.264532481601853</v>
      </c>
    </row>
    <row r="129" spans="1:16" s="89" customFormat="1" ht="11.25" customHeight="1">
      <c r="A129" s="270" t="s">
        <v>419</v>
      </c>
      <c r="B129" s="270" t="s">
        <v>623</v>
      </c>
      <c r="C129" s="270" t="s">
        <v>156</v>
      </c>
      <c r="D129" s="271"/>
      <c r="E129" s="271"/>
      <c r="F129" s="271"/>
      <c r="G129" s="271">
        <v>430</v>
      </c>
      <c r="H129" s="271">
        <v>2030.7</v>
      </c>
      <c r="I129" s="271">
        <v>1792.79</v>
      </c>
      <c r="J129" s="237"/>
      <c r="K129" s="237"/>
      <c r="L129" s="237"/>
      <c r="M129" s="238"/>
      <c r="N129" s="238">
        <v>4.7225581395348835</v>
      </c>
      <c r="O129" s="238"/>
      <c r="P129" s="238">
        <v>4.169279069767442</v>
      </c>
    </row>
    <row r="130" spans="1:16" s="89" customFormat="1" ht="11.25" customHeight="1">
      <c r="A130" s="272" t="s">
        <v>419</v>
      </c>
      <c r="B130" s="272" t="s">
        <v>623</v>
      </c>
      <c r="C130" s="272" t="s">
        <v>50</v>
      </c>
      <c r="D130" s="273">
        <v>20</v>
      </c>
      <c r="E130" s="273">
        <v>3.04</v>
      </c>
      <c r="F130" s="273">
        <v>2.78</v>
      </c>
      <c r="G130" s="273">
        <v>1220</v>
      </c>
      <c r="H130" s="273">
        <v>6804.63</v>
      </c>
      <c r="I130" s="273">
        <v>6100.4</v>
      </c>
      <c r="J130" s="237">
        <v>6000</v>
      </c>
      <c r="K130" s="237">
        <v>223736.51315789475</v>
      </c>
      <c r="L130" s="237">
        <v>219338.84892086333</v>
      </c>
      <c r="M130" s="238">
        <v>0.152</v>
      </c>
      <c r="N130" s="238">
        <v>5.577565573770492</v>
      </c>
      <c r="O130" s="238">
        <v>0.13899999999999998</v>
      </c>
      <c r="P130" s="238">
        <v>5.000327868852459</v>
      </c>
    </row>
    <row r="131" spans="1:16" s="89" customFormat="1" ht="11.25" customHeight="1">
      <c r="A131" s="270" t="s">
        <v>419</v>
      </c>
      <c r="B131" s="270" t="s">
        <v>623</v>
      </c>
      <c r="C131" s="270" t="s">
        <v>67</v>
      </c>
      <c r="D131" s="271">
        <v>20</v>
      </c>
      <c r="E131" s="271">
        <v>102.47</v>
      </c>
      <c r="F131" s="271">
        <v>94</v>
      </c>
      <c r="G131" s="271">
        <v>2018</v>
      </c>
      <c r="H131" s="271">
        <v>10819.75</v>
      </c>
      <c r="I131" s="271">
        <v>9716.8</v>
      </c>
      <c r="J131" s="237">
        <v>9990</v>
      </c>
      <c r="K131" s="237">
        <v>10458.944081194497</v>
      </c>
      <c r="L131" s="237">
        <v>10237.021276595744</v>
      </c>
      <c r="M131" s="238">
        <v>5.1235</v>
      </c>
      <c r="N131" s="238">
        <v>5.361620416253716</v>
      </c>
      <c r="O131" s="238">
        <v>4.7</v>
      </c>
      <c r="P131" s="238">
        <v>4.815064420218038</v>
      </c>
    </row>
    <row r="132" spans="1:16" s="89" customFormat="1" ht="11.25" customHeight="1">
      <c r="A132" s="272" t="s">
        <v>419</v>
      </c>
      <c r="B132" s="272" t="s">
        <v>623</v>
      </c>
      <c r="C132" s="272" t="s">
        <v>44</v>
      </c>
      <c r="D132" s="273">
        <v>23460</v>
      </c>
      <c r="E132" s="273">
        <v>82391.56</v>
      </c>
      <c r="F132" s="273">
        <v>73658</v>
      </c>
      <c r="G132" s="273">
        <v>7120</v>
      </c>
      <c r="H132" s="273">
        <v>31778.79</v>
      </c>
      <c r="I132" s="273">
        <v>29168.86</v>
      </c>
      <c r="J132" s="237">
        <v>-69.65046888320546</v>
      </c>
      <c r="K132" s="237">
        <v>-61.42955661963434</v>
      </c>
      <c r="L132" s="237">
        <v>-60.399603573271065</v>
      </c>
      <c r="M132" s="238">
        <v>3.5120017050298378</v>
      </c>
      <c r="N132" s="238">
        <v>4.463313202247191</v>
      </c>
      <c r="O132" s="238">
        <v>3.1397271952259165</v>
      </c>
      <c r="P132" s="238">
        <v>4.09675</v>
      </c>
    </row>
    <row r="133" spans="1:16" s="89" customFormat="1" ht="11.25" customHeight="1">
      <c r="A133" s="270" t="s">
        <v>436</v>
      </c>
      <c r="B133" s="270" t="s">
        <v>437</v>
      </c>
      <c r="C133" s="270" t="s">
        <v>48</v>
      </c>
      <c r="D133" s="271">
        <v>5676</v>
      </c>
      <c r="E133" s="271">
        <v>29843.92</v>
      </c>
      <c r="F133" s="271">
        <v>26997.01</v>
      </c>
      <c r="G133" s="271">
        <v>55292</v>
      </c>
      <c r="H133" s="271">
        <v>383410.64</v>
      </c>
      <c r="I133" s="271">
        <v>337862.43</v>
      </c>
      <c r="J133" s="237">
        <v>874.1367159971811</v>
      </c>
      <c r="K133" s="237">
        <v>1184.7194336400848</v>
      </c>
      <c r="L133" s="237">
        <v>1151.480923257798</v>
      </c>
      <c r="M133" s="238">
        <v>5.257914023960535</v>
      </c>
      <c r="N133" s="238">
        <v>6.934287781234175</v>
      </c>
      <c r="O133" s="238">
        <v>4.756344256518675</v>
      </c>
      <c r="P133" s="238">
        <v>6.110512008970556</v>
      </c>
    </row>
    <row r="134" spans="1:16" s="89" customFormat="1" ht="11.25" customHeight="1">
      <c r="A134" s="272" t="s">
        <v>436</v>
      </c>
      <c r="B134" s="272" t="s">
        <v>437</v>
      </c>
      <c r="C134" s="272" t="s">
        <v>138</v>
      </c>
      <c r="D134" s="273">
        <v>19620</v>
      </c>
      <c r="E134" s="273">
        <v>102469.94</v>
      </c>
      <c r="F134" s="273">
        <v>89848.67</v>
      </c>
      <c r="G134" s="273"/>
      <c r="H134" s="273"/>
      <c r="I134" s="273"/>
      <c r="J134" s="237">
        <v>-100</v>
      </c>
      <c r="K134" s="237">
        <v>-100</v>
      </c>
      <c r="L134" s="237">
        <v>-100</v>
      </c>
      <c r="M134" s="238">
        <v>5.222728848114169</v>
      </c>
      <c r="N134" s="238"/>
      <c r="O134" s="238">
        <v>4.579442915392456</v>
      </c>
      <c r="P134" s="238"/>
    </row>
    <row r="135" spans="1:16" s="89" customFormat="1" ht="11.25" customHeight="1">
      <c r="A135" s="270" t="s">
        <v>436</v>
      </c>
      <c r="B135" s="270" t="s">
        <v>437</v>
      </c>
      <c r="C135" s="270" t="s">
        <v>139</v>
      </c>
      <c r="D135" s="271"/>
      <c r="E135" s="271"/>
      <c r="F135" s="271"/>
      <c r="G135" s="271">
        <v>8000</v>
      </c>
      <c r="H135" s="271">
        <v>39861.53</v>
      </c>
      <c r="I135" s="271">
        <v>36661.11</v>
      </c>
      <c r="J135" s="237"/>
      <c r="K135" s="237"/>
      <c r="L135" s="237"/>
      <c r="M135" s="238"/>
      <c r="N135" s="238">
        <v>4.98269125</v>
      </c>
      <c r="O135" s="238"/>
      <c r="P135" s="238">
        <v>4.58263875</v>
      </c>
    </row>
    <row r="136" spans="1:16" s="89" customFormat="1" ht="11.25" customHeight="1">
      <c r="A136" s="272" t="s">
        <v>436</v>
      </c>
      <c r="B136" s="272" t="s">
        <v>437</v>
      </c>
      <c r="C136" s="272" t="s">
        <v>63</v>
      </c>
      <c r="D136" s="273">
        <v>46370</v>
      </c>
      <c r="E136" s="273">
        <v>370344.09</v>
      </c>
      <c r="F136" s="273">
        <v>324785.83</v>
      </c>
      <c r="G136" s="273">
        <v>5</v>
      </c>
      <c r="H136" s="273">
        <v>0.2</v>
      </c>
      <c r="I136" s="273">
        <v>0.18</v>
      </c>
      <c r="J136" s="237">
        <v>-99.9892171662713</v>
      </c>
      <c r="K136" s="237">
        <v>-99.99994599616804</v>
      </c>
      <c r="L136" s="237">
        <v>-99.99994457886295</v>
      </c>
      <c r="M136" s="238">
        <v>7.986717489756309</v>
      </c>
      <c r="N136" s="238">
        <v>0.04</v>
      </c>
      <c r="O136" s="238">
        <v>7.004223204658184</v>
      </c>
      <c r="P136" s="238">
        <v>0.036</v>
      </c>
    </row>
    <row r="137" spans="1:16" s="89" customFormat="1" ht="11.25" customHeight="1">
      <c r="A137" s="270" t="s">
        <v>436</v>
      </c>
      <c r="B137" s="270" t="s">
        <v>437</v>
      </c>
      <c r="C137" s="270" t="s">
        <v>54</v>
      </c>
      <c r="D137" s="271">
        <v>54122.37</v>
      </c>
      <c r="E137" s="271">
        <v>432438.8</v>
      </c>
      <c r="F137" s="271">
        <v>387503.07</v>
      </c>
      <c r="G137" s="271">
        <v>25969</v>
      </c>
      <c r="H137" s="271">
        <v>178583.06</v>
      </c>
      <c r="I137" s="271">
        <v>159809.12</v>
      </c>
      <c r="J137" s="237">
        <v>-52.017991821126834</v>
      </c>
      <c r="K137" s="237">
        <v>-58.70327546926872</v>
      </c>
      <c r="L137" s="237">
        <v>-58.759263507254275</v>
      </c>
      <c r="M137" s="238">
        <v>7.990019653610881</v>
      </c>
      <c r="N137" s="238">
        <v>6.876778466633294</v>
      </c>
      <c r="O137" s="238">
        <v>7.1597579706875365</v>
      </c>
      <c r="P137" s="238">
        <v>6.153841888405406</v>
      </c>
    </row>
    <row r="138" spans="1:16" s="89" customFormat="1" ht="11.25" customHeight="1">
      <c r="A138" s="272" t="s">
        <v>436</v>
      </c>
      <c r="B138" s="272" t="s">
        <v>437</v>
      </c>
      <c r="C138" s="272" t="s">
        <v>101</v>
      </c>
      <c r="D138" s="273">
        <v>380</v>
      </c>
      <c r="E138" s="273">
        <v>2088.95</v>
      </c>
      <c r="F138" s="273">
        <v>1956.89</v>
      </c>
      <c r="G138" s="273"/>
      <c r="H138" s="273"/>
      <c r="I138" s="273"/>
      <c r="J138" s="237">
        <v>-100</v>
      </c>
      <c r="K138" s="237">
        <v>-100</v>
      </c>
      <c r="L138" s="237">
        <v>-100</v>
      </c>
      <c r="M138" s="238">
        <v>5.497236842105263</v>
      </c>
      <c r="N138" s="238"/>
      <c r="O138" s="238">
        <v>5.14971052631579</v>
      </c>
      <c r="P138" s="238"/>
    </row>
    <row r="139" spans="1:16" s="89" customFormat="1" ht="11.25" customHeight="1">
      <c r="A139" s="270" t="s">
        <v>436</v>
      </c>
      <c r="B139" s="270" t="s">
        <v>437</v>
      </c>
      <c r="C139" s="270" t="s">
        <v>56</v>
      </c>
      <c r="D139" s="271">
        <v>4200</v>
      </c>
      <c r="E139" s="271">
        <v>25525.57</v>
      </c>
      <c r="F139" s="271">
        <v>22500.72</v>
      </c>
      <c r="G139" s="271">
        <v>10000</v>
      </c>
      <c r="H139" s="271">
        <v>60324.61</v>
      </c>
      <c r="I139" s="271">
        <v>53934.6</v>
      </c>
      <c r="J139" s="237">
        <v>138.0952380952381</v>
      </c>
      <c r="K139" s="237">
        <v>136.33011917069825</v>
      </c>
      <c r="L139" s="237">
        <v>139.70166288012115</v>
      </c>
      <c r="M139" s="238">
        <v>6.077516666666667</v>
      </c>
      <c r="N139" s="238">
        <v>6.032461</v>
      </c>
      <c r="O139" s="238">
        <v>5.357314285714286</v>
      </c>
      <c r="P139" s="238">
        <v>5.39346</v>
      </c>
    </row>
    <row r="140" spans="1:16" s="89" customFormat="1" ht="11.25" customHeight="1">
      <c r="A140" s="272" t="s">
        <v>436</v>
      </c>
      <c r="B140" s="272" t="s">
        <v>437</v>
      </c>
      <c r="C140" s="272" t="s">
        <v>612</v>
      </c>
      <c r="D140" s="273"/>
      <c r="E140" s="273"/>
      <c r="F140" s="273"/>
      <c r="G140" s="273">
        <v>1210</v>
      </c>
      <c r="H140" s="273">
        <v>6513.05</v>
      </c>
      <c r="I140" s="273">
        <v>5750</v>
      </c>
      <c r="J140" s="237"/>
      <c r="K140" s="237"/>
      <c r="L140" s="237"/>
      <c r="M140" s="238"/>
      <c r="N140" s="238">
        <v>5.382685950413223</v>
      </c>
      <c r="O140" s="238"/>
      <c r="P140" s="238">
        <v>4.75206611570248</v>
      </c>
    </row>
    <row r="141" spans="1:16" s="89" customFormat="1" ht="11.25" customHeight="1">
      <c r="A141" s="270" t="s">
        <v>436</v>
      </c>
      <c r="B141" s="270" t="s">
        <v>437</v>
      </c>
      <c r="C141" s="270" t="s">
        <v>42</v>
      </c>
      <c r="D141" s="271">
        <v>17060</v>
      </c>
      <c r="E141" s="271">
        <v>90512.53</v>
      </c>
      <c r="F141" s="271">
        <v>81832.48</v>
      </c>
      <c r="G141" s="271">
        <v>14050</v>
      </c>
      <c r="H141" s="271">
        <v>89693.99</v>
      </c>
      <c r="I141" s="271">
        <v>81938.24</v>
      </c>
      <c r="J141" s="237">
        <v>-17.64361078546307</v>
      </c>
      <c r="K141" s="237">
        <v>-0.9043388799318653</v>
      </c>
      <c r="L141" s="237">
        <v>0.12923963687769124</v>
      </c>
      <c r="M141" s="238">
        <v>5.305541031652989</v>
      </c>
      <c r="N141" s="238">
        <v>6.383913879003559</v>
      </c>
      <c r="O141" s="238">
        <v>4.796745603751465</v>
      </c>
      <c r="P141" s="238">
        <v>5.831903202846975</v>
      </c>
    </row>
    <row r="142" spans="1:16" s="89" customFormat="1" ht="11.25" customHeight="1">
      <c r="A142" s="272" t="s">
        <v>436</v>
      </c>
      <c r="B142" s="272" t="s">
        <v>437</v>
      </c>
      <c r="C142" s="272" t="s">
        <v>92</v>
      </c>
      <c r="D142" s="273"/>
      <c r="E142" s="273"/>
      <c r="F142" s="273"/>
      <c r="G142" s="273">
        <v>5</v>
      </c>
      <c r="H142" s="273">
        <v>10.85</v>
      </c>
      <c r="I142" s="273">
        <v>9.84</v>
      </c>
      <c r="J142" s="237"/>
      <c r="K142" s="237"/>
      <c r="L142" s="237"/>
      <c r="M142" s="238"/>
      <c r="N142" s="238">
        <v>2.17</v>
      </c>
      <c r="O142" s="238"/>
      <c r="P142" s="238">
        <v>1.968</v>
      </c>
    </row>
    <row r="143" spans="1:16" s="89" customFormat="1" ht="11.25" customHeight="1">
      <c r="A143" s="270" t="s">
        <v>436</v>
      </c>
      <c r="B143" s="270" t="s">
        <v>437</v>
      </c>
      <c r="C143" s="270" t="s">
        <v>46</v>
      </c>
      <c r="D143" s="271">
        <v>600</v>
      </c>
      <c r="E143" s="271">
        <v>3707.5</v>
      </c>
      <c r="F143" s="271">
        <v>3383.43</v>
      </c>
      <c r="G143" s="271">
        <v>504</v>
      </c>
      <c r="H143" s="271">
        <v>3855.6</v>
      </c>
      <c r="I143" s="271">
        <v>3329.36</v>
      </c>
      <c r="J143" s="237">
        <v>-16</v>
      </c>
      <c r="K143" s="237">
        <v>3.9946055293324316</v>
      </c>
      <c r="L143" s="237">
        <v>-1.5980824193200307</v>
      </c>
      <c r="M143" s="238">
        <v>6.179166666666666</v>
      </c>
      <c r="N143" s="238">
        <v>7.6499999999999995</v>
      </c>
      <c r="O143" s="238">
        <v>5.63905</v>
      </c>
      <c r="P143" s="238">
        <v>6.605873015873017</v>
      </c>
    </row>
    <row r="144" spans="1:16" s="89" customFormat="1" ht="11.25" customHeight="1">
      <c r="A144" s="272" t="s">
        <v>436</v>
      </c>
      <c r="B144" s="272" t="s">
        <v>437</v>
      </c>
      <c r="C144" s="272" t="s">
        <v>45</v>
      </c>
      <c r="D144" s="273">
        <v>12400</v>
      </c>
      <c r="E144" s="273">
        <v>60143.61</v>
      </c>
      <c r="F144" s="273">
        <v>55329</v>
      </c>
      <c r="G144" s="273">
        <v>8960</v>
      </c>
      <c r="H144" s="273">
        <v>49414.32</v>
      </c>
      <c r="I144" s="273">
        <v>43724.8</v>
      </c>
      <c r="J144" s="237">
        <v>-27.741935483870968</v>
      </c>
      <c r="K144" s="237">
        <v>-17.839451273377172</v>
      </c>
      <c r="L144" s="237">
        <v>-20.973088253899398</v>
      </c>
      <c r="M144" s="238">
        <v>4.850291129032258</v>
      </c>
      <c r="N144" s="238">
        <v>5.514991071428572</v>
      </c>
      <c r="O144" s="238">
        <v>4.462016129032258</v>
      </c>
      <c r="P144" s="238">
        <v>4.88</v>
      </c>
    </row>
    <row r="145" spans="1:16" s="89" customFormat="1" ht="11.25" customHeight="1">
      <c r="A145" s="270" t="s">
        <v>436</v>
      </c>
      <c r="B145" s="270" t="s">
        <v>437</v>
      </c>
      <c r="C145" s="270" t="s">
        <v>61</v>
      </c>
      <c r="D145" s="271">
        <v>900</v>
      </c>
      <c r="E145" s="271">
        <v>5373.6</v>
      </c>
      <c r="F145" s="271">
        <v>4756.67</v>
      </c>
      <c r="G145" s="271">
        <v>2250</v>
      </c>
      <c r="H145" s="271">
        <v>13754.05</v>
      </c>
      <c r="I145" s="271">
        <v>12223.96</v>
      </c>
      <c r="J145" s="237">
        <v>150</v>
      </c>
      <c r="K145" s="237">
        <v>155.95596992705075</v>
      </c>
      <c r="L145" s="237">
        <v>156.98566434080982</v>
      </c>
      <c r="M145" s="238">
        <v>5.970666666666667</v>
      </c>
      <c r="N145" s="238">
        <v>6.112911111111111</v>
      </c>
      <c r="O145" s="238">
        <v>5.285188888888889</v>
      </c>
      <c r="P145" s="238">
        <v>5.432871111111111</v>
      </c>
    </row>
    <row r="146" spans="1:16" s="89" customFormat="1" ht="11.25" customHeight="1">
      <c r="A146" s="272" t="s">
        <v>436</v>
      </c>
      <c r="B146" s="272" t="s">
        <v>437</v>
      </c>
      <c r="C146" s="272" t="s">
        <v>43</v>
      </c>
      <c r="D146" s="273">
        <v>2500</v>
      </c>
      <c r="E146" s="273">
        <v>9934.8</v>
      </c>
      <c r="F146" s="273">
        <v>8956.48</v>
      </c>
      <c r="G146" s="273">
        <v>12222</v>
      </c>
      <c r="H146" s="273">
        <v>85462.08</v>
      </c>
      <c r="I146" s="273">
        <v>76983.55</v>
      </c>
      <c r="J146" s="237">
        <v>388.88</v>
      </c>
      <c r="K146" s="237">
        <v>760.2294963159802</v>
      </c>
      <c r="L146" s="237">
        <v>759.5290783879383</v>
      </c>
      <c r="M146" s="238">
        <v>3.9739199999999997</v>
      </c>
      <c r="N146" s="238">
        <v>6.992479135984291</v>
      </c>
      <c r="O146" s="238">
        <v>3.582592</v>
      </c>
      <c r="P146" s="238">
        <v>6.2987686139748</v>
      </c>
    </row>
    <row r="147" spans="1:16" s="89" customFormat="1" ht="11.25" customHeight="1">
      <c r="A147" s="270" t="s">
        <v>436</v>
      </c>
      <c r="B147" s="270" t="s">
        <v>437</v>
      </c>
      <c r="C147" s="270" t="s">
        <v>85</v>
      </c>
      <c r="D147" s="271">
        <v>60880</v>
      </c>
      <c r="E147" s="271">
        <v>299216.82</v>
      </c>
      <c r="F147" s="271">
        <v>269966.16</v>
      </c>
      <c r="G147" s="271">
        <v>2000</v>
      </c>
      <c r="H147" s="271">
        <v>10066.64</v>
      </c>
      <c r="I147" s="271">
        <v>9165.27</v>
      </c>
      <c r="J147" s="237">
        <v>-96.71484888304862</v>
      </c>
      <c r="K147" s="237">
        <v>-96.63567041451748</v>
      </c>
      <c r="L147" s="237">
        <v>-96.6050300526555</v>
      </c>
      <c r="M147" s="238">
        <v>4.9148623521682</v>
      </c>
      <c r="N147" s="238">
        <v>5.03332</v>
      </c>
      <c r="O147" s="238">
        <v>4.434398160315374</v>
      </c>
      <c r="P147" s="238">
        <v>4.582635</v>
      </c>
    </row>
    <row r="148" spans="1:16" s="89" customFormat="1" ht="11.25" customHeight="1">
      <c r="A148" s="272" t="s">
        <v>436</v>
      </c>
      <c r="B148" s="272" t="s">
        <v>437</v>
      </c>
      <c r="C148" s="272" t="s">
        <v>95</v>
      </c>
      <c r="D148" s="273">
        <v>800</v>
      </c>
      <c r="E148" s="273">
        <v>5712.98</v>
      </c>
      <c r="F148" s="273">
        <v>5084.8</v>
      </c>
      <c r="G148" s="273"/>
      <c r="H148" s="273"/>
      <c r="I148" s="273"/>
      <c r="J148" s="237">
        <v>-100</v>
      </c>
      <c r="K148" s="237">
        <v>-100.00000000000001</v>
      </c>
      <c r="L148" s="237">
        <v>-100</v>
      </c>
      <c r="M148" s="238">
        <v>7.1412249999999995</v>
      </c>
      <c r="N148" s="238"/>
      <c r="O148" s="238">
        <v>6.356</v>
      </c>
      <c r="P148" s="238"/>
    </row>
    <row r="149" spans="1:16" s="89" customFormat="1" ht="11.25" customHeight="1">
      <c r="A149" s="270" t="s">
        <v>436</v>
      </c>
      <c r="B149" s="270" t="s">
        <v>437</v>
      </c>
      <c r="C149" s="270" t="s">
        <v>67</v>
      </c>
      <c r="D149" s="271">
        <v>50500</v>
      </c>
      <c r="E149" s="271">
        <v>244332.61</v>
      </c>
      <c r="F149" s="271">
        <v>224984.92</v>
      </c>
      <c r="G149" s="271">
        <v>7550</v>
      </c>
      <c r="H149" s="271">
        <v>41973.75</v>
      </c>
      <c r="I149" s="271">
        <v>37121.27</v>
      </c>
      <c r="J149" s="237">
        <v>-85.04950495049505</v>
      </c>
      <c r="K149" s="237">
        <v>-82.8210610118723</v>
      </c>
      <c r="L149" s="237">
        <v>-83.5005519481039</v>
      </c>
      <c r="M149" s="238">
        <v>4.838269504950495</v>
      </c>
      <c r="N149" s="238">
        <v>5.559437086092715</v>
      </c>
      <c r="O149" s="238">
        <v>4.455146930693069</v>
      </c>
      <c r="P149" s="238">
        <v>4.916724503311258</v>
      </c>
    </row>
    <row r="150" spans="1:16" s="89" customFormat="1" ht="11.25" customHeight="1">
      <c r="A150" s="272" t="s">
        <v>436</v>
      </c>
      <c r="B150" s="272" t="s">
        <v>437</v>
      </c>
      <c r="C150" s="272" t="s">
        <v>530</v>
      </c>
      <c r="D150" s="273">
        <v>1120</v>
      </c>
      <c r="E150" s="273">
        <v>5849.24</v>
      </c>
      <c r="F150" s="273">
        <v>5035.86</v>
      </c>
      <c r="G150" s="273">
        <v>5300</v>
      </c>
      <c r="H150" s="273">
        <v>30029.31</v>
      </c>
      <c r="I150" s="273">
        <v>26607.46</v>
      </c>
      <c r="J150" s="237">
        <v>373.2142857142857</v>
      </c>
      <c r="K150" s="237">
        <v>413.388235052759</v>
      </c>
      <c r="L150" s="237">
        <v>428.35980348937426</v>
      </c>
      <c r="M150" s="238">
        <v>5.222535714285714</v>
      </c>
      <c r="N150" s="238">
        <v>5.6659075471698115</v>
      </c>
      <c r="O150" s="238">
        <v>4.496303571428571</v>
      </c>
      <c r="P150" s="238">
        <v>5.020275471698113</v>
      </c>
    </row>
    <row r="151" spans="1:16" s="89" customFormat="1" ht="11.25" customHeight="1">
      <c r="A151" s="270" t="s">
        <v>436</v>
      </c>
      <c r="B151" s="270" t="s">
        <v>437</v>
      </c>
      <c r="C151" s="270" t="s">
        <v>626</v>
      </c>
      <c r="D151" s="271"/>
      <c r="E151" s="271"/>
      <c r="F151" s="271"/>
      <c r="G151" s="271">
        <v>34780</v>
      </c>
      <c r="H151" s="271">
        <v>179906.82</v>
      </c>
      <c r="I151" s="271">
        <v>162044.91</v>
      </c>
      <c r="J151" s="237"/>
      <c r="K151" s="237"/>
      <c r="L151" s="237"/>
      <c r="M151" s="238"/>
      <c r="N151" s="238">
        <v>5.172709028177113</v>
      </c>
      <c r="O151" s="238"/>
      <c r="P151" s="238">
        <v>4.6591405980448535</v>
      </c>
    </row>
    <row r="152" spans="1:16" s="89" customFormat="1" ht="11.25" customHeight="1">
      <c r="A152" s="272" t="s">
        <v>438</v>
      </c>
      <c r="B152" s="272" t="s">
        <v>630</v>
      </c>
      <c r="C152" s="272" t="s">
        <v>48</v>
      </c>
      <c r="D152" s="273">
        <v>29280</v>
      </c>
      <c r="E152" s="273">
        <v>215201.6</v>
      </c>
      <c r="F152" s="273">
        <v>199670.24</v>
      </c>
      <c r="G152" s="273"/>
      <c r="H152" s="273"/>
      <c r="I152" s="273"/>
      <c r="J152" s="237">
        <v>-100</v>
      </c>
      <c r="K152" s="237">
        <v>-100</v>
      </c>
      <c r="L152" s="237">
        <v>-100</v>
      </c>
      <c r="M152" s="238">
        <v>7.349781420765027</v>
      </c>
      <c r="N152" s="238"/>
      <c r="O152" s="238">
        <v>6.819338797814208</v>
      </c>
      <c r="P152" s="238"/>
    </row>
    <row r="153" spans="1:16" s="89" customFormat="1" ht="11.25" customHeight="1">
      <c r="A153" s="270" t="s">
        <v>438</v>
      </c>
      <c r="B153" s="270" t="s">
        <v>630</v>
      </c>
      <c r="C153" s="270" t="s">
        <v>138</v>
      </c>
      <c r="D153" s="271">
        <v>3078</v>
      </c>
      <c r="E153" s="271">
        <v>20358.3</v>
      </c>
      <c r="F153" s="271">
        <v>18434.66</v>
      </c>
      <c r="G153" s="271">
        <v>411</v>
      </c>
      <c r="H153" s="271">
        <v>3355.84</v>
      </c>
      <c r="I153" s="271">
        <v>2975.89</v>
      </c>
      <c r="J153" s="237">
        <v>-86.64717348927876</v>
      </c>
      <c r="K153" s="237">
        <v>-83.51610890889711</v>
      </c>
      <c r="L153" s="237">
        <v>-83.85709310613811</v>
      </c>
      <c r="M153" s="238">
        <v>6.614132553606238</v>
      </c>
      <c r="N153" s="238">
        <v>8.165060827250608</v>
      </c>
      <c r="O153" s="238">
        <v>5.989168291098116</v>
      </c>
      <c r="P153" s="238">
        <v>7.2406082725060825</v>
      </c>
    </row>
    <row r="154" spans="1:16" s="89" customFormat="1" ht="11.25" customHeight="1">
      <c r="A154" s="272" t="s">
        <v>438</v>
      </c>
      <c r="B154" s="272" t="s">
        <v>630</v>
      </c>
      <c r="C154" s="272" t="s">
        <v>63</v>
      </c>
      <c r="D154" s="273">
        <v>4.54</v>
      </c>
      <c r="E154" s="273">
        <v>101.4</v>
      </c>
      <c r="F154" s="273">
        <v>89.5</v>
      </c>
      <c r="G154" s="273"/>
      <c r="H154" s="273"/>
      <c r="I154" s="273"/>
      <c r="J154" s="237">
        <v>-100</v>
      </c>
      <c r="K154" s="237">
        <v>-100</v>
      </c>
      <c r="L154" s="237">
        <v>-100</v>
      </c>
      <c r="M154" s="238">
        <v>22.334801762114537</v>
      </c>
      <c r="N154" s="238"/>
      <c r="O154" s="238">
        <v>19.7136563876652</v>
      </c>
      <c r="P154" s="238"/>
    </row>
    <row r="155" spans="1:16" s="89" customFormat="1" ht="11.25" customHeight="1">
      <c r="A155" s="270" t="s">
        <v>438</v>
      </c>
      <c r="B155" s="270" t="s">
        <v>630</v>
      </c>
      <c r="C155" s="270" t="s">
        <v>54</v>
      </c>
      <c r="D155" s="271">
        <v>17847</v>
      </c>
      <c r="E155" s="271">
        <v>125552.51</v>
      </c>
      <c r="F155" s="271">
        <v>114277.49</v>
      </c>
      <c r="G155" s="271">
        <v>300</v>
      </c>
      <c r="H155" s="271">
        <v>2089.08</v>
      </c>
      <c r="I155" s="271">
        <v>1915.97</v>
      </c>
      <c r="J155" s="237">
        <v>-98.31904521768364</v>
      </c>
      <c r="K155" s="237">
        <v>-98.33609061260503</v>
      </c>
      <c r="L155" s="237">
        <v>-98.32340559807535</v>
      </c>
      <c r="M155" s="238">
        <v>7.034936403877402</v>
      </c>
      <c r="N155" s="238">
        <v>6.9636</v>
      </c>
      <c r="O155" s="238">
        <v>6.403176444220318</v>
      </c>
      <c r="P155" s="238">
        <v>6.386566666666667</v>
      </c>
    </row>
    <row r="156" spans="1:16" s="89" customFormat="1" ht="11.25" customHeight="1">
      <c r="A156" s="272" t="s">
        <v>438</v>
      </c>
      <c r="B156" s="272" t="s">
        <v>630</v>
      </c>
      <c r="C156" s="272" t="s">
        <v>56</v>
      </c>
      <c r="D156" s="273">
        <v>864</v>
      </c>
      <c r="E156" s="273">
        <v>10378.82</v>
      </c>
      <c r="F156" s="273">
        <v>9499.18</v>
      </c>
      <c r="G156" s="273">
        <v>5760</v>
      </c>
      <c r="H156" s="273">
        <v>37098.65</v>
      </c>
      <c r="I156" s="273">
        <v>33564.06</v>
      </c>
      <c r="J156" s="237">
        <v>566.6666666666666</v>
      </c>
      <c r="K156" s="237">
        <v>257.44574045989816</v>
      </c>
      <c r="L156" s="237">
        <v>253.33639324657491</v>
      </c>
      <c r="M156" s="238">
        <v>12.012523148148148</v>
      </c>
      <c r="N156" s="238">
        <v>6.4407378472222225</v>
      </c>
      <c r="O156" s="238">
        <v>10.994421296296297</v>
      </c>
      <c r="P156" s="238">
        <v>5.8270937499999995</v>
      </c>
    </row>
    <row r="157" spans="1:16" s="89" customFormat="1" ht="11.25" customHeight="1">
      <c r="A157" s="270" t="s">
        <v>438</v>
      </c>
      <c r="B157" s="270" t="s">
        <v>630</v>
      </c>
      <c r="C157" s="270" t="s">
        <v>61</v>
      </c>
      <c r="D157" s="271"/>
      <c r="E157" s="271"/>
      <c r="F157" s="271"/>
      <c r="G157" s="271">
        <v>10</v>
      </c>
      <c r="H157" s="271">
        <v>67.82</v>
      </c>
      <c r="I157" s="271">
        <v>60</v>
      </c>
      <c r="J157" s="237"/>
      <c r="K157" s="237"/>
      <c r="L157" s="237"/>
      <c r="M157" s="238"/>
      <c r="N157" s="238">
        <v>6.781999999999999</v>
      </c>
      <c r="O157" s="238"/>
      <c r="P157" s="238">
        <v>6</v>
      </c>
    </row>
    <row r="158" spans="1:16" s="89" customFormat="1" ht="11.25" customHeight="1">
      <c r="A158" s="272" t="s">
        <v>438</v>
      </c>
      <c r="B158" s="272" t="s">
        <v>630</v>
      </c>
      <c r="C158" s="272" t="s">
        <v>43</v>
      </c>
      <c r="D158" s="273">
        <v>3600</v>
      </c>
      <c r="E158" s="273">
        <v>27568.84</v>
      </c>
      <c r="F158" s="273">
        <v>26008.25</v>
      </c>
      <c r="G158" s="273">
        <v>3150</v>
      </c>
      <c r="H158" s="273">
        <v>25332.09</v>
      </c>
      <c r="I158" s="273">
        <v>22803.35</v>
      </c>
      <c r="J158" s="237">
        <v>-12.5</v>
      </c>
      <c r="K158" s="237">
        <v>-8.113326494694736</v>
      </c>
      <c r="L158" s="237">
        <v>-12.322628396758725</v>
      </c>
      <c r="M158" s="238">
        <v>7.6580111111111115</v>
      </c>
      <c r="N158" s="238">
        <v>8.041933333333333</v>
      </c>
      <c r="O158" s="238">
        <v>7.224513888888889</v>
      </c>
      <c r="P158" s="238">
        <v>7.23915873015873</v>
      </c>
    </row>
    <row r="159" spans="1:16" s="89" customFormat="1" ht="11.25" customHeight="1">
      <c r="A159" s="270" t="s">
        <v>438</v>
      </c>
      <c r="B159" s="270" t="s">
        <v>630</v>
      </c>
      <c r="C159" s="270" t="s">
        <v>85</v>
      </c>
      <c r="D159" s="271">
        <v>37800</v>
      </c>
      <c r="E159" s="271">
        <v>191513.65</v>
      </c>
      <c r="F159" s="271">
        <v>178507.59</v>
      </c>
      <c r="G159" s="271"/>
      <c r="H159" s="271"/>
      <c r="I159" s="271"/>
      <c r="J159" s="237">
        <v>-100</v>
      </c>
      <c r="K159" s="237">
        <v>-100</v>
      </c>
      <c r="L159" s="237">
        <v>-100</v>
      </c>
      <c r="M159" s="238">
        <v>5.066498677248677</v>
      </c>
      <c r="N159" s="238"/>
      <c r="O159" s="238">
        <v>4.722423015873016</v>
      </c>
      <c r="P159" s="238"/>
    </row>
    <row r="160" spans="1:16" s="89" customFormat="1" ht="11.25" customHeight="1">
      <c r="A160" s="272" t="s">
        <v>438</v>
      </c>
      <c r="B160" s="272" t="s">
        <v>630</v>
      </c>
      <c r="C160" s="272" t="s">
        <v>83</v>
      </c>
      <c r="D160" s="273">
        <v>378</v>
      </c>
      <c r="E160" s="273">
        <v>3556.98</v>
      </c>
      <c r="F160" s="273">
        <v>3170.84</v>
      </c>
      <c r="G160" s="273">
        <v>460</v>
      </c>
      <c r="H160" s="273">
        <v>4141.1</v>
      </c>
      <c r="I160" s="273">
        <v>3670.98</v>
      </c>
      <c r="J160" s="237">
        <v>21.693121693121693</v>
      </c>
      <c r="K160" s="237">
        <v>16.421796017970312</v>
      </c>
      <c r="L160" s="237">
        <v>15.773107441561221</v>
      </c>
      <c r="M160" s="238">
        <v>9.41</v>
      </c>
      <c r="N160" s="238">
        <v>9.002391304347826</v>
      </c>
      <c r="O160" s="238">
        <v>8.388465608465609</v>
      </c>
      <c r="P160" s="238">
        <v>7.980391304347826</v>
      </c>
    </row>
    <row r="161" spans="1:16" s="89" customFormat="1" ht="11.25" customHeight="1">
      <c r="A161" s="270" t="s">
        <v>446</v>
      </c>
      <c r="B161" s="270" t="s">
        <v>312</v>
      </c>
      <c r="C161" s="270" t="s">
        <v>48</v>
      </c>
      <c r="D161" s="271">
        <v>472</v>
      </c>
      <c r="E161" s="271">
        <v>5331.51</v>
      </c>
      <c r="F161" s="271">
        <v>4844.69</v>
      </c>
      <c r="G161" s="271">
        <v>5198</v>
      </c>
      <c r="H161" s="271">
        <v>64811.43</v>
      </c>
      <c r="I161" s="271">
        <v>58101.05</v>
      </c>
      <c r="J161" s="237">
        <v>1001.271186440678</v>
      </c>
      <c r="K161" s="237">
        <v>1115.6299059741048</v>
      </c>
      <c r="L161" s="237">
        <v>1099.272812089112</v>
      </c>
      <c r="M161" s="238">
        <v>11.295572033898306</v>
      </c>
      <c r="N161" s="238">
        <v>12.468532127741438</v>
      </c>
      <c r="O161" s="238">
        <v>10.264173728813558</v>
      </c>
      <c r="P161" s="238">
        <v>11.177577914582532</v>
      </c>
    </row>
    <row r="162" spans="1:16" s="89" customFormat="1" ht="11.25" customHeight="1">
      <c r="A162" s="272" t="s">
        <v>446</v>
      </c>
      <c r="B162" s="272" t="s">
        <v>312</v>
      </c>
      <c r="C162" s="272" t="s">
        <v>94</v>
      </c>
      <c r="D162" s="273">
        <v>2045.25</v>
      </c>
      <c r="E162" s="273">
        <v>20728.14</v>
      </c>
      <c r="F162" s="273">
        <v>19112.15</v>
      </c>
      <c r="G162" s="273"/>
      <c r="H162" s="273"/>
      <c r="I162" s="273"/>
      <c r="J162" s="237">
        <v>-100</v>
      </c>
      <c r="K162" s="237">
        <v>-100</v>
      </c>
      <c r="L162" s="237">
        <v>-100</v>
      </c>
      <c r="M162" s="238">
        <v>10.134770810414375</v>
      </c>
      <c r="N162" s="238"/>
      <c r="O162" s="238">
        <v>9.344652243002079</v>
      </c>
      <c r="P162" s="238"/>
    </row>
    <row r="163" spans="1:16" s="89" customFormat="1" ht="11.25" customHeight="1">
      <c r="A163" s="270" t="s">
        <v>446</v>
      </c>
      <c r="B163" s="270" t="s">
        <v>312</v>
      </c>
      <c r="C163" s="270" t="s">
        <v>139</v>
      </c>
      <c r="D163" s="271">
        <v>506</v>
      </c>
      <c r="E163" s="271">
        <v>7647.15</v>
      </c>
      <c r="F163" s="271">
        <v>6812.96</v>
      </c>
      <c r="G163" s="271">
        <v>720</v>
      </c>
      <c r="H163" s="271">
        <v>10277.86</v>
      </c>
      <c r="I163" s="271">
        <v>9467.87</v>
      </c>
      <c r="J163" s="237">
        <v>42.29249011857708</v>
      </c>
      <c r="K163" s="237">
        <v>34.40118213975143</v>
      </c>
      <c r="L163" s="237">
        <v>38.9685246941124</v>
      </c>
      <c r="M163" s="238">
        <v>15.11294466403162</v>
      </c>
      <c r="N163" s="238">
        <v>14.274805555555556</v>
      </c>
      <c r="O163" s="238">
        <v>13.464347826086957</v>
      </c>
      <c r="P163" s="238">
        <v>13.149819444444445</v>
      </c>
    </row>
    <row r="164" spans="1:16" s="89" customFormat="1" ht="11.25" customHeight="1">
      <c r="A164" s="272" t="s">
        <v>446</v>
      </c>
      <c r="B164" s="272" t="s">
        <v>312</v>
      </c>
      <c r="C164" s="272" t="s">
        <v>63</v>
      </c>
      <c r="D164" s="273">
        <v>28142.45</v>
      </c>
      <c r="E164" s="273">
        <v>362071.33</v>
      </c>
      <c r="F164" s="273">
        <v>324818.03</v>
      </c>
      <c r="G164" s="273">
        <v>38527</v>
      </c>
      <c r="H164" s="273">
        <v>519432.29</v>
      </c>
      <c r="I164" s="273">
        <v>465826.39</v>
      </c>
      <c r="J164" s="237">
        <v>36.899950075419866</v>
      </c>
      <c r="K164" s="237">
        <v>43.461314653109916</v>
      </c>
      <c r="L164" s="237">
        <v>43.41149412180105</v>
      </c>
      <c r="M164" s="238">
        <v>12.865664858603285</v>
      </c>
      <c r="N164" s="238">
        <v>13.482292677862278</v>
      </c>
      <c r="O164" s="238">
        <v>11.541924388246226</v>
      </c>
      <c r="P164" s="238">
        <v>12.090907415578686</v>
      </c>
    </row>
    <row r="165" spans="1:16" s="89" customFormat="1" ht="11.25" customHeight="1">
      <c r="A165" s="270" t="s">
        <v>446</v>
      </c>
      <c r="B165" s="270" t="s">
        <v>312</v>
      </c>
      <c r="C165" s="270" t="s">
        <v>54</v>
      </c>
      <c r="D165" s="271">
        <v>81023.99</v>
      </c>
      <c r="E165" s="271">
        <v>997556.79</v>
      </c>
      <c r="F165" s="271">
        <v>897816.72</v>
      </c>
      <c r="G165" s="271">
        <v>105176</v>
      </c>
      <c r="H165" s="271">
        <v>1337116.44</v>
      </c>
      <c r="I165" s="271">
        <v>1198272.4</v>
      </c>
      <c r="J165" s="237">
        <v>29.808467837735456</v>
      </c>
      <c r="K165" s="237">
        <v>34.03912974217738</v>
      </c>
      <c r="L165" s="237">
        <v>33.46514642765841</v>
      </c>
      <c r="M165" s="238">
        <v>12.311869484581047</v>
      </c>
      <c r="N165" s="238">
        <v>12.713132653837377</v>
      </c>
      <c r="O165" s="238">
        <v>11.080875182769942</v>
      </c>
      <c r="P165" s="238">
        <v>11.39302122157146</v>
      </c>
    </row>
    <row r="166" spans="1:16" s="89" customFormat="1" ht="11.25" customHeight="1">
      <c r="A166" s="272" t="s">
        <v>446</v>
      </c>
      <c r="B166" s="272" t="s">
        <v>312</v>
      </c>
      <c r="C166" s="272" t="s">
        <v>52</v>
      </c>
      <c r="D166" s="273">
        <v>364</v>
      </c>
      <c r="E166" s="273">
        <v>4400.04</v>
      </c>
      <c r="F166" s="273">
        <v>3870.83</v>
      </c>
      <c r="G166" s="273"/>
      <c r="H166" s="273"/>
      <c r="I166" s="273"/>
      <c r="J166" s="237">
        <v>-100</v>
      </c>
      <c r="K166" s="237">
        <v>-100</v>
      </c>
      <c r="L166" s="237">
        <v>-100</v>
      </c>
      <c r="M166" s="238">
        <v>12.088021978021978</v>
      </c>
      <c r="N166" s="238"/>
      <c r="O166" s="238">
        <v>10.634148351648351</v>
      </c>
      <c r="P166" s="238"/>
    </row>
    <row r="167" spans="1:16" s="89" customFormat="1" ht="11.25" customHeight="1">
      <c r="A167" s="270" t="s">
        <v>446</v>
      </c>
      <c r="B167" s="270" t="s">
        <v>312</v>
      </c>
      <c r="C167" s="270" t="s">
        <v>56</v>
      </c>
      <c r="D167" s="271">
        <v>220</v>
      </c>
      <c r="E167" s="271">
        <v>2788.43</v>
      </c>
      <c r="F167" s="271">
        <v>2501.54</v>
      </c>
      <c r="G167" s="271">
        <v>9803</v>
      </c>
      <c r="H167" s="271">
        <v>124217.92</v>
      </c>
      <c r="I167" s="271">
        <v>110540.28</v>
      </c>
      <c r="J167" s="237">
        <v>4355.909090909091</v>
      </c>
      <c r="K167" s="237">
        <v>4354.761998687433</v>
      </c>
      <c r="L167" s="237">
        <v>4318.889164274807</v>
      </c>
      <c r="M167" s="238">
        <v>12.674681818181817</v>
      </c>
      <c r="N167" s="238">
        <v>12.671418953381618</v>
      </c>
      <c r="O167" s="238">
        <v>11.370636363636363</v>
      </c>
      <c r="P167" s="238">
        <v>11.276168519840866</v>
      </c>
    </row>
    <row r="168" spans="1:16" s="89" customFormat="1" ht="11.25" customHeight="1">
      <c r="A168" s="272" t="s">
        <v>446</v>
      </c>
      <c r="B168" s="272" t="s">
        <v>312</v>
      </c>
      <c r="C168" s="272" t="s">
        <v>42</v>
      </c>
      <c r="D168" s="273">
        <v>1644070</v>
      </c>
      <c r="E168" s="273">
        <v>18154979.97</v>
      </c>
      <c r="F168" s="273">
        <v>16221660.17</v>
      </c>
      <c r="G168" s="273">
        <v>2143297</v>
      </c>
      <c r="H168" s="273">
        <v>25548174.7</v>
      </c>
      <c r="I168" s="273">
        <v>22939110.87</v>
      </c>
      <c r="J168" s="237">
        <v>30.365312912467232</v>
      </c>
      <c r="K168" s="237">
        <v>40.72268183284589</v>
      </c>
      <c r="L168" s="237">
        <v>41.41037741884838</v>
      </c>
      <c r="M168" s="238">
        <v>11.042704976065496</v>
      </c>
      <c r="N168" s="238">
        <v>11.920034740868857</v>
      </c>
      <c r="O168" s="238">
        <v>9.866769766494127</v>
      </c>
      <c r="P168" s="238">
        <v>10.702721494034659</v>
      </c>
    </row>
    <row r="169" spans="1:16" s="89" customFormat="1" ht="11.25" customHeight="1">
      <c r="A169" s="270" t="s">
        <v>446</v>
      </c>
      <c r="B169" s="270" t="s">
        <v>312</v>
      </c>
      <c r="C169" s="270" t="s">
        <v>92</v>
      </c>
      <c r="D169" s="271">
        <v>110</v>
      </c>
      <c r="E169" s="271">
        <v>1163.25</v>
      </c>
      <c r="F169" s="271">
        <v>1081.46</v>
      </c>
      <c r="G169" s="271"/>
      <c r="H169" s="271"/>
      <c r="I169" s="271"/>
      <c r="J169" s="237">
        <v>-100</v>
      </c>
      <c r="K169" s="237">
        <v>-100</v>
      </c>
      <c r="L169" s="237">
        <v>-100</v>
      </c>
      <c r="M169" s="238">
        <v>10.575</v>
      </c>
      <c r="N169" s="238"/>
      <c r="O169" s="238">
        <v>9.831454545454546</v>
      </c>
      <c r="P169" s="238"/>
    </row>
    <row r="170" spans="1:16" s="89" customFormat="1" ht="11.25" customHeight="1">
      <c r="A170" s="272" t="s">
        <v>446</v>
      </c>
      <c r="B170" s="272" t="s">
        <v>312</v>
      </c>
      <c r="C170" s="272" t="s">
        <v>45</v>
      </c>
      <c r="D170" s="273">
        <v>2172</v>
      </c>
      <c r="E170" s="273">
        <v>25986.36</v>
      </c>
      <c r="F170" s="273">
        <v>23119.62</v>
      </c>
      <c r="G170" s="273">
        <v>3100</v>
      </c>
      <c r="H170" s="273">
        <v>41004.29</v>
      </c>
      <c r="I170" s="273">
        <v>36952.8</v>
      </c>
      <c r="J170" s="237">
        <v>42.7255985267035</v>
      </c>
      <c r="K170" s="237">
        <v>57.79158758671857</v>
      </c>
      <c r="L170" s="237">
        <v>59.83307684122838</v>
      </c>
      <c r="M170" s="238">
        <v>11.964254143646409</v>
      </c>
      <c r="N170" s="238">
        <v>13.227190322580645</v>
      </c>
      <c r="O170" s="238">
        <v>10.64439226519337</v>
      </c>
      <c r="P170" s="238">
        <v>11.92025806451613</v>
      </c>
    </row>
    <row r="171" spans="1:16" s="89" customFormat="1" ht="11.25" customHeight="1">
      <c r="A171" s="270" t="s">
        <v>446</v>
      </c>
      <c r="B171" s="270" t="s">
        <v>312</v>
      </c>
      <c r="C171" s="270" t="s">
        <v>57</v>
      </c>
      <c r="D171" s="271"/>
      <c r="E171" s="271"/>
      <c r="F171" s="271"/>
      <c r="G171" s="271">
        <v>1046</v>
      </c>
      <c r="H171" s="271">
        <v>12912.53</v>
      </c>
      <c r="I171" s="271">
        <v>11481.01</v>
      </c>
      <c r="J171" s="237"/>
      <c r="K171" s="237"/>
      <c r="L171" s="237"/>
      <c r="M171" s="238"/>
      <c r="N171" s="238">
        <v>12.344674952198853</v>
      </c>
      <c r="O171" s="238"/>
      <c r="P171" s="238">
        <v>10.97610898661568</v>
      </c>
    </row>
    <row r="172" spans="1:16" s="89" customFormat="1" ht="11.25" customHeight="1">
      <c r="A172" s="272" t="s">
        <v>446</v>
      </c>
      <c r="B172" s="272" t="s">
        <v>312</v>
      </c>
      <c r="C172" s="272" t="s">
        <v>61</v>
      </c>
      <c r="D172" s="273"/>
      <c r="E172" s="273"/>
      <c r="F172" s="273"/>
      <c r="G172" s="273">
        <v>50</v>
      </c>
      <c r="H172" s="273">
        <v>627.19</v>
      </c>
      <c r="I172" s="273">
        <v>561.22</v>
      </c>
      <c r="J172" s="237"/>
      <c r="K172" s="237"/>
      <c r="L172" s="237"/>
      <c r="M172" s="238"/>
      <c r="N172" s="238">
        <v>12.543800000000001</v>
      </c>
      <c r="O172" s="238"/>
      <c r="P172" s="238">
        <v>11.224400000000001</v>
      </c>
    </row>
    <row r="173" spans="1:16" s="89" customFormat="1" ht="11.25" customHeight="1">
      <c r="A173" s="270" t="s">
        <v>446</v>
      </c>
      <c r="B173" s="270" t="s">
        <v>312</v>
      </c>
      <c r="C173" s="270" t="s">
        <v>43</v>
      </c>
      <c r="D173" s="271">
        <v>114531</v>
      </c>
      <c r="E173" s="271">
        <v>1238743.24</v>
      </c>
      <c r="F173" s="271">
        <v>1115552.51</v>
      </c>
      <c r="G173" s="271">
        <v>130039</v>
      </c>
      <c r="H173" s="271">
        <v>1565566.03</v>
      </c>
      <c r="I173" s="271">
        <v>1396733.55</v>
      </c>
      <c r="J173" s="237">
        <v>13.540438833154342</v>
      </c>
      <c r="K173" s="237">
        <v>26.383416631197925</v>
      </c>
      <c r="L173" s="237">
        <v>25.20554052628146</v>
      </c>
      <c r="M173" s="238">
        <v>10.815789960796641</v>
      </c>
      <c r="N173" s="238">
        <v>12.039203854228347</v>
      </c>
      <c r="O173" s="238">
        <v>9.740179602029144</v>
      </c>
      <c r="P173" s="238">
        <v>10.740881966179378</v>
      </c>
    </row>
    <row r="174" spans="1:16" s="89" customFormat="1" ht="11.25" customHeight="1">
      <c r="A174" s="272" t="s">
        <v>446</v>
      </c>
      <c r="B174" s="272" t="s">
        <v>312</v>
      </c>
      <c r="C174" s="272" t="s">
        <v>99</v>
      </c>
      <c r="D174" s="273">
        <v>414</v>
      </c>
      <c r="E174" s="273">
        <v>4711.94</v>
      </c>
      <c r="F174" s="273">
        <v>4328.36</v>
      </c>
      <c r="G174" s="273">
        <v>1050</v>
      </c>
      <c r="H174" s="273">
        <v>19833.02</v>
      </c>
      <c r="I174" s="273">
        <v>17510.02</v>
      </c>
      <c r="J174" s="237">
        <v>153.6231884057971</v>
      </c>
      <c r="K174" s="237">
        <v>320.90985878428</v>
      </c>
      <c r="L174" s="237">
        <v>304.54167398275564</v>
      </c>
      <c r="M174" s="238">
        <v>11.381497584541062</v>
      </c>
      <c r="N174" s="238">
        <v>18.888590476190476</v>
      </c>
      <c r="O174" s="238">
        <v>10.454975845410628</v>
      </c>
      <c r="P174" s="238">
        <v>16.676209523809526</v>
      </c>
    </row>
    <row r="175" spans="1:16" s="89" customFormat="1" ht="11.25" customHeight="1">
      <c r="A175" s="270" t="s">
        <v>446</v>
      </c>
      <c r="B175" s="270" t="s">
        <v>312</v>
      </c>
      <c r="C175" s="270" t="s">
        <v>62</v>
      </c>
      <c r="D175" s="271"/>
      <c r="E175" s="271"/>
      <c r="F175" s="271"/>
      <c r="G175" s="271">
        <v>11</v>
      </c>
      <c r="H175" s="271">
        <v>80.38</v>
      </c>
      <c r="I175" s="271">
        <v>71.38</v>
      </c>
      <c r="J175" s="237"/>
      <c r="K175" s="237"/>
      <c r="L175" s="237"/>
      <c r="M175" s="238"/>
      <c r="N175" s="238">
        <v>7.307272727272727</v>
      </c>
      <c r="O175" s="238"/>
      <c r="P175" s="238">
        <v>6.489090909090908</v>
      </c>
    </row>
    <row r="176" spans="1:16" s="89" customFormat="1" ht="11.25" customHeight="1">
      <c r="A176" s="272" t="s">
        <v>446</v>
      </c>
      <c r="B176" s="272" t="s">
        <v>312</v>
      </c>
      <c r="C176" s="272" t="s">
        <v>50</v>
      </c>
      <c r="D176" s="273">
        <v>6</v>
      </c>
      <c r="E176" s="273">
        <v>2</v>
      </c>
      <c r="F176" s="273">
        <v>1.84</v>
      </c>
      <c r="G176" s="273"/>
      <c r="H176" s="273"/>
      <c r="I176" s="273"/>
      <c r="J176" s="237">
        <v>-100</v>
      </c>
      <c r="K176" s="237">
        <v>-100</v>
      </c>
      <c r="L176" s="237">
        <v>-100</v>
      </c>
      <c r="M176" s="238">
        <v>0.3333333333333333</v>
      </c>
      <c r="N176" s="238"/>
      <c r="O176" s="238">
        <v>0.3066666666666667</v>
      </c>
      <c r="P176" s="238"/>
    </row>
    <row r="177" spans="1:16" s="89" customFormat="1" ht="11.25" customHeight="1">
      <c r="A177" s="270" t="s">
        <v>446</v>
      </c>
      <c r="B177" s="270" t="s">
        <v>312</v>
      </c>
      <c r="C177" s="270" t="s">
        <v>67</v>
      </c>
      <c r="D177" s="271">
        <v>2640</v>
      </c>
      <c r="E177" s="271">
        <v>28969.9</v>
      </c>
      <c r="F177" s="271">
        <v>26077.85</v>
      </c>
      <c r="G177" s="271">
        <v>4662</v>
      </c>
      <c r="H177" s="271">
        <v>62040.53</v>
      </c>
      <c r="I177" s="271">
        <v>55823.47</v>
      </c>
      <c r="J177" s="237">
        <v>76.5909090909091</v>
      </c>
      <c r="K177" s="237">
        <v>114.15514033531353</v>
      </c>
      <c r="L177" s="237">
        <v>114.06469475052586</v>
      </c>
      <c r="M177" s="238">
        <v>10.97344696969697</v>
      </c>
      <c r="N177" s="238">
        <v>13.307706992706992</v>
      </c>
      <c r="O177" s="238">
        <v>9.877973484848484</v>
      </c>
      <c r="P177" s="238">
        <v>11.97414628914629</v>
      </c>
    </row>
    <row r="178" spans="1:16" s="89" customFormat="1" ht="11.25" customHeight="1">
      <c r="A178" s="272" t="s">
        <v>446</v>
      </c>
      <c r="B178" s="272" t="s">
        <v>312</v>
      </c>
      <c r="C178" s="272" t="s">
        <v>66</v>
      </c>
      <c r="D178" s="273">
        <v>1910</v>
      </c>
      <c r="E178" s="273">
        <v>19599.69</v>
      </c>
      <c r="F178" s="273">
        <v>17624.24</v>
      </c>
      <c r="G178" s="273">
        <v>2170</v>
      </c>
      <c r="H178" s="273">
        <v>24492.44</v>
      </c>
      <c r="I178" s="273">
        <v>21898.14</v>
      </c>
      <c r="J178" s="237">
        <v>13.612565445026178</v>
      </c>
      <c r="K178" s="237">
        <v>24.96340503344696</v>
      </c>
      <c r="L178" s="237">
        <v>24.250123693276972</v>
      </c>
      <c r="M178" s="238">
        <v>10.26161780104712</v>
      </c>
      <c r="N178" s="238">
        <v>11.286838709677419</v>
      </c>
      <c r="O178" s="238">
        <v>9.227350785340315</v>
      </c>
      <c r="P178" s="238">
        <v>10.091308755760368</v>
      </c>
    </row>
    <row r="179" spans="1:16" s="89" customFormat="1" ht="11.25" customHeight="1">
      <c r="A179" s="270" t="s">
        <v>446</v>
      </c>
      <c r="B179" s="270" t="s">
        <v>312</v>
      </c>
      <c r="C179" s="270" t="s">
        <v>44</v>
      </c>
      <c r="D179" s="271"/>
      <c r="E179" s="271"/>
      <c r="F179" s="271"/>
      <c r="G179" s="271">
        <v>46930</v>
      </c>
      <c r="H179" s="271">
        <v>539678.72</v>
      </c>
      <c r="I179" s="271">
        <v>483548.23</v>
      </c>
      <c r="J179" s="237"/>
      <c r="K179" s="237"/>
      <c r="L179" s="237"/>
      <c r="M179" s="238"/>
      <c r="N179" s="238">
        <v>11.499653100362242</v>
      </c>
      <c r="O179" s="238"/>
      <c r="P179" s="238">
        <v>10.3036060089495</v>
      </c>
    </row>
    <row r="180" spans="1:16" s="89" customFormat="1" ht="11.25" customHeight="1">
      <c r="A180" s="272" t="s">
        <v>457</v>
      </c>
      <c r="B180" s="272" t="s">
        <v>319</v>
      </c>
      <c r="C180" s="272" t="s">
        <v>48</v>
      </c>
      <c r="D180" s="273">
        <v>75042</v>
      </c>
      <c r="E180" s="273">
        <v>631354.69</v>
      </c>
      <c r="F180" s="273">
        <v>571493.31</v>
      </c>
      <c r="G180" s="273">
        <v>67265</v>
      </c>
      <c r="H180" s="273">
        <v>647603.09</v>
      </c>
      <c r="I180" s="273">
        <v>581016.37</v>
      </c>
      <c r="J180" s="237">
        <v>-10.363529756669598</v>
      </c>
      <c r="K180" s="237">
        <v>2.5735771440931283</v>
      </c>
      <c r="L180" s="237">
        <v>1.6663467154147331</v>
      </c>
      <c r="M180" s="238">
        <v>8.413351056741558</v>
      </c>
      <c r="N180" s="238">
        <v>9.62763829629079</v>
      </c>
      <c r="O180" s="238">
        <v>7.615646038218598</v>
      </c>
      <c r="P180" s="238">
        <v>8.637721995094031</v>
      </c>
    </row>
    <row r="181" spans="1:16" s="89" customFormat="1" ht="11.25" customHeight="1">
      <c r="A181" s="270" t="s">
        <v>457</v>
      </c>
      <c r="B181" s="270" t="s">
        <v>319</v>
      </c>
      <c r="C181" s="270" t="s">
        <v>94</v>
      </c>
      <c r="D181" s="271"/>
      <c r="E181" s="271"/>
      <c r="F181" s="271"/>
      <c r="G181" s="271">
        <v>17100</v>
      </c>
      <c r="H181" s="271">
        <v>207385.01</v>
      </c>
      <c r="I181" s="271">
        <v>190628.82</v>
      </c>
      <c r="J181" s="237"/>
      <c r="K181" s="237"/>
      <c r="L181" s="237"/>
      <c r="M181" s="238"/>
      <c r="N181" s="238">
        <v>12.1277783625731</v>
      </c>
      <c r="O181" s="238"/>
      <c r="P181" s="238">
        <v>11.147884210526316</v>
      </c>
    </row>
    <row r="182" spans="1:16" s="89" customFormat="1" ht="11.25" customHeight="1">
      <c r="A182" s="272" t="s">
        <v>457</v>
      </c>
      <c r="B182" s="272" t="s">
        <v>319</v>
      </c>
      <c r="C182" s="272" t="s">
        <v>138</v>
      </c>
      <c r="D182" s="273">
        <v>1551</v>
      </c>
      <c r="E182" s="273">
        <v>15089.36</v>
      </c>
      <c r="F182" s="273">
        <v>13732.1</v>
      </c>
      <c r="G182" s="273"/>
      <c r="H182" s="273"/>
      <c r="I182" s="273"/>
      <c r="J182" s="237">
        <v>-100</v>
      </c>
      <c r="K182" s="237">
        <v>-100</v>
      </c>
      <c r="L182" s="237">
        <v>-100</v>
      </c>
      <c r="M182" s="238">
        <v>9.728794326241134</v>
      </c>
      <c r="N182" s="238"/>
      <c r="O182" s="238">
        <v>8.85370728562218</v>
      </c>
      <c r="P182" s="238"/>
    </row>
    <row r="183" spans="1:16" s="89" customFormat="1" ht="11.25" customHeight="1">
      <c r="A183" s="270" t="s">
        <v>457</v>
      </c>
      <c r="B183" s="270" t="s">
        <v>319</v>
      </c>
      <c r="C183" s="270" t="s">
        <v>64</v>
      </c>
      <c r="D183" s="271"/>
      <c r="E183" s="271"/>
      <c r="F183" s="271"/>
      <c r="G183" s="271">
        <v>3000</v>
      </c>
      <c r="H183" s="271">
        <v>40378.12</v>
      </c>
      <c r="I183" s="271">
        <v>35480</v>
      </c>
      <c r="J183" s="237"/>
      <c r="K183" s="237"/>
      <c r="L183" s="237"/>
      <c r="M183" s="238"/>
      <c r="N183" s="238">
        <v>13.459373333333334</v>
      </c>
      <c r="O183" s="238"/>
      <c r="P183" s="238">
        <v>11.826666666666666</v>
      </c>
    </row>
    <row r="184" spans="1:16" s="89" customFormat="1" ht="11.25" customHeight="1">
      <c r="A184" s="272" t="s">
        <v>457</v>
      </c>
      <c r="B184" s="272" t="s">
        <v>319</v>
      </c>
      <c r="C184" s="272" t="s">
        <v>139</v>
      </c>
      <c r="D184" s="273">
        <v>1500</v>
      </c>
      <c r="E184" s="273">
        <v>23333.75</v>
      </c>
      <c r="F184" s="273">
        <v>20846.81</v>
      </c>
      <c r="G184" s="273">
        <v>1800</v>
      </c>
      <c r="H184" s="273">
        <v>25851.27</v>
      </c>
      <c r="I184" s="273">
        <v>23171.06</v>
      </c>
      <c r="J184" s="237">
        <v>20</v>
      </c>
      <c r="K184" s="237">
        <v>10.78917876466492</v>
      </c>
      <c r="L184" s="237">
        <v>11.149187813387275</v>
      </c>
      <c r="M184" s="238">
        <v>15.555833333333334</v>
      </c>
      <c r="N184" s="238">
        <v>14.361816666666668</v>
      </c>
      <c r="O184" s="238">
        <v>13.897873333333335</v>
      </c>
      <c r="P184" s="238">
        <v>12.872811111111112</v>
      </c>
    </row>
    <row r="185" spans="1:16" s="89" customFormat="1" ht="11.25" customHeight="1">
      <c r="A185" s="270" t="s">
        <v>457</v>
      </c>
      <c r="B185" s="270" t="s">
        <v>319</v>
      </c>
      <c r="C185" s="270" t="s">
        <v>63</v>
      </c>
      <c r="D185" s="271">
        <v>37600.35</v>
      </c>
      <c r="E185" s="271">
        <v>539334.05</v>
      </c>
      <c r="F185" s="271">
        <v>481525.81</v>
      </c>
      <c r="G185" s="271">
        <v>40736.15</v>
      </c>
      <c r="H185" s="271">
        <v>633548.85</v>
      </c>
      <c r="I185" s="271">
        <v>575608.44</v>
      </c>
      <c r="J185" s="237">
        <v>8.33981598575546</v>
      </c>
      <c r="K185" s="237">
        <v>17.46872833265393</v>
      </c>
      <c r="L185" s="237">
        <v>19.538439694437137</v>
      </c>
      <c r="M185" s="238">
        <v>14.343857171542288</v>
      </c>
      <c r="N185" s="238">
        <v>15.552496983637383</v>
      </c>
      <c r="O185" s="238">
        <v>12.806418291319098</v>
      </c>
      <c r="P185" s="238">
        <v>14.130163012459448</v>
      </c>
    </row>
    <row r="186" spans="1:16" s="89" customFormat="1" ht="11.25" customHeight="1">
      <c r="A186" s="272" t="s">
        <v>457</v>
      </c>
      <c r="B186" s="272" t="s">
        <v>319</v>
      </c>
      <c r="C186" s="272" t="s">
        <v>54</v>
      </c>
      <c r="D186" s="273">
        <v>1011330.89</v>
      </c>
      <c r="E186" s="273">
        <v>12618295.32</v>
      </c>
      <c r="F186" s="273">
        <v>11269429.26</v>
      </c>
      <c r="G186" s="273">
        <v>780217.44</v>
      </c>
      <c r="H186" s="273">
        <v>9803466.19</v>
      </c>
      <c r="I186" s="273">
        <v>8794249.04</v>
      </c>
      <c r="J186" s="237">
        <v>-22.852406891279674</v>
      </c>
      <c r="K186" s="237">
        <v>-22.307522994318383</v>
      </c>
      <c r="L186" s="237">
        <v>-21.96366970229334</v>
      </c>
      <c r="M186" s="238">
        <v>12.476920703964653</v>
      </c>
      <c r="N186" s="238">
        <v>12.565043649883037</v>
      </c>
      <c r="O186" s="238">
        <v>11.143167257553063</v>
      </c>
      <c r="P186" s="238">
        <v>11.271536098962361</v>
      </c>
    </row>
    <row r="187" spans="1:16" s="89" customFormat="1" ht="11.25" customHeight="1">
      <c r="A187" s="270" t="s">
        <v>457</v>
      </c>
      <c r="B187" s="270" t="s">
        <v>319</v>
      </c>
      <c r="C187" s="270" t="s">
        <v>52</v>
      </c>
      <c r="D187" s="271">
        <v>2000</v>
      </c>
      <c r="E187" s="271">
        <v>16559.9</v>
      </c>
      <c r="F187" s="271">
        <v>15399.54</v>
      </c>
      <c r="G187" s="271"/>
      <c r="H187" s="271"/>
      <c r="I187" s="271"/>
      <c r="J187" s="237">
        <v>-100</v>
      </c>
      <c r="K187" s="237">
        <v>-100</v>
      </c>
      <c r="L187" s="237">
        <v>-100</v>
      </c>
      <c r="M187" s="238">
        <v>8.279950000000001</v>
      </c>
      <c r="N187" s="238"/>
      <c r="O187" s="238">
        <v>7.69977</v>
      </c>
      <c r="P187" s="238"/>
    </row>
    <row r="188" spans="1:16" s="89" customFormat="1" ht="11.25" customHeight="1">
      <c r="A188" s="272" t="s">
        <v>457</v>
      </c>
      <c r="B188" s="272" t="s">
        <v>319</v>
      </c>
      <c r="C188" s="272" t="s">
        <v>56</v>
      </c>
      <c r="D188" s="273">
        <v>84345</v>
      </c>
      <c r="E188" s="273">
        <v>1061875.58</v>
      </c>
      <c r="F188" s="273">
        <v>947275.17</v>
      </c>
      <c r="G188" s="273">
        <v>110234</v>
      </c>
      <c r="H188" s="273">
        <v>1387495.89</v>
      </c>
      <c r="I188" s="273">
        <v>1254324.42</v>
      </c>
      <c r="J188" s="237">
        <v>30.69417274290118</v>
      </c>
      <c r="K188" s="237">
        <v>30.66463869524147</v>
      </c>
      <c r="L188" s="237">
        <v>32.413944725269204</v>
      </c>
      <c r="M188" s="238">
        <v>12.589668385796433</v>
      </c>
      <c r="N188" s="238">
        <v>12.586823393871219</v>
      </c>
      <c r="O188" s="238">
        <v>11.230958207362619</v>
      </c>
      <c r="P188" s="238">
        <v>11.378743581835005</v>
      </c>
    </row>
    <row r="189" spans="1:16" s="89" customFormat="1" ht="11.25" customHeight="1">
      <c r="A189" s="270" t="s">
        <v>457</v>
      </c>
      <c r="B189" s="270" t="s">
        <v>319</v>
      </c>
      <c r="C189" s="270" t="s">
        <v>612</v>
      </c>
      <c r="D189" s="271"/>
      <c r="E189" s="271"/>
      <c r="F189" s="271"/>
      <c r="G189" s="271">
        <v>6610</v>
      </c>
      <c r="H189" s="271">
        <v>53755.85</v>
      </c>
      <c r="I189" s="271">
        <v>47458</v>
      </c>
      <c r="J189" s="237"/>
      <c r="K189" s="237"/>
      <c r="L189" s="237"/>
      <c r="M189" s="238"/>
      <c r="N189" s="238">
        <v>8.13250378214826</v>
      </c>
      <c r="O189" s="238"/>
      <c r="P189" s="238">
        <v>7.179727685325265</v>
      </c>
    </row>
    <row r="190" spans="1:16" s="89" customFormat="1" ht="11.25" customHeight="1">
      <c r="A190" s="272" t="s">
        <v>457</v>
      </c>
      <c r="B190" s="272" t="s">
        <v>319</v>
      </c>
      <c r="C190" s="272" t="s">
        <v>42</v>
      </c>
      <c r="D190" s="273">
        <v>433923</v>
      </c>
      <c r="E190" s="273">
        <v>3959623.53</v>
      </c>
      <c r="F190" s="273">
        <v>3544810.7</v>
      </c>
      <c r="G190" s="273">
        <v>516693</v>
      </c>
      <c r="H190" s="273">
        <v>5881421.09</v>
      </c>
      <c r="I190" s="273">
        <v>5273430.48</v>
      </c>
      <c r="J190" s="237">
        <v>19.07481281241142</v>
      </c>
      <c r="K190" s="237">
        <v>48.5348555346119</v>
      </c>
      <c r="L190" s="237">
        <v>48.76479807511301</v>
      </c>
      <c r="M190" s="238">
        <v>9.125175503487945</v>
      </c>
      <c r="N190" s="238">
        <v>11.382815501661527</v>
      </c>
      <c r="O190" s="238">
        <v>8.169215966888135</v>
      </c>
      <c r="P190" s="238">
        <v>10.20611945584709</v>
      </c>
    </row>
    <row r="191" spans="1:16" s="89" customFormat="1" ht="11.25" customHeight="1">
      <c r="A191" s="270" t="s">
        <v>457</v>
      </c>
      <c r="B191" s="270" t="s">
        <v>319</v>
      </c>
      <c r="C191" s="270" t="s">
        <v>92</v>
      </c>
      <c r="D191" s="271">
        <v>8265</v>
      </c>
      <c r="E191" s="271">
        <v>116869.2</v>
      </c>
      <c r="F191" s="271">
        <v>105422.86</v>
      </c>
      <c r="G191" s="271">
        <v>7600</v>
      </c>
      <c r="H191" s="271">
        <v>104501</v>
      </c>
      <c r="I191" s="271">
        <v>93683.55</v>
      </c>
      <c r="J191" s="237">
        <v>-8.045977011494253</v>
      </c>
      <c r="K191" s="237">
        <v>-10.582942297885156</v>
      </c>
      <c r="L191" s="237">
        <v>-11.13545012912759</v>
      </c>
      <c r="M191" s="238">
        <v>14.140254083484573</v>
      </c>
      <c r="N191" s="238">
        <v>13.750131578947368</v>
      </c>
      <c r="O191" s="238">
        <v>12.755336963097399</v>
      </c>
      <c r="P191" s="238">
        <v>12.326782894736843</v>
      </c>
    </row>
    <row r="192" spans="1:16" s="89" customFormat="1" ht="11.25" customHeight="1">
      <c r="A192" s="272" t="s">
        <v>457</v>
      </c>
      <c r="B192" s="272" t="s">
        <v>319</v>
      </c>
      <c r="C192" s="272" t="s">
        <v>45</v>
      </c>
      <c r="D192" s="273">
        <v>4740</v>
      </c>
      <c r="E192" s="273">
        <v>58527.01</v>
      </c>
      <c r="F192" s="273">
        <v>51629.83</v>
      </c>
      <c r="G192" s="273"/>
      <c r="H192" s="273"/>
      <c r="I192" s="273"/>
      <c r="J192" s="237">
        <v>-100</v>
      </c>
      <c r="K192" s="237">
        <v>-100</v>
      </c>
      <c r="L192" s="237">
        <v>-100</v>
      </c>
      <c r="M192" s="238">
        <v>12.347470464135021</v>
      </c>
      <c r="N192" s="238"/>
      <c r="O192" s="238">
        <v>10.892369198312236</v>
      </c>
      <c r="P192" s="238"/>
    </row>
    <row r="193" spans="1:16" s="89" customFormat="1" ht="11.25" customHeight="1">
      <c r="A193" s="270" t="s">
        <v>457</v>
      </c>
      <c r="B193" s="270" t="s">
        <v>319</v>
      </c>
      <c r="C193" s="270" t="s">
        <v>61</v>
      </c>
      <c r="D193" s="271">
        <v>31815</v>
      </c>
      <c r="E193" s="271">
        <v>323828.26</v>
      </c>
      <c r="F193" s="271">
        <v>289321.52</v>
      </c>
      <c r="G193" s="271">
        <v>12550</v>
      </c>
      <c r="H193" s="271">
        <v>136754.75</v>
      </c>
      <c r="I193" s="271">
        <v>122649.64</v>
      </c>
      <c r="J193" s="237">
        <v>-60.55319817696056</v>
      </c>
      <c r="K193" s="237">
        <v>-57.76935898059051</v>
      </c>
      <c r="L193" s="237">
        <v>-57.60784057819134</v>
      </c>
      <c r="M193" s="238">
        <v>10.178477447744775</v>
      </c>
      <c r="N193" s="238">
        <v>10.896792828685259</v>
      </c>
      <c r="O193" s="238">
        <v>9.093871444287286</v>
      </c>
      <c r="P193" s="238">
        <v>9.772879681274901</v>
      </c>
    </row>
    <row r="194" spans="1:16" s="89" customFormat="1" ht="11.25" customHeight="1">
      <c r="A194" s="272" t="s">
        <v>457</v>
      </c>
      <c r="B194" s="272" t="s">
        <v>319</v>
      </c>
      <c r="C194" s="272" t="s">
        <v>43</v>
      </c>
      <c r="D194" s="273">
        <v>527979.6</v>
      </c>
      <c r="E194" s="273">
        <v>5378520.99</v>
      </c>
      <c r="F194" s="273">
        <v>4819725.07</v>
      </c>
      <c r="G194" s="273">
        <v>415111.26</v>
      </c>
      <c r="H194" s="273">
        <v>4416214.83</v>
      </c>
      <c r="I194" s="273">
        <v>3955364</v>
      </c>
      <c r="J194" s="237">
        <v>-21.37740549066668</v>
      </c>
      <c r="K194" s="237">
        <v>-17.891650172773613</v>
      </c>
      <c r="L194" s="237">
        <v>-17.933825217130078</v>
      </c>
      <c r="M194" s="238">
        <v>10.186986372200746</v>
      </c>
      <c r="N194" s="238">
        <v>10.638629339999113</v>
      </c>
      <c r="O194" s="238">
        <v>9.128619874707281</v>
      </c>
      <c r="P194" s="238">
        <v>9.528443049220105</v>
      </c>
    </row>
    <row r="195" spans="1:16" s="89" customFormat="1" ht="11.25" customHeight="1">
      <c r="A195" s="270" t="s">
        <v>457</v>
      </c>
      <c r="B195" s="270" t="s">
        <v>319</v>
      </c>
      <c r="C195" s="270" t="s">
        <v>729</v>
      </c>
      <c r="D195" s="271">
        <v>1100</v>
      </c>
      <c r="E195" s="271">
        <v>6307.97</v>
      </c>
      <c r="F195" s="271">
        <v>5810</v>
      </c>
      <c r="G195" s="271"/>
      <c r="H195" s="271"/>
      <c r="I195" s="271"/>
      <c r="J195" s="237">
        <v>-100</v>
      </c>
      <c r="K195" s="237">
        <v>-100</v>
      </c>
      <c r="L195" s="237">
        <v>-100</v>
      </c>
      <c r="M195" s="238">
        <v>5.734518181818182</v>
      </c>
      <c r="N195" s="238"/>
      <c r="O195" s="238">
        <v>5.281818181818182</v>
      </c>
      <c r="P195" s="238"/>
    </row>
    <row r="196" spans="1:16" s="89" customFormat="1" ht="11.25" customHeight="1">
      <c r="A196" s="272" t="s">
        <v>457</v>
      </c>
      <c r="B196" s="272" t="s">
        <v>319</v>
      </c>
      <c r="C196" s="272" t="s">
        <v>71</v>
      </c>
      <c r="D196" s="273"/>
      <c r="E196" s="273"/>
      <c r="F196" s="273"/>
      <c r="G196" s="273">
        <v>5015</v>
      </c>
      <c r="H196" s="273">
        <v>38430.21</v>
      </c>
      <c r="I196" s="273">
        <v>34210.83</v>
      </c>
      <c r="J196" s="237"/>
      <c r="K196" s="237"/>
      <c r="L196" s="237"/>
      <c r="M196" s="238"/>
      <c r="N196" s="238">
        <v>7.663052841475573</v>
      </c>
      <c r="O196" s="238"/>
      <c r="P196" s="238">
        <v>6.821700897308076</v>
      </c>
    </row>
    <row r="197" spans="1:16" s="89" customFormat="1" ht="11.25" customHeight="1">
      <c r="A197" s="270" t="s">
        <v>457</v>
      </c>
      <c r="B197" s="270" t="s">
        <v>319</v>
      </c>
      <c r="C197" s="270" t="s">
        <v>67</v>
      </c>
      <c r="D197" s="271"/>
      <c r="E197" s="271"/>
      <c r="F197" s="271"/>
      <c r="G197" s="271">
        <v>550</v>
      </c>
      <c r="H197" s="271">
        <v>5996.66</v>
      </c>
      <c r="I197" s="271">
        <v>5259.99</v>
      </c>
      <c r="J197" s="237"/>
      <c r="K197" s="237"/>
      <c r="L197" s="237"/>
      <c r="M197" s="238"/>
      <c r="N197" s="238">
        <v>10.903018181818181</v>
      </c>
      <c r="O197" s="238"/>
      <c r="P197" s="238">
        <v>9.563618181818182</v>
      </c>
    </row>
    <row r="198" spans="1:16" s="89" customFormat="1" ht="11.25" customHeight="1">
      <c r="A198" s="272" t="s">
        <v>457</v>
      </c>
      <c r="B198" s="272" t="s">
        <v>319</v>
      </c>
      <c r="C198" s="272" t="s">
        <v>357</v>
      </c>
      <c r="D198" s="273">
        <v>550</v>
      </c>
      <c r="E198" s="273">
        <v>5708.26</v>
      </c>
      <c r="F198" s="273">
        <v>5343.26</v>
      </c>
      <c r="G198" s="273"/>
      <c r="H198" s="273"/>
      <c r="I198" s="273"/>
      <c r="J198" s="237">
        <v>-100</v>
      </c>
      <c r="K198" s="237">
        <v>-100</v>
      </c>
      <c r="L198" s="237">
        <v>-100</v>
      </c>
      <c r="M198" s="238">
        <v>10.378654545454546</v>
      </c>
      <c r="N198" s="238"/>
      <c r="O198" s="238">
        <v>9.715018181818182</v>
      </c>
      <c r="P198" s="238"/>
    </row>
    <row r="199" spans="1:16" s="89" customFormat="1" ht="11.25" customHeight="1">
      <c r="A199" s="270" t="s">
        <v>457</v>
      </c>
      <c r="B199" s="270" t="s">
        <v>319</v>
      </c>
      <c r="C199" s="270" t="s">
        <v>530</v>
      </c>
      <c r="D199" s="271">
        <v>560</v>
      </c>
      <c r="E199" s="271">
        <v>5168.67</v>
      </c>
      <c r="F199" s="271">
        <v>4449.93</v>
      </c>
      <c r="G199" s="271"/>
      <c r="H199" s="271"/>
      <c r="I199" s="271"/>
      <c r="J199" s="237">
        <v>-100</v>
      </c>
      <c r="K199" s="237">
        <v>-100</v>
      </c>
      <c r="L199" s="237">
        <v>-100</v>
      </c>
      <c r="M199" s="238">
        <v>9.229767857142857</v>
      </c>
      <c r="N199" s="238"/>
      <c r="O199" s="238">
        <v>7.946303571428572</v>
      </c>
      <c r="P199" s="238"/>
    </row>
    <row r="200" spans="1:16" s="89" customFormat="1" ht="11.25" customHeight="1">
      <c r="A200" s="272" t="s">
        <v>457</v>
      </c>
      <c r="B200" s="272" t="s">
        <v>319</v>
      </c>
      <c r="C200" s="272" t="s">
        <v>83</v>
      </c>
      <c r="D200" s="273">
        <v>182</v>
      </c>
      <c r="E200" s="273">
        <v>1092</v>
      </c>
      <c r="F200" s="273">
        <v>994.29</v>
      </c>
      <c r="G200" s="273">
        <v>227.5</v>
      </c>
      <c r="H200" s="273">
        <v>1365</v>
      </c>
      <c r="I200" s="273">
        <v>1210.04</v>
      </c>
      <c r="J200" s="237">
        <v>25</v>
      </c>
      <c r="K200" s="237">
        <v>25</v>
      </c>
      <c r="L200" s="237">
        <v>21.698900723129068</v>
      </c>
      <c r="M200" s="238">
        <v>6</v>
      </c>
      <c r="N200" s="238">
        <v>6</v>
      </c>
      <c r="O200" s="238">
        <v>5.463131868131868</v>
      </c>
      <c r="P200" s="238">
        <v>5.3188571428571425</v>
      </c>
    </row>
    <row r="201" spans="1:16" s="89" customFormat="1" ht="11.25" customHeight="1">
      <c r="A201" s="270" t="s">
        <v>457</v>
      </c>
      <c r="B201" s="270" t="s">
        <v>319</v>
      </c>
      <c r="C201" s="270" t="s">
        <v>44</v>
      </c>
      <c r="D201" s="271"/>
      <c r="E201" s="271"/>
      <c r="F201" s="271"/>
      <c r="G201" s="271">
        <v>438</v>
      </c>
      <c r="H201" s="271">
        <v>5579.61</v>
      </c>
      <c r="I201" s="271">
        <v>5114.85</v>
      </c>
      <c r="J201" s="237"/>
      <c r="K201" s="237"/>
      <c r="L201" s="237"/>
      <c r="M201" s="238"/>
      <c r="N201" s="238">
        <v>12.738835616438356</v>
      </c>
      <c r="O201" s="238"/>
      <c r="P201" s="238">
        <v>11.677739726027399</v>
      </c>
    </row>
    <row r="202" spans="1:16" s="89" customFormat="1" ht="11.25" customHeight="1">
      <c r="A202" s="270" t="s">
        <v>322</v>
      </c>
      <c r="B202" s="270" t="s">
        <v>323</v>
      </c>
      <c r="C202" s="270" t="s">
        <v>45</v>
      </c>
      <c r="D202" s="271">
        <v>5</v>
      </c>
      <c r="E202" s="271">
        <v>53.58</v>
      </c>
      <c r="F202" s="271">
        <v>49.25</v>
      </c>
      <c r="G202" s="271"/>
      <c r="H202" s="271"/>
      <c r="I202" s="271"/>
      <c r="J202" s="237">
        <v>-100</v>
      </c>
      <c r="K202" s="237">
        <v>-100</v>
      </c>
      <c r="L202" s="237">
        <v>-100</v>
      </c>
      <c r="M202" s="238">
        <v>10.716</v>
      </c>
      <c r="N202" s="238"/>
      <c r="O202" s="238">
        <v>9.85</v>
      </c>
      <c r="P202" s="238"/>
    </row>
    <row r="203" spans="1:16" s="89" customFormat="1" ht="11.25" customHeight="1">
      <c r="A203" s="272" t="s">
        <v>322</v>
      </c>
      <c r="B203" s="272" t="s">
        <v>323</v>
      </c>
      <c r="C203" s="272" t="s">
        <v>43</v>
      </c>
      <c r="D203" s="273">
        <v>12532</v>
      </c>
      <c r="E203" s="273">
        <v>35966.84</v>
      </c>
      <c r="F203" s="273">
        <v>32971.78</v>
      </c>
      <c r="G203" s="273">
        <v>28466</v>
      </c>
      <c r="H203" s="273">
        <v>106896.87</v>
      </c>
      <c r="I203" s="273">
        <v>97140.62</v>
      </c>
      <c r="J203" s="237">
        <v>127.14650494733482</v>
      </c>
      <c r="K203" s="237">
        <v>197.20951298473818</v>
      </c>
      <c r="L203" s="237">
        <v>194.61745771687183</v>
      </c>
      <c r="M203" s="238">
        <v>2.8699999999999997</v>
      </c>
      <c r="N203" s="238">
        <v>3.7552473125834327</v>
      </c>
      <c r="O203" s="238">
        <v>2.6310070220236192</v>
      </c>
      <c r="P203" s="238">
        <v>3.4125138762031897</v>
      </c>
    </row>
    <row r="204" spans="1:16" s="89" customFormat="1" ht="11.25" customHeight="1">
      <c r="A204" s="270" t="s">
        <v>322</v>
      </c>
      <c r="B204" s="270" t="s">
        <v>323</v>
      </c>
      <c r="C204" s="270" t="s">
        <v>156</v>
      </c>
      <c r="D204" s="271">
        <v>136.8</v>
      </c>
      <c r="E204" s="271">
        <v>760.66</v>
      </c>
      <c r="F204" s="271">
        <v>644.08</v>
      </c>
      <c r="G204" s="271"/>
      <c r="H204" s="271"/>
      <c r="I204" s="271"/>
      <c r="J204" s="237">
        <v>-100</v>
      </c>
      <c r="K204" s="237">
        <v>-100</v>
      </c>
      <c r="L204" s="237">
        <v>-100</v>
      </c>
      <c r="M204" s="238">
        <v>5.560380116959063</v>
      </c>
      <c r="N204" s="238"/>
      <c r="O204" s="238">
        <v>4.708187134502924</v>
      </c>
      <c r="P204" s="238"/>
    </row>
    <row r="205" spans="1:16" s="11" customFormat="1" ht="14.25">
      <c r="A205" s="224"/>
      <c r="B205" s="225" t="s">
        <v>121</v>
      </c>
      <c r="C205" s="224"/>
      <c r="D205" s="226">
        <f aca="true" t="shared" si="13" ref="D205:I205">SUM(D89:D204)</f>
        <v>13585700.37</v>
      </c>
      <c r="E205" s="226">
        <f t="shared" si="13"/>
        <v>97211717.52999997</v>
      </c>
      <c r="F205" s="226">
        <f t="shared" si="13"/>
        <v>87181674.70000003</v>
      </c>
      <c r="G205" s="226">
        <f t="shared" si="13"/>
        <v>14772681.03</v>
      </c>
      <c r="H205" s="226">
        <f t="shared" si="13"/>
        <v>112380250.06</v>
      </c>
      <c r="I205" s="226">
        <f t="shared" si="13"/>
        <v>100804134.30999999</v>
      </c>
      <c r="J205" s="163">
        <f>(G205-D205)*100/D205</f>
        <v>8.736985416085695</v>
      </c>
      <c r="K205" s="192">
        <f>(H205-E205)*100/E205</f>
        <v>15.60360511614143</v>
      </c>
      <c r="L205" s="192">
        <f>(I205-F205)*100/F205</f>
        <v>15.625370419731052</v>
      </c>
      <c r="M205" s="193">
        <f>E205/D205</f>
        <v>7.155443950807519</v>
      </c>
      <c r="N205" s="193">
        <f>H205/G205</f>
        <v>7.60730227856277</v>
      </c>
      <c r="O205" s="193">
        <f>F205/D205</f>
        <v>6.417164542544673</v>
      </c>
      <c r="P205" s="193">
        <f>I205/G205</f>
        <v>6.823685836395534</v>
      </c>
    </row>
    <row r="206" spans="1:16" ht="12.75">
      <c r="A206" s="237"/>
      <c r="B206" s="237"/>
      <c r="C206" s="237"/>
      <c r="D206" s="237"/>
      <c r="E206" s="237"/>
      <c r="F206" s="237"/>
      <c r="G206" s="237"/>
      <c r="H206" s="237"/>
      <c r="I206" s="237"/>
      <c r="J206" s="237"/>
      <c r="K206" s="237"/>
      <c r="L206" s="237"/>
      <c r="M206" s="238"/>
      <c r="N206" s="238"/>
      <c r="O206" s="238"/>
      <c r="P206" s="238"/>
    </row>
    <row r="207" spans="1:16" ht="12.75">
      <c r="A207" s="237"/>
      <c r="B207" s="237"/>
      <c r="C207" s="237"/>
      <c r="D207" s="237"/>
      <c r="E207" s="237"/>
      <c r="F207" s="237"/>
      <c r="G207" s="237"/>
      <c r="H207" s="237"/>
      <c r="I207" s="237"/>
      <c r="J207" s="237"/>
      <c r="K207" s="237"/>
      <c r="L207" s="237"/>
      <c r="M207" s="238"/>
      <c r="N207" s="238"/>
      <c r="O207" s="238"/>
      <c r="P207" s="238"/>
    </row>
    <row r="208" spans="1:16" s="11" customFormat="1" ht="12.75" customHeight="1">
      <c r="A208" s="309" t="s">
        <v>126</v>
      </c>
      <c r="B208" s="309"/>
      <c r="C208" s="228"/>
      <c r="D208" s="228"/>
      <c r="E208" s="228"/>
      <c r="F208" s="228"/>
      <c r="G208" s="229"/>
      <c r="H208" s="229"/>
      <c r="I208" s="229"/>
      <c r="J208" s="229"/>
      <c r="K208" s="229"/>
      <c r="L208" s="229"/>
      <c r="M208" s="230"/>
      <c r="N208" s="230"/>
      <c r="O208" s="229"/>
      <c r="P208" s="229"/>
    </row>
    <row r="209" spans="1:16" s="11" customFormat="1" ht="36.75" customHeight="1">
      <c r="A209" s="231" t="s">
        <v>130</v>
      </c>
      <c r="B209" s="231" t="s">
        <v>131</v>
      </c>
      <c r="C209" s="231" t="s">
        <v>132</v>
      </c>
      <c r="D209" s="232" t="s">
        <v>688</v>
      </c>
      <c r="E209" s="232" t="s">
        <v>689</v>
      </c>
      <c r="F209" s="233">
        <v>2015</v>
      </c>
      <c r="G209" s="232" t="s">
        <v>719</v>
      </c>
      <c r="H209" s="232" t="s">
        <v>720</v>
      </c>
      <c r="I209" s="233">
        <v>2016</v>
      </c>
      <c r="J209" s="234" t="s">
        <v>79</v>
      </c>
      <c r="K209" s="235" t="s">
        <v>80</v>
      </c>
      <c r="L209" s="235" t="s">
        <v>677</v>
      </c>
      <c r="M209" s="236" t="s">
        <v>690</v>
      </c>
      <c r="N209" s="236" t="s">
        <v>721</v>
      </c>
      <c r="O209" s="236" t="s">
        <v>691</v>
      </c>
      <c r="P209" s="236" t="s">
        <v>722</v>
      </c>
    </row>
    <row r="210" spans="1:16" s="89" customFormat="1" ht="11.25" customHeight="1">
      <c r="A210" s="272" t="s">
        <v>523</v>
      </c>
      <c r="B210" s="272" t="s">
        <v>524</v>
      </c>
      <c r="C210" s="272" t="s">
        <v>156</v>
      </c>
      <c r="D210" s="273"/>
      <c r="E210" s="273"/>
      <c r="F210" s="273"/>
      <c r="G210" s="273">
        <v>650</v>
      </c>
      <c r="H210" s="273">
        <v>130594.79</v>
      </c>
      <c r="I210" s="273">
        <v>118170.54</v>
      </c>
      <c r="J210" s="237"/>
      <c r="K210" s="237"/>
      <c r="L210" s="237"/>
      <c r="M210" s="238"/>
      <c r="N210" s="238">
        <v>200.91506153846152</v>
      </c>
      <c r="O210" s="238"/>
      <c r="P210" s="238">
        <v>181.80083076923077</v>
      </c>
    </row>
    <row r="211" spans="1:16" s="89" customFormat="1" ht="11.25" customHeight="1">
      <c r="A211" s="270" t="s">
        <v>523</v>
      </c>
      <c r="B211" s="270" t="s">
        <v>524</v>
      </c>
      <c r="C211" s="270" t="s">
        <v>49</v>
      </c>
      <c r="D211" s="271"/>
      <c r="E211" s="271"/>
      <c r="F211" s="271"/>
      <c r="G211" s="271">
        <v>500</v>
      </c>
      <c r="H211" s="271">
        <v>5635.38</v>
      </c>
      <c r="I211" s="271">
        <v>5001.77</v>
      </c>
      <c r="J211" s="237"/>
      <c r="K211" s="237"/>
      <c r="L211" s="237"/>
      <c r="M211" s="238"/>
      <c r="N211" s="238">
        <v>11.270760000000001</v>
      </c>
      <c r="O211" s="238"/>
      <c r="P211" s="238">
        <v>10.003540000000001</v>
      </c>
    </row>
    <row r="212" spans="1:16" s="89" customFormat="1" ht="11.25" customHeight="1">
      <c r="A212" s="272" t="s">
        <v>523</v>
      </c>
      <c r="B212" s="272" t="s">
        <v>524</v>
      </c>
      <c r="C212" s="272" t="s">
        <v>609</v>
      </c>
      <c r="D212" s="273">
        <v>15300</v>
      </c>
      <c r="E212" s="273">
        <v>644509.86</v>
      </c>
      <c r="F212" s="273">
        <v>597028.37</v>
      </c>
      <c r="G212" s="273">
        <v>23310</v>
      </c>
      <c r="H212" s="273">
        <v>1600466.38</v>
      </c>
      <c r="I212" s="273">
        <v>1421943.38</v>
      </c>
      <c r="J212" s="237">
        <v>52.35294117647059</v>
      </c>
      <c r="K212" s="237">
        <v>148.32302487971245</v>
      </c>
      <c r="L212" s="237">
        <v>138.17015261770555</v>
      </c>
      <c r="M212" s="238">
        <v>42.12482745098039</v>
      </c>
      <c r="N212" s="238">
        <v>68.66007636207635</v>
      </c>
      <c r="O212" s="238">
        <v>39.02146209150327</v>
      </c>
      <c r="P212" s="238">
        <v>61.001432003432</v>
      </c>
    </row>
    <row r="213" spans="1:16" s="89" customFormat="1" ht="11.25" customHeight="1">
      <c r="A213" s="270" t="s">
        <v>423</v>
      </c>
      <c r="B213" s="270" t="s">
        <v>424</v>
      </c>
      <c r="C213" s="270" t="s">
        <v>48</v>
      </c>
      <c r="D213" s="271">
        <v>589548</v>
      </c>
      <c r="E213" s="271">
        <v>2461725.11</v>
      </c>
      <c r="F213" s="271">
        <v>2212639.13</v>
      </c>
      <c r="G213" s="271">
        <v>926598</v>
      </c>
      <c r="H213" s="271">
        <v>4406158.11</v>
      </c>
      <c r="I213" s="271">
        <v>3957973.39</v>
      </c>
      <c r="J213" s="237">
        <v>57.17091738077307</v>
      </c>
      <c r="K213" s="237">
        <v>78.98660139189955</v>
      </c>
      <c r="L213" s="237">
        <v>78.8802040213399</v>
      </c>
      <c r="M213" s="238">
        <v>4.175614385936345</v>
      </c>
      <c r="N213" s="238">
        <v>4.755199244980024</v>
      </c>
      <c r="O213" s="238">
        <v>3.7531110783176262</v>
      </c>
      <c r="P213" s="238">
        <v>4.271510827780764</v>
      </c>
    </row>
    <row r="214" spans="1:16" s="89" customFormat="1" ht="11.25" customHeight="1">
      <c r="A214" s="272" t="s">
        <v>423</v>
      </c>
      <c r="B214" s="272" t="s">
        <v>424</v>
      </c>
      <c r="C214" s="272" t="s">
        <v>87</v>
      </c>
      <c r="D214" s="273">
        <v>50576</v>
      </c>
      <c r="E214" s="273">
        <v>266551.64</v>
      </c>
      <c r="F214" s="273">
        <v>241168.06</v>
      </c>
      <c r="G214" s="273">
        <v>13944</v>
      </c>
      <c r="H214" s="273">
        <v>69354.6</v>
      </c>
      <c r="I214" s="273">
        <v>61891.36</v>
      </c>
      <c r="J214" s="237">
        <v>-72.42961088263208</v>
      </c>
      <c r="K214" s="237">
        <v>-73.98080161877826</v>
      </c>
      <c r="L214" s="237">
        <v>-74.33683382451225</v>
      </c>
      <c r="M214" s="238">
        <v>5.270318728250554</v>
      </c>
      <c r="N214" s="238">
        <v>4.973795180722892</v>
      </c>
      <c r="O214" s="238">
        <v>4.7684288990825685</v>
      </c>
      <c r="P214" s="238">
        <v>4.438565691336776</v>
      </c>
    </row>
    <row r="215" spans="1:16" s="89" customFormat="1" ht="11.25" customHeight="1">
      <c r="A215" s="270" t="s">
        <v>423</v>
      </c>
      <c r="B215" s="270" t="s">
        <v>424</v>
      </c>
      <c r="C215" s="270" t="s">
        <v>60</v>
      </c>
      <c r="D215" s="271"/>
      <c r="E215" s="271"/>
      <c r="F215" s="271"/>
      <c r="G215" s="271">
        <v>10180</v>
      </c>
      <c r="H215" s="271">
        <v>55352.2</v>
      </c>
      <c r="I215" s="271">
        <v>50247.95</v>
      </c>
      <c r="J215" s="237"/>
      <c r="K215" s="237"/>
      <c r="L215" s="237"/>
      <c r="M215" s="238"/>
      <c r="N215" s="238">
        <v>5.437347740667976</v>
      </c>
      <c r="O215" s="238"/>
      <c r="P215" s="238">
        <v>4.935947937131631</v>
      </c>
    </row>
    <row r="216" spans="1:16" s="89" customFormat="1" ht="11.25" customHeight="1">
      <c r="A216" s="272" t="s">
        <v>423</v>
      </c>
      <c r="B216" s="272" t="s">
        <v>424</v>
      </c>
      <c r="C216" s="272" t="s">
        <v>139</v>
      </c>
      <c r="D216" s="273">
        <v>488270</v>
      </c>
      <c r="E216" s="273">
        <v>2864678.27</v>
      </c>
      <c r="F216" s="273">
        <v>2559109.28</v>
      </c>
      <c r="G216" s="273">
        <v>730260</v>
      </c>
      <c r="H216" s="273">
        <v>3687896.64</v>
      </c>
      <c r="I216" s="273">
        <v>3305409.78</v>
      </c>
      <c r="J216" s="237">
        <v>49.56069387838696</v>
      </c>
      <c r="K216" s="237">
        <v>28.73685253318168</v>
      </c>
      <c r="L216" s="237">
        <v>29.16251001207733</v>
      </c>
      <c r="M216" s="238">
        <v>5.86699627255412</v>
      </c>
      <c r="N216" s="238">
        <v>5.050114534549339</v>
      </c>
      <c r="O216" s="238">
        <v>5.2411765621479915</v>
      </c>
      <c r="P216" s="238">
        <v>4.5263464793361265</v>
      </c>
    </row>
    <row r="217" spans="1:16" s="89" customFormat="1" ht="11.25" customHeight="1">
      <c r="A217" s="270" t="s">
        <v>423</v>
      </c>
      <c r="B217" s="270" t="s">
        <v>424</v>
      </c>
      <c r="C217" s="270" t="s">
        <v>63</v>
      </c>
      <c r="D217" s="271">
        <v>100355.42</v>
      </c>
      <c r="E217" s="271">
        <v>661894.45</v>
      </c>
      <c r="F217" s="271">
        <v>595286.82</v>
      </c>
      <c r="G217" s="271">
        <v>85631</v>
      </c>
      <c r="H217" s="271">
        <v>505646.64</v>
      </c>
      <c r="I217" s="271">
        <v>453691.13</v>
      </c>
      <c r="J217" s="237">
        <v>-14.672271811527468</v>
      </c>
      <c r="K217" s="237">
        <v>-23.606152008073185</v>
      </c>
      <c r="L217" s="237">
        <v>-23.786128844579483</v>
      </c>
      <c r="M217" s="238">
        <v>6.595502764075921</v>
      </c>
      <c r="N217" s="238">
        <v>5.904948441569058</v>
      </c>
      <c r="O217" s="238">
        <v>5.931785448160149</v>
      </c>
      <c r="P217" s="238">
        <v>5.298211278625732</v>
      </c>
    </row>
    <row r="218" spans="1:16" s="89" customFormat="1" ht="11.25" customHeight="1">
      <c r="A218" s="272" t="s">
        <v>423</v>
      </c>
      <c r="B218" s="272" t="s">
        <v>424</v>
      </c>
      <c r="C218" s="272" t="s">
        <v>54</v>
      </c>
      <c r="D218" s="273">
        <v>591243.75</v>
      </c>
      <c r="E218" s="273">
        <v>3138017.67</v>
      </c>
      <c r="F218" s="273">
        <v>2822269.1</v>
      </c>
      <c r="G218" s="273">
        <v>730645.75</v>
      </c>
      <c r="H218" s="273">
        <v>3765844.45</v>
      </c>
      <c r="I218" s="273">
        <v>3379026.6</v>
      </c>
      <c r="J218" s="237">
        <v>23.57775452171799</v>
      </c>
      <c r="K218" s="237">
        <v>20.007114236549228</v>
      </c>
      <c r="L218" s="237">
        <v>19.7273002776383</v>
      </c>
      <c r="M218" s="238">
        <v>5.307485567500714</v>
      </c>
      <c r="N218" s="238">
        <v>5.154131738944626</v>
      </c>
      <c r="O218" s="238">
        <v>4.773444285880401</v>
      </c>
      <c r="P218" s="238">
        <v>4.624712591567118</v>
      </c>
    </row>
    <row r="219" spans="1:16" s="89" customFormat="1" ht="11.25" customHeight="1">
      <c r="A219" s="270" t="s">
        <v>423</v>
      </c>
      <c r="B219" s="270" t="s">
        <v>424</v>
      </c>
      <c r="C219" s="270" t="s">
        <v>82</v>
      </c>
      <c r="D219" s="271"/>
      <c r="E219" s="271"/>
      <c r="F219" s="271"/>
      <c r="G219" s="271">
        <v>22856</v>
      </c>
      <c r="H219" s="271">
        <v>113817.14</v>
      </c>
      <c r="I219" s="271">
        <v>101843.79</v>
      </c>
      <c r="J219" s="237"/>
      <c r="K219" s="237"/>
      <c r="L219" s="237"/>
      <c r="M219" s="238"/>
      <c r="N219" s="238">
        <v>4.979748862443122</v>
      </c>
      <c r="O219" s="238"/>
      <c r="P219" s="238">
        <v>4.455888606930346</v>
      </c>
    </row>
    <row r="220" spans="1:16" s="89" customFormat="1" ht="11.25" customHeight="1">
      <c r="A220" s="272" t="s">
        <v>423</v>
      </c>
      <c r="B220" s="272" t="s">
        <v>424</v>
      </c>
      <c r="C220" s="272" t="s">
        <v>705</v>
      </c>
      <c r="D220" s="273"/>
      <c r="E220" s="273"/>
      <c r="F220" s="273"/>
      <c r="G220" s="273">
        <v>71990</v>
      </c>
      <c r="H220" s="273">
        <v>353372.58</v>
      </c>
      <c r="I220" s="273">
        <v>317022.63</v>
      </c>
      <c r="J220" s="237"/>
      <c r="K220" s="237"/>
      <c r="L220" s="237"/>
      <c r="M220" s="238"/>
      <c r="N220" s="238">
        <v>4.908634254757605</v>
      </c>
      <c r="O220" s="238"/>
      <c r="P220" s="238">
        <v>4.403703708848451</v>
      </c>
    </row>
    <row r="221" spans="1:16" s="89" customFormat="1" ht="11.25" customHeight="1">
      <c r="A221" s="270" t="s">
        <v>423</v>
      </c>
      <c r="B221" s="270" t="s">
        <v>424</v>
      </c>
      <c r="C221" s="270" t="s">
        <v>56</v>
      </c>
      <c r="D221" s="271">
        <v>7448</v>
      </c>
      <c r="E221" s="271">
        <v>44671.76</v>
      </c>
      <c r="F221" s="271">
        <v>40240.4</v>
      </c>
      <c r="G221" s="271">
        <v>76104</v>
      </c>
      <c r="H221" s="271">
        <v>372907.68</v>
      </c>
      <c r="I221" s="271">
        <v>329044.64</v>
      </c>
      <c r="J221" s="237">
        <v>921.8045112781955</v>
      </c>
      <c r="K221" s="237">
        <v>734.7727512862712</v>
      </c>
      <c r="L221" s="237">
        <v>717.6972395900636</v>
      </c>
      <c r="M221" s="238">
        <v>5.99781954887218</v>
      </c>
      <c r="N221" s="238">
        <v>4.8999747713655</v>
      </c>
      <c r="O221" s="238">
        <v>5.402846401718582</v>
      </c>
      <c r="P221" s="238">
        <v>4.323618206664564</v>
      </c>
    </row>
    <row r="222" spans="1:16" s="89" customFormat="1" ht="11.25" customHeight="1">
      <c r="A222" s="272" t="s">
        <v>423</v>
      </c>
      <c r="B222" s="272" t="s">
        <v>424</v>
      </c>
      <c r="C222" s="272" t="s">
        <v>42</v>
      </c>
      <c r="D222" s="273">
        <v>2043719</v>
      </c>
      <c r="E222" s="273">
        <v>10638903.6</v>
      </c>
      <c r="F222" s="273">
        <v>9557124.15</v>
      </c>
      <c r="G222" s="273">
        <v>1926031</v>
      </c>
      <c r="H222" s="273">
        <v>9768005.26</v>
      </c>
      <c r="I222" s="273">
        <v>8756176.04</v>
      </c>
      <c r="J222" s="237">
        <v>-5.758521597147162</v>
      </c>
      <c r="K222" s="237">
        <v>-8.185978299493192</v>
      </c>
      <c r="L222" s="237">
        <v>-8.380639378844954</v>
      </c>
      <c r="M222" s="238">
        <v>5.205658703569326</v>
      </c>
      <c r="N222" s="238">
        <v>5.071572191724847</v>
      </c>
      <c r="O222" s="238">
        <v>4.676339628882444</v>
      </c>
      <c r="P222" s="238">
        <v>4.5462279890614425</v>
      </c>
    </row>
    <row r="223" spans="1:16" s="89" customFormat="1" ht="11.25" customHeight="1">
      <c r="A223" s="270" t="s">
        <v>423</v>
      </c>
      <c r="B223" s="270" t="s">
        <v>424</v>
      </c>
      <c r="C223" s="270" t="s">
        <v>92</v>
      </c>
      <c r="D223" s="271">
        <v>98</v>
      </c>
      <c r="E223" s="271">
        <v>617.4</v>
      </c>
      <c r="F223" s="271">
        <v>573.99</v>
      </c>
      <c r="G223" s="271"/>
      <c r="H223" s="271"/>
      <c r="I223" s="271"/>
      <c r="J223" s="237">
        <v>-100</v>
      </c>
      <c r="K223" s="237">
        <v>-100</v>
      </c>
      <c r="L223" s="237">
        <v>-100</v>
      </c>
      <c r="M223" s="238">
        <v>6.3</v>
      </c>
      <c r="N223" s="238"/>
      <c r="O223" s="238">
        <v>5.85704081632653</v>
      </c>
      <c r="P223" s="238"/>
    </row>
    <row r="224" spans="1:16" s="89" customFormat="1" ht="11.25" customHeight="1">
      <c r="A224" s="272" t="s">
        <v>423</v>
      </c>
      <c r="B224" s="272" t="s">
        <v>424</v>
      </c>
      <c r="C224" s="272" t="s">
        <v>45</v>
      </c>
      <c r="D224" s="273">
        <v>1508873.2</v>
      </c>
      <c r="E224" s="273">
        <v>7666329.33</v>
      </c>
      <c r="F224" s="273">
        <v>6846629.98</v>
      </c>
      <c r="G224" s="273">
        <v>1302154</v>
      </c>
      <c r="H224" s="273">
        <v>6168884.79</v>
      </c>
      <c r="I224" s="273">
        <v>5540756.48</v>
      </c>
      <c r="J224" s="237">
        <v>-13.700236706437623</v>
      </c>
      <c r="K224" s="237">
        <v>-19.53274475360948</v>
      </c>
      <c r="L224" s="237">
        <v>-19.073230243413853</v>
      </c>
      <c r="M224" s="238">
        <v>5.080830735147261</v>
      </c>
      <c r="N224" s="238">
        <v>4.737446408028544</v>
      </c>
      <c r="O224" s="238">
        <v>4.537578094700072</v>
      </c>
      <c r="P224" s="238">
        <v>4.255070045478492</v>
      </c>
    </row>
    <row r="225" spans="1:16" s="89" customFormat="1" ht="11.25" customHeight="1">
      <c r="A225" s="270" t="s">
        <v>423</v>
      </c>
      <c r="B225" s="270" t="s">
        <v>424</v>
      </c>
      <c r="C225" s="270" t="s">
        <v>57</v>
      </c>
      <c r="D225" s="271">
        <v>203767</v>
      </c>
      <c r="E225" s="271">
        <v>1027102.31</v>
      </c>
      <c r="F225" s="271">
        <v>929713.33</v>
      </c>
      <c r="G225" s="271">
        <v>541372</v>
      </c>
      <c r="H225" s="271">
        <v>2683902.17</v>
      </c>
      <c r="I225" s="271">
        <v>2409192.57</v>
      </c>
      <c r="J225" s="237">
        <v>165.68188175710492</v>
      </c>
      <c r="K225" s="237">
        <v>161.30816218298642</v>
      </c>
      <c r="L225" s="237">
        <v>159.13284151793326</v>
      </c>
      <c r="M225" s="238">
        <v>5.040572369421938</v>
      </c>
      <c r="N225" s="238">
        <v>4.957593244571201</v>
      </c>
      <c r="O225" s="238">
        <v>4.562629522935509</v>
      </c>
      <c r="P225" s="238">
        <v>4.450161016823921</v>
      </c>
    </row>
    <row r="226" spans="1:16" s="89" customFormat="1" ht="11.25" customHeight="1">
      <c r="A226" s="272" t="s">
        <v>423</v>
      </c>
      <c r="B226" s="272" t="s">
        <v>424</v>
      </c>
      <c r="C226" s="272" t="s">
        <v>61</v>
      </c>
      <c r="D226" s="273">
        <v>30000</v>
      </c>
      <c r="E226" s="273">
        <v>195268.37</v>
      </c>
      <c r="F226" s="273">
        <v>170900</v>
      </c>
      <c r="G226" s="273">
        <v>7674</v>
      </c>
      <c r="H226" s="273">
        <v>49521.35</v>
      </c>
      <c r="I226" s="273">
        <v>45575.07</v>
      </c>
      <c r="J226" s="237">
        <v>-74.42</v>
      </c>
      <c r="K226" s="237">
        <v>-74.63933867015942</v>
      </c>
      <c r="L226" s="237">
        <v>-73.33231714452896</v>
      </c>
      <c r="M226" s="238">
        <v>6.5089456666666665</v>
      </c>
      <c r="N226" s="238">
        <v>6.453133958821996</v>
      </c>
      <c r="O226" s="238">
        <v>5.696666666666666</v>
      </c>
      <c r="P226" s="238">
        <v>5.938893666927287</v>
      </c>
    </row>
    <row r="227" spans="1:16" s="89" customFormat="1" ht="11.25" customHeight="1">
      <c r="A227" s="270" t="s">
        <v>423</v>
      </c>
      <c r="B227" s="270" t="s">
        <v>424</v>
      </c>
      <c r="C227" s="270" t="s">
        <v>43</v>
      </c>
      <c r="D227" s="271">
        <v>1885641</v>
      </c>
      <c r="E227" s="271">
        <v>9487132.06</v>
      </c>
      <c r="F227" s="271">
        <v>8521697.58</v>
      </c>
      <c r="G227" s="271">
        <v>2921298</v>
      </c>
      <c r="H227" s="271">
        <v>13665502.44</v>
      </c>
      <c r="I227" s="271">
        <v>12244927.78</v>
      </c>
      <c r="J227" s="237">
        <v>54.92333906613189</v>
      </c>
      <c r="K227" s="237">
        <v>44.04250255582506</v>
      </c>
      <c r="L227" s="237">
        <v>43.69117966282018</v>
      </c>
      <c r="M227" s="238">
        <v>5.031250412989535</v>
      </c>
      <c r="N227" s="238">
        <v>4.677887172072141</v>
      </c>
      <c r="O227" s="238">
        <v>4.519257684787295</v>
      </c>
      <c r="P227" s="238">
        <v>4.1916051631843105</v>
      </c>
    </row>
    <row r="228" spans="1:16" s="89" customFormat="1" ht="11.25" customHeight="1">
      <c r="A228" s="272" t="s">
        <v>423</v>
      </c>
      <c r="B228" s="272" t="s">
        <v>424</v>
      </c>
      <c r="C228" s="272" t="s">
        <v>99</v>
      </c>
      <c r="D228" s="273">
        <v>11425</v>
      </c>
      <c r="E228" s="273">
        <v>90166.74</v>
      </c>
      <c r="F228" s="273">
        <v>81098.05</v>
      </c>
      <c r="G228" s="273">
        <v>8860</v>
      </c>
      <c r="H228" s="273">
        <v>48726.69</v>
      </c>
      <c r="I228" s="273">
        <v>43900.27</v>
      </c>
      <c r="J228" s="237">
        <v>-22.450765864332602</v>
      </c>
      <c r="K228" s="237">
        <v>-45.959352639343514</v>
      </c>
      <c r="L228" s="237">
        <v>-45.86766266266575</v>
      </c>
      <c r="M228" s="238">
        <v>7.892056017505471</v>
      </c>
      <c r="N228" s="238">
        <v>5.499626410835215</v>
      </c>
      <c r="O228" s="238">
        <v>7.098297592997812</v>
      </c>
      <c r="P228" s="238">
        <v>4.95488374717833</v>
      </c>
    </row>
    <row r="229" spans="1:16" s="89" customFormat="1" ht="11.25" customHeight="1">
      <c r="A229" s="270" t="s">
        <v>423</v>
      </c>
      <c r="B229" s="270" t="s">
        <v>424</v>
      </c>
      <c r="C229" s="270" t="s">
        <v>62</v>
      </c>
      <c r="D229" s="271">
        <v>17222</v>
      </c>
      <c r="E229" s="271">
        <v>98022.05</v>
      </c>
      <c r="F229" s="271">
        <v>88025.18</v>
      </c>
      <c r="G229" s="271">
        <v>17304</v>
      </c>
      <c r="H229" s="271">
        <v>100329.35</v>
      </c>
      <c r="I229" s="271">
        <v>89878.45</v>
      </c>
      <c r="J229" s="237">
        <v>0.47613517593775406</v>
      </c>
      <c r="K229" s="237">
        <v>2.353858137021214</v>
      </c>
      <c r="L229" s="237">
        <v>2.105386208809802</v>
      </c>
      <c r="M229" s="238">
        <v>5.691676344210893</v>
      </c>
      <c r="N229" s="238">
        <v>5.798043804900601</v>
      </c>
      <c r="O229" s="238">
        <v>5.111205434908837</v>
      </c>
      <c r="P229" s="238">
        <v>5.194085182616736</v>
      </c>
    </row>
    <row r="230" spans="1:16" s="89" customFormat="1" ht="11.25" customHeight="1">
      <c r="A230" s="272" t="s">
        <v>423</v>
      </c>
      <c r="B230" s="272" t="s">
        <v>424</v>
      </c>
      <c r="C230" s="272" t="s">
        <v>103</v>
      </c>
      <c r="D230" s="273">
        <v>130</v>
      </c>
      <c r="E230" s="273">
        <v>1821.69</v>
      </c>
      <c r="F230" s="273">
        <v>1600</v>
      </c>
      <c r="G230" s="273"/>
      <c r="H230" s="273"/>
      <c r="I230" s="273"/>
      <c r="J230" s="237">
        <v>-100</v>
      </c>
      <c r="K230" s="237">
        <v>-100</v>
      </c>
      <c r="L230" s="237">
        <v>-100</v>
      </c>
      <c r="M230" s="238">
        <v>14.013</v>
      </c>
      <c r="N230" s="238"/>
      <c r="O230" s="238">
        <v>12.307692307692308</v>
      </c>
      <c r="P230" s="238"/>
    </row>
    <row r="231" spans="1:16" s="89" customFormat="1" ht="11.25" customHeight="1">
      <c r="A231" s="270" t="s">
        <v>423</v>
      </c>
      <c r="B231" s="270" t="s">
        <v>424</v>
      </c>
      <c r="C231" s="270" t="s">
        <v>156</v>
      </c>
      <c r="D231" s="271"/>
      <c r="E231" s="271"/>
      <c r="F231" s="271"/>
      <c r="G231" s="271">
        <v>1800</v>
      </c>
      <c r="H231" s="271">
        <v>7918.74</v>
      </c>
      <c r="I231" s="271">
        <v>7026.45</v>
      </c>
      <c r="J231" s="237"/>
      <c r="K231" s="237"/>
      <c r="L231" s="237"/>
      <c r="M231" s="238"/>
      <c r="N231" s="238">
        <v>4.3993</v>
      </c>
      <c r="O231" s="238"/>
      <c r="P231" s="238">
        <v>3.903583333333333</v>
      </c>
    </row>
    <row r="232" spans="1:16" s="89" customFormat="1" ht="11.25" customHeight="1">
      <c r="A232" s="272" t="s">
        <v>423</v>
      </c>
      <c r="B232" s="272" t="s">
        <v>424</v>
      </c>
      <c r="C232" s="272" t="s">
        <v>50</v>
      </c>
      <c r="D232" s="273">
        <v>67740</v>
      </c>
      <c r="E232" s="273">
        <v>393807.34</v>
      </c>
      <c r="F232" s="273">
        <v>354827.36</v>
      </c>
      <c r="G232" s="273">
        <v>123830</v>
      </c>
      <c r="H232" s="273">
        <v>723387</v>
      </c>
      <c r="I232" s="273">
        <v>646832.88</v>
      </c>
      <c r="J232" s="237">
        <v>82.80188957779747</v>
      </c>
      <c r="K232" s="237">
        <v>83.69058331924437</v>
      </c>
      <c r="L232" s="237">
        <v>82.29509697335628</v>
      </c>
      <c r="M232" s="238">
        <v>5.813512547977561</v>
      </c>
      <c r="N232" s="238">
        <v>5.841775014132278</v>
      </c>
      <c r="O232" s="238">
        <v>5.238077354591083</v>
      </c>
      <c r="P232" s="238">
        <v>5.223555519664056</v>
      </c>
    </row>
    <row r="233" spans="1:16" s="89" customFormat="1" ht="11.25" customHeight="1">
      <c r="A233" s="270" t="s">
        <v>423</v>
      </c>
      <c r="B233" s="270" t="s">
        <v>424</v>
      </c>
      <c r="C233" s="270" t="s">
        <v>774</v>
      </c>
      <c r="D233" s="271"/>
      <c r="E233" s="271"/>
      <c r="F233" s="271"/>
      <c r="G233" s="271">
        <v>9795</v>
      </c>
      <c r="H233" s="271">
        <v>50347.03</v>
      </c>
      <c r="I233" s="271">
        <v>44384.98</v>
      </c>
      <c r="J233" s="237"/>
      <c r="K233" s="237"/>
      <c r="L233" s="237"/>
      <c r="M233" s="238"/>
      <c r="N233" s="238">
        <v>5.140074527820317</v>
      </c>
      <c r="O233" s="238"/>
      <c r="P233" s="238">
        <v>4.531391526288923</v>
      </c>
    </row>
    <row r="234" spans="1:16" s="89" customFormat="1" ht="11.25" customHeight="1">
      <c r="A234" s="272" t="s">
        <v>423</v>
      </c>
      <c r="B234" s="272" t="s">
        <v>424</v>
      </c>
      <c r="C234" s="272" t="s">
        <v>100</v>
      </c>
      <c r="D234" s="273">
        <v>70160</v>
      </c>
      <c r="E234" s="273">
        <v>324527.32</v>
      </c>
      <c r="F234" s="273">
        <v>300119.82</v>
      </c>
      <c r="G234" s="273">
        <v>25450</v>
      </c>
      <c r="H234" s="273">
        <v>110681.76</v>
      </c>
      <c r="I234" s="273">
        <v>98948.61</v>
      </c>
      <c r="J234" s="237">
        <v>-63.72576966932725</v>
      </c>
      <c r="K234" s="237">
        <v>-65.89447076443363</v>
      </c>
      <c r="L234" s="237">
        <v>-67.0302980989393</v>
      </c>
      <c r="M234" s="238">
        <v>4.625531927023945</v>
      </c>
      <c r="N234" s="238">
        <v>4.348988605108055</v>
      </c>
      <c r="O234" s="238">
        <v>4.277648517673889</v>
      </c>
      <c r="P234" s="238">
        <v>3.887961100196464</v>
      </c>
    </row>
    <row r="235" spans="1:16" s="89" customFormat="1" ht="11.25" customHeight="1">
      <c r="A235" s="270" t="s">
        <v>423</v>
      </c>
      <c r="B235" s="270" t="s">
        <v>424</v>
      </c>
      <c r="C235" s="270" t="s">
        <v>95</v>
      </c>
      <c r="D235" s="271">
        <v>72050</v>
      </c>
      <c r="E235" s="271">
        <v>372544.4</v>
      </c>
      <c r="F235" s="271">
        <v>331827.49</v>
      </c>
      <c r="G235" s="271">
        <v>42500</v>
      </c>
      <c r="H235" s="271">
        <v>209333.68</v>
      </c>
      <c r="I235" s="271">
        <v>184965</v>
      </c>
      <c r="J235" s="237">
        <v>-41.013185287994446</v>
      </c>
      <c r="K235" s="237">
        <v>-43.80973650389055</v>
      </c>
      <c r="L235" s="237">
        <v>-44.25868694603934</v>
      </c>
      <c r="M235" s="238">
        <v>5.17063705759889</v>
      </c>
      <c r="N235" s="238">
        <v>4.925498352941176</v>
      </c>
      <c r="O235" s="238">
        <v>4.605516863289382</v>
      </c>
      <c r="P235" s="238">
        <v>4.352117647058823</v>
      </c>
    </row>
    <row r="236" spans="1:16" s="89" customFormat="1" ht="11.25" customHeight="1">
      <c r="A236" s="272" t="s">
        <v>423</v>
      </c>
      <c r="B236" s="272" t="s">
        <v>424</v>
      </c>
      <c r="C236" s="272" t="s">
        <v>70</v>
      </c>
      <c r="D236" s="273">
        <v>566644</v>
      </c>
      <c r="E236" s="273">
        <v>2954839.41</v>
      </c>
      <c r="F236" s="273">
        <v>2651443.52</v>
      </c>
      <c r="G236" s="273">
        <v>640940</v>
      </c>
      <c r="H236" s="273">
        <v>3480608.98</v>
      </c>
      <c r="I236" s="273">
        <v>3113452.21</v>
      </c>
      <c r="J236" s="237">
        <v>13.111583286860887</v>
      </c>
      <c r="K236" s="237">
        <v>17.793507431254948</v>
      </c>
      <c r="L236" s="237">
        <v>17.424798473549984</v>
      </c>
      <c r="M236" s="238">
        <v>5.214631073478233</v>
      </c>
      <c r="N236" s="238">
        <v>5.430475520329516</v>
      </c>
      <c r="O236" s="238">
        <v>4.679205144676375</v>
      </c>
      <c r="P236" s="238">
        <v>4.857634427559522</v>
      </c>
    </row>
    <row r="237" spans="1:16" s="89" customFormat="1" ht="11.25" customHeight="1">
      <c r="A237" s="270" t="s">
        <v>423</v>
      </c>
      <c r="B237" s="270" t="s">
        <v>424</v>
      </c>
      <c r="C237" s="270" t="s">
        <v>71</v>
      </c>
      <c r="D237" s="271">
        <v>130742</v>
      </c>
      <c r="E237" s="271">
        <v>717531.12</v>
      </c>
      <c r="F237" s="271">
        <v>644335.75</v>
      </c>
      <c r="G237" s="271">
        <v>131726</v>
      </c>
      <c r="H237" s="271">
        <v>730535.7</v>
      </c>
      <c r="I237" s="271">
        <v>652947.63</v>
      </c>
      <c r="J237" s="237">
        <v>0.7526273118049288</v>
      </c>
      <c r="K237" s="237">
        <v>1.8124064082405176</v>
      </c>
      <c r="L237" s="237">
        <v>1.3365516347649504</v>
      </c>
      <c r="M237" s="238">
        <v>5.488145507946949</v>
      </c>
      <c r="N237" s="238">
        <v>5.545873252053505</v>
      </c>
      <c r="O237" s="238">
        <v>4.928299628275535</v>
      </c>
      <c r="P237" s="238">
        <v>4.956862198806614</v>
      </c>
    </row>
    <row r="238" spans="1:16" s="89" customFormat="1" ht="11.25" customHeight="1">
      <c r="A238" s="272" t="s">
        <v>423</v>
      </c>
      <c r="B238" s="272" t="s">
        <v>424</v>
      </c>
      <c r="C238" s="272" t="s">
        <v>67</v>
      </c>
      <c r="D238" s="273">
        <v>1025130</v>
      </c>
      <c r="E238" s="273">
        <v>5034192.97</v>
      </c>
      <c r="F238" s="273">
        <v>4522461.19</v>
      </c>
      <c r="G238" s="273">
        <v>1007990</v>
      </c>
      <c r="H238" s="273">
        <v>4904749.57</v>
      </c>
      <c r="I238" s="273">
        <v>4398059.47</v>
      </c>
      <c r="J238" s="237">
        <v>-1.6719830655624164</v>
      </c>
      <c r="K238" s="237">
        <v>-2.5712840324434256</v>
      </c>
      <c r="L238" s="237">
        <v>-2.750752627243677</v>
      </c>
      <c r="M238" s="238">
        <v>4.910784944348522</v>
      </c>
      <c r="N238" s="238">
        <v>4.865871258643439</v>
      </c>
      <c r="O238" s="238">
        <v>4.411597738823369</v>
      </c>
      <c r="P238" s="238">
        <v>4.363197521800811</v>
      </c>
    </row>
    <row r="239" spans="1:16" s="89" customFormat="1" ht="11.25" customHeight="1">
      <c r="A239" s="270" t="s">
        <v>423</v>
      </c>
      <c r="B239" s="270" t="s">
        <v>424</v>
      </c>
      <c r="C239" s="270" t="s">
        <v>49</v>
      </c>
      <c r="D239" s="271">
        <v>1470</v>
      </c>
      <c r="E239" s="271">
        <v>8783.6</v>
      </c>
      <c r="F239" s="271">
        <v>7918.79</v>
      </c>
      <c r="G239" s="271">
        <v>45530</v>
      </c>
      <c r="H239" s="271">
        <v>219378.62</v>
      </c>
      <c r="I239" s="271">
        <v>197099.26</v>
      </c>
      <c r="J239" s="237">
        <v>2997.278911564626</v>
      </c>
      <c r="K239" s="237">
        <v>2397.5934696479803</v>
      </c>
      <c r="L239" s="237">
        <v>2389.0072852039266</v>
      </c>
      <c r="M239" s="238">
        <v>5.975238095238096</v>
      </c>
      <c r="N239" s="238">
        <v>4.818331210191083</v>
      </c>
      <c r="O239" s="238">
        <v>5.386931972789116</v>
      </c>
      <c r="P239" s="238">
        <v>4.328997584010542</v>
      </c>
    </row>
    <row r="240" spans="1:16" s="89" customFormat="1" ht="11.25" customHeight="1">
      <c r="A240" s="272" t="s">
        <v>423</v>
      </c>
      <c r="B240" s="272" t="s">
        <v>424</v>
      </c>
      <c r="C240" s="272" t="s">
        <v>350</v>
      </c>
      <c r="D240" s="273">
        <v>108482</v>
      </c>
      <c r="E240" s="273">
        <v>538480.5</v>
      </c>
      <c r="F240" s="273">
        <v>481804.66</v>
      </c>
      <c r="G240" s="273">
        <v>153190</v>
      </c>
      <c r="H240" s="273">
        <v>741662.4</v>
      </c>
      <c r="I240" s="273">
        <v>664690.86</v>
      </c>
      <c r="J240" s="237">
        <v>41.212367028631476</v>
      </c>
      <c r="K240" s="237">
        <v>37.732452707201105</v>
      </c>
      <c r="L240" s="237">
        <v>37.95857848282331</v>
      </c>
      <c r="M240" s="238">
        <v>4.963777400859128</v>
      </c>
      <c r="N240" s="238">
        <v>4.841454403028918</v>
      </c>
      <c r="O240" s="238">
        <v>4.441332755664534</v>
      </c>
      <c r="P240" s="238">
        <v>4.338996409687316</v>
      </c>
    </row>
    <row r="241" spans="1:16" s="89" customFormat="1" ht="11.25" customHeight="1">
      <c r="A241" s="270" t="s">
        <v>423</v>
      </c>
      <c r="B241" s="270" t="s">
        <v>424</v>
      </c>
      <c r="C241" s="270" t="s">
        <v>66</v>
      </c>
      <c r="D241" s="271">
        <v>183470</v>
      </c>
      <c r="E241" s="271">
        <v>980678</v>
      </c>
      <c r="F241" s="271">
        <v>881784.9</v>
      </c>
      <c r="G241" s="271">
        <v>239830</v>
      </c>
      <c r="H241" s="271">
        <v>1148547.29</v>
      </c>
      <c r="I241" s="271">
        <v>1029610.69</v>
      </c>
      <c r="J241" s="237">
        <v>30.71891862429825</v>
      </c>
      <c r="K241" s="237">
        <v>17.117676750166726</v>
      </c>
      <c r="L241" s="237">
        <v>16.764382107246327</v>
      </c>
      <c r="M241" s="238">
        <v>5.3451681473810435</v>
      </c>
      <c r="N241" s="238">
        <v>4.7890059208606095</v>
      </c>
      <c r="O241" s="238">
        <v>4.806153049544885</v>
      </c>
      <c r="P241" s="238">
        <v>4.293085477213026</v>
      </c>
    </row>
    <row r="242" spans="1:16" s="89" customFormat="1" ht="11.25" customHeight="1">
      <c r="A242" s="272" t="s">
        <v>423</v>
      </c>
      <c r="B242" s="272" t="s">
        <v>424</v>
      </c>
      <c r="C242" s="272" t="s">
        <v>44</v>
      </c>
      <c r="D242" s="273">
        <v>5660</v>
      </c>
      <c r="E242" s="273">
        <v>24970.39</v>
      </c>
      <c r="F242" s="273">
        <v>22732.5</v>
      </c>
      <c r="G242" s="273">
        <v>416602</v>
      </c>
      <c r="H242" s="273">
        <v>1885677.38</v>
      </c>
      <c r="I242" s="273">
        <v>1693043.38</v>
      </c>
      <c r="J242" s="237">
        <v>7260.459363957597</v>
      </c>
      <c r="K242" s="237">
        <v>7451.65369864067</v>
      </c>
      <c r="L242" s="237">
        <v>7347.677906081602</v>
      </c>
      <c r="M242" s="238">
        <v>4.411729681978798</v>
      </c>
      <c r="N242" s="238">
        <v>4.52632819813635</v>
      </c>
      <c r="O242" s="238">
        <v>4.016342756183746</v>
      </c>
      <c r="P242" s="238">
        <v>4.063934834686343</v>
      </c>
    </row>
    <row r="243" spans="1:16" s="89" customFormat="1" ht="11.25" customHeight="1">
      <c r="A243" s="272" t="s">
        <v>441</v>
      </c>
      <c r="B243" s="272" t="s">
        <v>424</v>
      </c>
      <c r="C243" s="272" t="s">
        <v>48</v>
      </c>
      <c r="D243" s="273">
        <v>162500</v>
      </c>
      <c r="E243" s="273">
        <v>1012033.24</v>
      </c>
      <c r="F243" s="273">
        <v>922992.71</v>
      </c>
      <c r="G243" s="273">
        <v>60032</v>
      </c>
      <c r="H243" s="273">
        <v>421307.83</v>
      </c>
      <c r="I243" s="273">
        <v>373268.94</v>
      </c>
      <c r="J243" s="237">
        <v>-63.05723076923077</v>
      </c>
      <c r="K243" s="237">
        <v>-58.370158869485344</v>
      </c>
      <c r="L243" s="237">
        <v>-59.55884201945647</v>
      </c>
      <c r="M243" s="238">
        <v>6.227896861538461</v>
      </c>
      <c r="N243" s="238">
        <v>7.018054204424307</v>
      </c>
      <c r="O243" s="238">
        <v>5.679955138461538</v>
      </c>
      <c r="P243" s="238">
        <v>6.217832822494669</v>
      </c>
    </row>
    <row r="244" spans="1:16" s="89" customFormat="1" ht="11.25" customHeight="1">
      <c r="A244" s="270" t="s">
        <v>441</v>
      </c>
      <c r="B244" s="270" t="s">
        <v>424</v>
      </c>
      <c r="C244" s="270" t="s">
        <v>138</v>
      </c>
      <c r="D244" s="271">
        <v>21800</v>
      </c>
      <c r="E244" s="271">
        <v>114538.7</v>
      </c>
      <c r="F244" s="271">
        <v>101004.47</v>
      </c>
      <c r="G244" s="271">
        <v>363</v>
      </c>
      <c r="H244" s="271">
        <v>3079.64</v>
      </c>
      <c r="I244" s="271">
        <v>2748.72</v>
      </c>
      <c r="J244" s="237">
        <v>-98.3348623853211</v>
      </c>
      <c r="K244" s="237">
        <v>-97.31126684692597</v>
      </c>
      <c r="L244" s="237">
        <v>-97.27861549097777</v>
      </c>
      <c r="M244" s="238">
        <v>5.25406880733945</v>
      </c>
      <c r="N244" s="238">
        <v>8.483856749311295</v>
      </c>
      <c r="O244" s="238">
        <v>4.6332325688073395</v>
      </c>
      <c r="P244" s="238">
        <v>7.572231404958677</v>
      </c>
    </row>
    <row r="245" spans="1:16" s="89" customFormat="1" ht="11.25" customHeight="1">
      <c r="A245" s="272" t="s">
        <v>441</v>
      </c>
      <c r="B245" s="272" t="s">
        <v>424</v>
      </c>
      <c r="C245" s="272" t="s">
        <v>139</v>
      </c>
      <c r="D245" s="273"/>
      <c r="E245" s="273"/>
      <c r="F245" s="273"/>
      <c r="G245" s="273">
        <v>12000</v>
      </c>
      <c r="H245" s="273">
        <v>54993.47</v>
      </c>
      <c r="I245" s="273">
        <v>50578.12</v>
      </c>
      <c r="J245" s="237"/>
      <c r="K245" s="237"/>
      <c r="L245" s="237"/>
      <c r="M245" s="238"/>
      <c r="N245" s="238">
        <v>4.582789166666667</v>
      </c>
      <c r="O245" s="238"/>
      <c r="P245" s="238">
        <v>4.2148433333333335</v>
      </c>
    </row>
    <row r="246" spans="1:16" s="89" customFormat="1" ht="11.25" customHeight="1">
      <c r="A246" s="270" t="s">
        <v>441</v>
      </c>
      <c r="B246" s="270" t="s">
        <v>424</v>
      </c>
      <c r="C246" s="270" t="s">
        <v>63</v>
      </c>
      <c r="D246" s="271">
        <v>1000</v>
      </c>
      <c r="E246" s="271">
        <v>4244.91</v>
      </c>
      <c r="F246" s="271">
        <v>3741.6</v>
      </c>
      <c r="G246" s="271">
        <v>5</v>
      </c>
      <c r="H246" s="271">
        <v>0.2</v>
      </c>
      <c r="I246" s="271">
        <v>0.18</v>
      </c>
      <c r="J246" s="237">
        <v>-99.5</v>
      </c>
      <c r="K246" s="237">
        <v>-99.99528847490289</v>
      </c>
      <c r="L246" s="237">
        <v>-99.99518922386146</v>
      </c>
      <c r="M246" s="238">
        <v>4.24491</v>
      </c>
      <c r="N246" s="238">
        <v>0.04</v>
      </c>
      <c r="O246" s="238">
        <v>3.7416</v>
      </c>
      <c r="P246" s="238">
        <v>0.036</v>
      </c>
    </row>
    <row r="247" spans="1:16" s="89" customFormat="1" ht="11.25" customHeight="1">
      <c r="A247" s="272" t="s">
        <v>441</v>
      </c>
      <c r="B247" s="272" t="s">
        <v>424</v>
      </c>
      <c r="C247" s="272" t="s">
        <v>54</v>
      </c>
      <c r="D247" s="273">
        <v>15063</v>
      </c>
      <c r="E247" s="273">
        <v>89730.41</v>
      </c>
      <c r="F247" s="273">
        <v>82088.58</v>
      </c>
      <c r="G247" s="273">
        <v>800</v>
      </c>
      <c r="H247" s="273">
        <v>5018.12</v>
      </c>
      <c r="I247" s="273">
        <v>4494.78</v>
      </c>
      <c r="J247" s="237">
        <v>-94.68897298015004</v>
      </c>
      <c r="K247" s="237">
        <v>-94.40755926558231</v>
      </c>
      <c r="L247" s="237">
        <v>-94.52447587715612</v>
      </c>
      <c r="M247" s="238">
        <v>5.957007900152692</v>
      </c>
      <c r="N247" s="238">
        <v>6.27265</v>
      </c>
      <c r="O247" s="238">
        <v>5.449683330013942</v>
      </c>
      <c r="P247" s="238">
        <v>5.618475</v>
      </c>
    </row>
    <row r="248" spans="1:16" s="89" customFormat="1" ht="11.25" customHeight="1">
      <c r="A248" s="270" t="s">
        <v>441</v>
      </c>
      <c r="B248" s="270" t="s">
        <v>424</v>
      </c>
      <c r="C248" s="270" t="s">
        <v>101</v>
      </c>
      <c r="D248" s="271">
        <v>70</v>
      </c>
      <c r="E248" s="271">
        <v>466.27</v>
      </c>
      <c r="F248" s="271">
        <v>436.79</v>
      </c>
      <c r="G248" s="271"/>
      <c r="H248" s="271"/>
      <c r="I248" s="271"/>
      <c r="J248" s="237">
        <v>-100</v>
      </c>
      <c r="K248" s="237">
        <v>-100</v>
      </c>
      <c r="L248" s="237">
        <v>-100</v>
      </c>
      <c r="M248" s="238">
        <v>6.661</v>
      </c>
      <c r="N248" s="238"/>
      <c r="O248" s="238">
        <v>6.239857142857143</v>
      </c>
      <c r="P248" s="238"/>
    </row>
    <row r="249" spans="1:16" s="89" customFormat="1" ht="11.25" customHeight="1">
      <c r="A249" s="272" t="s">
        <v>441</v>
      </c>
      <c r="B249" s="272" t="s">
        <v>424</v>
      </c>
      <c r="C249" s="272" t="s">
        <v>56</v>
      </c>
      <c r="D249" s="273">
        <v>8670</v>
      </c>
      <c r="E249" s="273">
        <v>55202.69</v>
      </c>
      <c r="F249" s="273">
        <v>47590.44</v>
      </c>
      <c r="G249" s="273">
        <v>4980</v>
      </c>
      <c r="H249" s="273">
        <v>30638.54</v>
      </c>
      <c r="I249" s="273">
        <v>27605.48</v>
      </c>
      <c r="J249" s="237">
        <v>-42.56055363321799</v>
      </c>
      <c r="K249" s="237">
        <v>-44.498103262721436</v>
      </c>
      <c r="L249" s="237">
        <v>-41.9936441016305</v>
      </c>
      <c r="M249" s="238">
        <v>6.367092272202999</v>
      </c>
      <c r="N249" s="238">
        <v>6.152317269076305</v>
      </c>
      <c r="O249" s="238">
        <v>5.489093425605537</v>
      </c>
      <c r="P249" s="238">
        <v>5.54326907630522</v>
      </c>
    </row>
    <row r="250" spans="1:16" s="89" customFormat="1" ht="11.25" customHeight="1">
      <c r="A250" s="270" t="s">
        <v>441</v>
      </c>
      <c r="B250" s="270" t="s">
        <v>424</v>
      </c>
      <c r="C250" s="270" t="s">
        <v>612</v>
      </c>
      <c r="D250" s="271"/>
      <c r="E250" s="271"/>
      <c r="F250" s="271"/>
      <c r="G250" s="271">
        <v>1800</v>
      </c>
      <c r="H250" s="271">
        <v>9514.71</v>
      </c>
      <c r="I250" s="271">
        <v>8400</v>
      </c>
      <c r="J250" s="237"/>
      <c r="K250" s="237"/>
      <c r="L250" s="237"/>
      <c r="M250" s="238"/>
      <c r="N250" s="238">
        <v>5.28595</v>
      </c>
      <c r="O250" s="238"/>
      <c r="P250" s="238">
        <v>4.666666666666667</v>
      </c>
    </row>
    <row r="251" spans="1:16" s="89" customFormat="1" ht="11.25" customHeight="1">
      <c r="A251" s="272" t="s">
        <v>441</v>
      </c>
      <c r="B251" s="272" t="s">
        <v>424</v>
      </c>
      <c r="C251" s="272" t="s">
        <v>42</v>
      </c>
      <c r="D251" s="273">
        <v>10865</v>
      </c>
      <c r="E251" s="273">
        <v>53948.77</v>
      </c>
      <c r="F251" s="273">
        <v>46591.41</v>
      </c>
      <c r="G251" s="273">
        <v>22970</v>
      </c>
      <c r="H251" s="273">
        <v>145853.32</v>
      </c>
      <c r="I251" s="273">
        <v>129400.52</v>
      </c>
      <c r="J251" s="237">
        <v>111.41279337321676</v>
      </c>
      <c r="K251" s="237">
        <v>170.35522774661968</v>
      </c>
      <c r="L251" s="237">
        <v>177.73471547652238</v>
      </c>
      <c r="M251" s="238">
        <v>4.965372296364473</v>
      </c>
      <c r="N251" s="238">
        <v>6.3497309534175015</v>
      </c>
      <c r="O251" s="238">
        <v>4.28821076852278</v>
      </c>
      <c r="P251" s="238">
        <v>5.633457553330431</v>
      </c>
    </row>
    <row r="252" spans="1:16" s="89" customFormat="1" ht="11.25" customHeight="1">
      <c r="A252" s="270" t="s">
        <v>441</v>
      </c>
      <c r="B252" s="270" t="s">
        <v>424</v>
      </c>
      <c r="C252" s="270" t="s">
        <v>46</v>
      </c>
      <c r="D252" s="271">
        <v>3000</v>
      </c>
      <c r="E252" s="271">
        <v>18500</v>
      </c>
      <c r="F252" s="271">
        <v>16705.46</v>
      </c>
      <c r="G252" s="271">
        <v>1000</v>
      </c>
      <c r="H252" s="271">
        <v>7350</v>
      </c>
      <c r="I252" s="271">
        <v>6346.81</v>
      </c>
      <c r="J252" s="237">
        <v>-66.66666666666667</v>
      </c>
      <c r="K252" s="237">
        <v>-60.270270270270274</v>
      </c>
      <c r="L252" s="237">
        <v>-62.00757117732764</v>
      </c>
      <c r="M252" s="238">
        <v>6.166666666666667</v>
      </c>
      <c r="N252" s="238">
        <v>7.35</v>
      </c>
      <c r="O252" s="238">
        <v>5.568486666666667</v>
      </c>
      <c r="P252" s="238">
        <v>6.3468100000000005</v>
      </c>
    </row>
    <row r="253" spans="1:16" s="89" customFormat="1" ht="11.25" customHeight="1">
      <c r="A253" s="272" t="s">
        <v>441</v>
      </c>
      <c r="B253" s="272" t="s">
        <v>424</v>
      </c>
      <c r="C253" s="272" t="s">
        <v>45</v>
      </c>
      <c r="D253" s="273">
        <v>4360</v>
      </c>
      <c r="E253" s="273">
        <v>24236.17</v>
      </c>
      <c r="F253" s="273">
        <v>21307.4</v>
      </c>
      <c r="G253" s="273">
        <v>1680</v>
      </c>
      <c r="H253" s="273">
        <v>9265.19</v>
      </c>
      <c r="I253" s="273">
        <v>8198.4</v>
      </c>
      <c r="J253" s="237">
        <v>-61.46788990825688</v>
      </c>
      <c r="K253" s="237">
        <v>-61.77122870486549</v>
      </c>
      <c r="L253" s="237">
        <v>-61.523226672423675</v>
      </c>
      <c r="M253" s="238">
        <v>5.5587545871559625</v>
      </c>
      <c r="N253" s="238">
        <v>5.514994047619048</v>
      </c>
      <c r="O253" s="238">
        <v>4.887018348623854</v>
      </c>
      <c r="P253" s="238">
        <v>4.88</v>
      </c>
    </row>
    <row r="254" spans="1:16" s="89" customFormat="1" ht="11.25" customHeight="1">
      <c r="A254" s="270" t="s">
        <v>441</v>
      </c>
      <c r="B254" s="270" t="s">
        <v>424</v>
      </c>
      <c r="C254" s="270" t="s">
        <v>61</v>
      </c>
      <c r="D254" s="271">
        <v>20800</v>
      </c>
      <c r="E254" s="271">
        <v>117327.95</v>
      </c>
      <c r="F254" s="271">
        <v>106998.67</v>
      </c>
      <c r="G254" s="271">
        <v>6300</v>
      </c>
      <c r="H254" s="271">
        <v>38277.83</v>
      </c>
      <c r="I254" s="271">
        <v>34420.71</v>
      </c>
      <c r="J254" s="237">
        <v>-69.71153846153847</v>
      </c>
      <c r="K254" s="237">
        <v>-67.37535259075096</v>
      </c>
      <c r="L254" s="237">
        <v>-67.83071228829291</v>
      </c>
      <c r="M254" s="238">
        <v>5.640766826923077</v>
      </c>
      <c r="N254" s="238">
        <v>6.075846031746032</v>
      </c>
      <c r="O254" s="238">
        <v>5.144166826923077</v>
      </c>
      <c r="P254" s="238">
        <v>5.463604761904762</v>
      </c>
    </row>
    <row r="255" spans="1:16" s="89" customFormat="1" ht="11.25" customHeight="1">
      <c r="A255" s="272" t="s">
        <v>441</v>
      </c>
      <c r="B255" s="272" t="s">
        <v>424</v>
      </c>
      <c r="C255" s="272" t="s">
        <v>43</v>
      </c>
      <c r="D255" s="273">
        <v>7600</v>
      </c>
      <c r="E255" s="273">
        <v>42361.08</v>
      </c>
      <c r="F255" s="273">
        <v>39033.26</v>
      </c>
      <c r="G255" s="273">
        <v>16194</v>
      </c>
      <c r="H255" s="273">
        <v>112127.81</v>
      </c>
      <c r="I255" s="273">
        <v>100328.22</v>
      </c>
      <c r="J255" s="237">
        <v>113.07894736842105</v>
      </c>
      <c r="K255" s="237">
        <v>164.69535243199653</v>
      </c>
      <c r="L255" s="237">
        <v>157.03264344305342</v>
      </c>
      <c r="M255" s="238">
        <v>5.573826315789474</v>
      </c>
      <c r="N255" s="238">
        <v>6.924034210201309</v>
      </c>
      <c r="O255" s="238">
        <v>5.135955263157895</v>
      </c>
      <c r="P255" s="238">
        <v>6.195394590589107</v>
      </c>
    </row>
    <row r="256" spans="1:16" s="89" customFormat="1" ht="11.25" customHeight="1">
      <c r="A256" s="270" t="s">
        <v>441</v>
      </c>
      <c r="B256" s="270" t="s">
        <v>424</v>
      </c>
      <c r="C256" s="270" t="s">
        <v>85</v>
      </c>
      <c r="D256" s="271">
        <v>416320</v>
      </c>
      <c r="E256" s="271">
        <v>2124563.92</v>
      </c>
      <c r="F256" s="271">
        <v>1916593.58</v>
      </c>
      <c r="G256" s="271">
        <v>106400</v>
      </c>
      <c r="H256" s="271">
        <v>494561.97</v>
      </c>
      <c r="I256" s="271">
        <v>445642.9</v>
      </c>
      <c r="J256" s="237">
        <v>-74.44273635664874</v>
      </c>
      <c r="K256" s="237">
        <v>-76.72171849741288</v>
      </c>
      <c r="L256" s="237">
        <v>-76.74817944449131</v>
      </c>
      <c r="M256" s="238">
        <v>5.1031992697924675</v>
      </c>
      <c r="N256" s="238">
        <v>4.648138815789474</v>
      </c>
      <c r="O256" s="238">
        <v>4.603654832820907</v>
      </c>
      <c r="P256" s="238">
        <v>4.188373120300752</v>
      </c>
    </row>
    <row r="257" spans="1:16" s="89" customFormat="1" ht="11.25" customHeight="1">
      <c r="A257" s="272" t="s">
        <v>441</v>
      </c>
      <c r="B257" s="272" t="s">
        <v>424</v>
      </c>
      <c r="C257" s="272" t="s">
        <v>95</v>
      </c>
      <c r="D257" s="273">
        <v>200</v>
      </c>
      <c r="E257" s="273">
        <v>1450.72</v>
      </c>
      <c r="F257" s="273">
        <v>1291.2</v>
      </c>
      <c r="G257" s="273"/>
      <c r="H257" s="273"/>
      <c r="I257" s="273"/>
      <c r="J257" s="237">
        <v>-100</v>
      </c>
      <c r="K257" s="237">
        <v>-100</v>
      </c>
      <c r="L257" s="237">
        <v>-100</v>
      </c>
      <c r="M257" s="238">
        <v>7.2536000000000005</v>
      </c>
      <c r="N257" s="238"/>
      <c r="O257" s="238">
        <v>6.456</v>
      </c>
      <c r="P257" s="238"/>
    </row>
    <row r="258" spans="1:16" s="89" customFormat="1" ht="11.25" customHeight="1">
      <c r="A258" s="270" t="s">
        <v>441</v>
      </c>
      <c r="B258" s="270" t="s">
        <v>424</v>
      </c>
      <c r="C258" s="270" t="s">
        <v>71</v>
      </c>
      <c r="D258" s="271">
        <v>1400</v>
      </c>
      <c r="E258" s="271">
        <v>7535.61</v>
      </c>
      <c r="F258" s="271">
        <v>7152.7</v>
      </c>
      <c r="G258" s="271">
        <v>5760</v>
      </c>
      <c r="H258" s="271">
        <v>27854.74</v>
      </c>
      <c r="I258" s="271">
        <v>24848.56</v>
      </c>
      <c r="J258" s="237">
        <v>311.42857142857144</v>
      </c>
      <c r="K258" s="237">
        <v>269.6414756071506</v>
      </c>
      <c r="L258" s="237">
        <v>247.40112125491075</v>
      </c>
      <c r="M258" s="238">
        <v>5.382578571428571</v>
      </c>
      <c r="N258" s="238">
        <v>4.835892361111111</v>
      </c>
      <c r="O258" s="238">
        <v>5.109071428571428</v>
      </c>
      <c r="P258" s="238">
        <v>4.313986111111111</v>
      </c>
    </row>
    <row r="259" spans="1:16" s="89" customFormat="1" ht="11.25" customHeight="1">
      <c r="A259" s="272" t="s">
        <v>441</v>
      </c>
      <c r="B259" s="272" t="s">
        <v>424</v>
      </c>
      <c r="C259" s="272" t="s">
        <v>67</v>
      </c>
      <c r="D259" s="273">
        <v>60495</v>
      </c>
      <c r="E259" s="273">
        <v>317572.18</v>
      </c>
      <c r="F259" s="273">
        <v>291598.95</v>
      </c>
      <c r="G259" s="273">
        <v>16350</v>
      </c>
      <c r="H259" s="273">
        <v>86104.63</v>
      </c>
      <c r="I259" s="273">
        <v>76661.63</v>
      </c>
      <c r="J259" s="237">
        <v>-72.97297297297297</v>
      </c>
      <c r="K259" s="237">
        <v>-72.88659541903198</v>
      </c>
      <c r="L259" s="237">
        <v>-73.7099087633889</v>
      </c>
      <c r="M259" s="238">
        <v>5.249560790147946</v>
      </c>
      <c r="N259" s="238">
        <v>5.266338226299695</v>
      </c>
      <c r="O259" s="238">
        <v>4.820215720307464</v>
      </c>
      <c r="P259" s="238">
        <v>4.688784709480123</v>
      </c>
    </row>
    <row r="260" spans="1:16" s="89" customFormat="1" ht="11.25" customHeight="1">
      <c r="A260" s="270" t="s">
        <v>441</v>
      </c>
      <c r="B260" s="270" t="s">
        <v>424</v>
      </c>
      <c r="C260" s="270" t="s">
        <v>357</v>
      </c>
      <c r="D260" s="271"/>
      <c r="E260" s="271"/>
      <c r="F260" s="271"/>
      <c r="G260" s="271">
        <v>1200</v>
      </c>
      <c r="H260" s="271">
        <v>6684.97</v>
      </c>
      <c r="I260" s="271">
        <v>5880</v>
      </c>
      <c r="J260" s="237"/>
      <c r="K260" s="237"/>
      <c r="L260" s="237"/>
      <c r="M260" s="238"/>
      <c r="N260" s="238">
        <v>5.570808333333334</v>
      </c>
      <c r="O260" s="238"/>
      <c r="P260" s="238">
        <v>4.9</v>
      </c>
    </row>
    <row r="261" spans="1:16" s="89" customFormat="1" ht="11.25" customHeight="1">
      <c r="A261" s="272" t="s">
        <v>441</v>
      </c>
      <c r="B261" s="272" t="s">
        <v>424</v>
      </c>
      <c r="C261" s="272" t="s">
        <v>530</v>
      </c>
      <c r="D261" s="273">
        <v>1400</v>
      </c>
      <c r="E261" s="273">
        <v>7311.55</v>
      </c>
      <c r="F261" s="273">
        <v>6294.83</v>
      </c>
      <c r="G261" s="273">
        <v>6450</v>
      </c>
      <c r="H261" s="273">
        <v>37759.6</v>
      </c>
      <c r="I261" s="273">
        <v>33421.61</v>
      </c>
      <c r="J261" s="237">
        <v>360.7142857142857</v>
      </c>
      <c r="K261" s="237">
        <v>416.43769105046124</v>
      </c>
      <c r="L261" s="237">
        <v>430.9374518454033</v>
      </c>
      <c r="M261" s="238">
        <v>5.222535714285715</v>
      </c>
      <c r="N261" s="238">
        <v>5.854201550387597</v>
      </c>
      <c r="O261" s="238">
        <v>4.496307142857143</v>
      </c>
      <c r="P261" s="238">
        <v>5.18164496124031</v>
      </c>
    </row>
    <row r="262" spans="1:16" s="89" customFormat="1" ht="11.25" customHeight="1">
      <c r="A262" s="270" t="s">
        <v>441</v>
      </c>
      <c r="B262" s="270" t="s">
        <v>424</v>
      </c>
      <c r="C262" s="270" t="s">
        <v>626</v>
      </c>
      <c r="D262" s="271"/>
      <c r="E262" s="271"/>
      <c r="F262" s="271"/>
      <c r="G262" s="271">
        <v>21430</v>
      </c>
      <c r="H262" s="271">
        <v>113147.17</v>
      </c>
      <c r="I262" s="271">
        <v>101773.59</v>
      </c>
      <c r="J262" s="237"/>
      <c r="K262" s="237"/>
      <c r="L262" s="237"/>
      <c r="M262" s="238"/>
      <c r="N262" s="238">
        <v>5.279849276714885</v>
      </c>
      <c r="O262" s="238"/>
      <c r="P262" s="238">
        <v>4.749117592160522</v>
      </c>
    </row>
    <row r="263" spans="1:16" s="89" customFormat="1" ht="11.25" customHeight="1">
      <c r="A263" s="272" t="s">
        <v>441</v>
      </c>
      <c r="B263" s="272" t="s">
        <v>424</v>
      </c>
      <c r="C263" s="272" t="s">
        <v>83</v>
      </c>
      <c r="D263" s="273">
        <v>684</v>
      </c>
      <c r="E263" s="273">
        <v>6976.8</v>
      </c>
      <c r="F263" s="273">
        <v>6196.37</v>
      </c>
      <c r="G263" s="273">
        <v>610</v>
      </c>
      <c r="H263" s="273">
        <v>6017</v>
      </c>
      <c r="I263" s="273">
        <v>5333.91</v>
      </c>
      <c r="J263" s="237">
        <v>-10.818713450292398</v>
      </c>
      <c r="K263" s="237">
        <v>-13.757023277147118</v>
      </c>
      <c r="L263" s="237">
        <v>-13.918794390909516</v>
      </c>
      <c r="M263" s="238">
        <v>10.200000000000001</v>
      </c>
      <c r="N263" s="238">
        <v>9.863934426229509</v>
      </c>
      <c r="O263" s="238">
        <v>9.059020467836257</v>
      </c>
      <c r="P263" s="238">
        <v>8.74411475409836</v>
      </c>
    </row>
    <row r="264" spans="1:16" s="89" customFormat="1" ht="11.25" customHeight="1">
      <c r="A264" s="270" t="s">
        <v>441</v>
      </c>
      <c r="B264" s="270" t="s">
        <v>424</v>
      </c>
      <c r="C264" s="270" t="s">
        <v>66</v>
      </c>
      <c r="D264" s="271"/>
      <c r="E264" s="271"/>
      <c r="F264" s="271"/>
      <c r="G264" s="271">
        <v>10</v>
      </c>
      <c r="H264" s="271">
        <v>29.75</v>
      </c>
      <c r="I264" s="271">
        <v>26.55</v>
      </c>
      <c r="J264" s="237"/>
      <c r="K264" s="237"/>
      <c r="L264" s="237"/>
      <c r="M264" s="238"/>
      <c r="N264" s="238">
        <v>2.975</v>
      </c>
      <c r="O264" s="238"/>
      <c r="P264" s="238">
        <v>2.6550000000000002</v>
      </c>
    </row>
    <row r="265" spans="1:16" s="89" customFormat="1" ht="11.25" customHeight="1">
      <c r="A265" s="272" t="s">
        <v>447</v>
      </c>
      <c r="B265" s="272" t="s">
        <v>313</v>
      </c>
      <c r="C265" s="272" t="s">
        <v>48</v>
      </c>
      <c r="D265" s="273">
        <v>619</v>
      </c>
      <c r="E265" s="273">
        <v>7987.37</v>
      </c>
      <c r="F265" s="273">
        <v>7215.92</v>
      </c>
      <c r="G265" s="273">
        <v>959</v>
      </c>
      <c r="H265" s="273">
        <v>11339.44</v>
      </c>
      <c r="I265" s="273">
        <v>10226.43</v>
      </c>
      <c r="J265" s="237">
        <v>54.92730210016155</v>
      </c>
      <c r="K265" s="237">
        <v>41.967130607446514</v>
      </c>
      <c r="L265" s="237">
        <v>41.72039046996086</v>
      </c>
      <c r="M265" s="238">
        <v>12.903667205169628</v>
      </c>
      <c r="N265" s="238">
        <v>11.824233576642337</v>
      </c>
      <c r="O265" s="238">
        <v>11.657382875605816</v>
      </c>
      <c r="P265" s="238">
        <v>10.66363920750782</v>
      </c>
    </row>
    <row r="266" spans="1:16" s="89" customFormat="1" ht="11.25" customHeight="1">
      <c r="A266" s="270" t="s">
        <v>447</v>
      </c>
      <c r="B266" s="270" t="s">
        <v>313</v>
      </c>
      <c r="C266" s="270" t="s">
        <v>63</v>
      </c>
      <c r="D266" s="271">
        <v>240</v>
      </c>
      <c r="E266" s="271">
        <v>2921.82</v>
      </c>
      <c r="F266" s="271">
        <v>2580.47</v>
      </c>
      <c r="G266" s="271">
        <v>389</v>
      </c>
      <c r="H266" s="271">
        <v>4262.15</v>
      </c>
      <c r="I266" s="271">
        <v>3823.62</v>
      </c>
      <c r="J266" s="237">
        <v>62.083333333333336</v>
      </c>
      <c r="K266" s="237">
        <v>45.873120178518846</v>
      </c>
      <c r="L266" s="237">
        <v>48.175332400686706</v>
      </c>
      <c r="M266" s="238">
        <v>12.17425</v>
      </c>
      <c r="N266" s="238">
        <v>10.956683804627248</v>
      </c>
      <c r="O266" s="238">
        <v>10.751958333333333</v>
      </c>
      <c r="P266" s="238">
        <v>9.82935732647815</v>
      </c>
    </row>
    <row r="267" spans="1:16" s="89" customFormat="1" ht="11.25" customHeight="1">
      <c r="A267" s="272" t="s">
        <v>447</v>
      </c>
      <c r="B267" s="272" t="s">
        <v>313</v>
      </c>
      <c r="C267" s="272" t="s">
        <v>54</v>
      </c>
      <c r="D267" s="273">
        <v>6684</v>
      </c>
      <c r="E267" s="273">
        <v>78752.36</v>
      </c>
      <c r="F267" s="273">
        <v>70646.39</v>
      </c>
      <c r="G267" s="273">
        <v>9374</v>
      </c>
      <c r="H267" s="273">
        <v>110737.46</v>
      </c>
      <c r="I267" s="273">
        <v>99060.9</v>
      </c>
      <c r="J267" s="237">
        <v>40.245362058647515</v>
      </c>
      <c r="K267" s="237">
        <v>40.61478284587282</v>
      </c>
      <c r="L267" s="237">
        <v>40.22075296416419</v>
      </c>
      <c r="M267" s="238">
        <v>11.782220227408738</v>
      </c>
      <c r="N267" s="238">
        <v>11.81325581395349</v>
      </c>
      <c r="O267" s="238">
        <v>10.569477857570318</v>
      </c>
      <c r="P267" s="238">
        <v>10.567623213142735</v>
      </c>
    </row>
    <row r="268" spans="1:16" s="89" customFormat="1" ht="11.25" customHeight="1">
      <c r="A268" s="270" t="s">
        <v>447</v>
      </c>
      <c r="B268" s="270" t="s">
        <v>313</v>
      </c>
      <c r="C268" s="270" t="s">
        <v>52</v>
      </c>
      <c r="D268" s="271">
        <v>216</v>
      </c>
      <c r="E268" s="271">
        <v>2824.03</v>
      </c>
      <c r="F268" s="271">
        <v>2484.37</v>
      </c>
      <c r="G268" s="271"/>
      <c r="H268" s="271"/>
      <c r="I268" s="271"/>
      <c r="J268" s="237">
        <v>-100</v>
      </c>
      <c r="K268" s="237">
        <v>-100</v>
      </c>
      <c r="L268" s="237">
        <v>-100</v>
      </c>
      <c r="M268" s="238">
        <v>13.074212962962964</v>
      </c>
      <c r="N268" s="238"/>
      <c r="O268" s="238">
        <v>11.501712962962962</v>
      </c>
      <c r="P268" s="238"/>
    </row>
    <row r="269" spans="1:16" s="89" customFormat="1" ht="11.25" customHeight="1">
      <c r="A269" s="272" t="s">
        <v>447</v>
      </c>
      <c r="B269" s="272" t="s">
        <v>313</v>
      </c>
      <c r="C269" s="272" t="s">
        <v>56</v>
      </c>
      <c r="D269" s="273">
        <v>180</v>
      </c>
      <c r="E269" s="273">
        <v>2199.96</v>
      </c>
      <c r="F269" s="273">
        <v>1973.62</v>
      </c>
      <c r="G269" s="273"/>
      <c r="H269" s="273"/>
      <c r="I269" s="273"/>
      <c r="J269" s="237">
        <v>-100</v>
      </c>
      <c r="K269" s="237">
        <v>-100</v>
      </c>
      <c r="L269" s="237">
        <v>-100</v>
      </c>
      <c r="M269" s="238">
        <v>12.222</v>
      </c>
      <c r="N269" s="238"/>
      <c r="O269" s="238">
        <v>10.964555555555554</v>
      </c>
      <c r="P269" s="238"/>
    </row>
    <row r="270" spans="1:16" s="89" customFormat="1" ht="11.25" customHeight="1">
      <c r="A270" s="270" t="s">
        <v>447</v>
      </c>
      <c r="B270" s="270" t="s">
        <v>313</v>
      </c>
      <c r="C270" s="270" t="s">
        <v>42</v>
      </c>
      <c r="D270" s="271">
        <v>434669</v>
      </c>
      <c r="E270" s="271">
        <v>4705694.32</v>
      </c>
      <c r="F270" s="271">
        <v>4214492.3</v>
      </c>
      <c r="G270" s="271">
        <v>573617</v>
      </c>
      <c r="H270" s="271">
        <v>6229812.05</v>
      </c>
      <c r="I270" s="271">
        <v>5611935.63</v>
      </c>
      <c r="J270" s="237">
        <v>31.96639281844346</v>
      </c>
      <c r="K270" s="237">
        <v>32.38879592161862</v>
      </c>
      <c r="L270" s="237">
        <v>33.15804681859307</v>
      </c>
      <c r="M270" s="238">
        <v>10.82592575039858</v>
      </c>
      <c r="N270" s="238">
        <v>10.860577789709858</v>
      </c>
      <c r="O270" s="238">
        <v>9.695865819738698</v>
      </c>
      <c r="P270" s="238">
        <v>9.783419302426532</v>
      </c>
    </row>
    <row r="271" spans="1:16" s="89" customFormat="1" ht="11.25" customHeight="1">
      <c r="A271" s="272" t="s">
        <v>447</v>
      </c>
      <c r="B271" s="272" t="s">
        <v>313</v>
      </c>
      <c r="C271" s="272" t="s">
        <v>45</v>
      </c>
      <c r="D271" s="273">
        <v>1980</v>
      </c>
      <c r="E271" s="273">
        <v>24946.69</v>
      </c>
      <c r="F271" s="273">
        <v>22283.75</v>
      </c>
      <c r="G271" s="273">
        <v>2450</v>
      </c>
      <c r="H271" s="273">
        <v>29428.06</v>
      </c>
      <c r="I271" s="273">
        <v>26648.55</v>
      </c>
      <c r="J271" s="237">
        <v>23.737373737373737</v>
      </c>
      <c r="K271" s="237">
        <v>17.963785977217828</v>
      </c>
      <c r="L271" s="237">
        <v>19.587367476299992</v>
      </c>
      <c r="M271" s="238">
        <v>12.599338383838383</v>
      </c>
      <c r="N271" s="238">
        <v>12.01145306122449</v>
      </c>
      <c r="O271" s="238">
        <v>11.254419191919192</v>
      </c>
      <c r="P271" s="238">
        <v>10.876959183673469</v>
      </c>
    </row>
    <row r="272" spans="1:16" s="89" customFormat="1" ht="11.25" customHeight="1">
      <c r="A272" s="270" t="s">
        <v>447</v>
      </c>
      <c r="B272" s="270" t="s">
        <v>313</v>
      </c>
      <c r="C272" s="270" t="s">
        <v>57</v>
      </c>
      <c r="D272" s="271"/>
      <c r="E272" s="271"/>
      <c r="F272" s="271"/>
      <c r="G272" s="271">
        <v>1956</v>
      </c>
      <c r="H272" s="271">
        <v>21710.23</v>
      </c>
      <c r="I272" s="271">
        <v>19400.2</v>
      </c>
      <c r="J272" s="237"/>
      <c r="K272" s="237"/>
      <c r="L272" s="237"/>
      <c r="M272" s="238"/>
      <c r="N272" s="238">
        <v>11.099299591002044</v>
      </c>
      <c r="O272" s="238"/>
      <c r="P272" s="238">
        <v>9.918302658486708</v>
      </c>
    </row>
    <row r="273" spans="1:16" s="89" customFormat="1" ht="11.25" customHeight="1">
      <c r="A273" s="272" t="s">
        <v>447</v>
      </c>
      <c r="B273" s="272" t="s">
        <v>313</v>
      </c>
      <c r="C273" s="272" t="s">
        <v>61</v>
      </c>
      <c r="D273" s="273"/>
      <c r="E273" s="273"/>
      <c r="F273" s="273"/>
      <c r="G273" s="273">
        <v>50</v>
      </c>
      <c r="H273" s="273">
        <v>597.02</v>
      </c>
      <c r="I273" s="273">
        <v>534.22</v>
      </c>
      <c r="J273" s="237"/>
      <c r="K273" s="237"/>
      <c r="L273" s="237"/>
      <c r="M273" s="238"/>
      <c r="N273" s="238">
        <v>11.9404</v>
      </c>
      <c r="O273" s="238"/>
      <c r="P273" s="238">
        <v>10.6844</v>
      </c>
    </row>
    <row r="274" spans="1:16" s="89" customFormat="1" ht="11.25" customHeight="1">
      <c r="A274" s="270" t="s">
        <v>447</v>
      </c>
      <c r="B274" s="270" t="s">
        <v>313</v>
      </c>
      <c r="C274" s="270" t="s">
        <v>43</v>
      </c>
      <c r="D274" s="271">
        <v>68100</v>
      </c>
      <c r="E274" s="271">
        <v>744751.97</v>
      </c>
      <c r="F274" s="271">
        <v>666427.63</v>
      </c>
      <c r="G274" s="271">
        <v>43435</v>
      </c>
      <c r="H274" s="271">
        <v>482534.99</v>
      </c>
      <c r="I274" s="271">
        <v>432248</v>
      </c>
      <c r="J274" s="237">
        <v>-36.21879588839941</v>
      </c>
      <c r="K274" s="237">
        <v>-35.20863194225589</v>
      </c>
      <c r="L274" s="237">
        <v>-35.13954395918429</v>
      </c>
      <c r="M274" s="238">
        <v>10.936152276064611</v>
      </c>
      <c r="N274" s="238">
        <v>11.10935858178888</v>
      </c>
      <c r="O274" s="238">
        <v>9.786015124816446</v>
      </c>
      <c r="P274" s="238">
        <v>9.951605847818579</v>
      </c>
    </row>
    <row r="275" spans="1:16" s="89" customFormat="1" ht="11.25" customHeight="1">
      <c r="A275" s="272" t="s">
        <v>447</v>
      </c>
      <c r="B275" s="272" t="s">
        <v>313</v>
      </c>
      <c r="C275" s="272" t="s">
        <v>99</v>
      </c>
      <c r="D275" s="273">
        <v>168</v>
      </c>
      <c r="E275" s="273">
        <v>1915.4</v>
      </c>
      <c r="F275" s="273">
        <v>1727.75</v>
      </c>
      <c r="G275" s="273"/>
      <c r="H275" s="273"/>
      <c r="I275" s="273"/>
      <c r="J275" s="237">
        <v>-100</v>
      </c>
      <c r="K275" s="237">
        <v>-100</v>
      </c>
      <c r="L275" s="237">
        <v>-100</v>
      </c>
      <c r="M275" s="238">
        <v>11.401190476190477</v>
      </c>
      <c r="N275" s="238"/>
      <c r="O275" s="238">
        <v>10.28422619047619</v>
      </c>
      <c r="P275" s="238"/>
    </row>
    <row r="276" spans="1:16" s="89" customFormat="1" ht="11.25" customHeight="1">
      <c r="A276" s="270" t="s">
        <v>447</v>
      </c>
      <c r="B276" s="270" t="s">
        <v>313</v>
      </c>
      <c r="C276" s="270" t="s">
        <v>95</v>
      </c>
      <c r="D276" s="271">
        <v>918</v>
      </c>
      <c r="E276" s="271">
        <v>10313.61</v>
      </c>
      <c r="F276" s="271">
        <v>9132.72</v>
      </c>
      <c r="G276" s="271"/>
      <c r="H276" s="271"/>
      <c r="I276" s="271"/>
      <c r="J276" s="237">
        <v>-100</v>
      </c>
      <c r="K276" s="237">
        <v>-100</v>
      </c>
      <c r="L276" s="237">
        <v>-100</v>
      </c>
      <c r="M276" s="238">
        <v>11.234869281045752</v>
      </c>
      <c r="N276" s="238"/>
      <c r="O276" s="238">
        <v>9.948496732026143</v>
      </c>
      <c r="P276" s="238"/>
    </row>
    <row r="277" spans="1:16" s="89" customFormat="1" ht="11.25" customHeight="1">
      <c r="A277" s="272" t="s">
        <v>447</v>
      </c>
      <c r="B277" s="272" t="s">
        <v>313</v>
      </c>
      <c r="C277" s="272" t="s">
        <v>67</v>
      </c>
      <c r="D277" s="273">
        <v>2600</v>
      </c>
      <c r="E277" s="273">
        <v>28545.9</v>
      </c>
      <c r="F277" s="273">
        <v>25725.32</v>
      </c>
      <c r="G277" s="273">
        <v>260</v>
      </c>
      <c r="H277" s="273">
        <v>2947.32</v>
      </c>
      <c r="I277" s="273">
        <v>2692.98</v>
      </c>
      <c r="J277" s="237">
        <v>-90</v>
      </c>
      <c r="K277" s="237">
        <v>-89.6751547507698</v>
      </c>
      <c r="L277" s="237">
        <v>-89.53179202435577</v>
      </c>
      <c r="M277" s="238">
        <v>10.979192307692308</v>
      </c>
      <c r="N277" s="238">
        <v>11.335846153846154</v>
      </c>
      <c r="O277" s="238">
        <v>9.894353846153846</v>
      </c>
      <c r="P277" s="238">
        <v>10.357615384615384</v>
      </c>
    </row>
    <row r="278" spans="1:16" s="89" customFormat="1" ht="11.25" customHeight="1">
      <c r="A278" s="270" t="s">
        <v>447</v>
      </c>
      <c r="B278" s="270" t="s">
        <v>313</v>
      </c>
      <c r="C278" s="270" t="s">
        <v>44</v>
      </c>
      <c r="D278" s="271"/>
      <c r="E278" s="271"/>
      <c r="F278" s="271"/>
      <c r="G278" s="271">
        <v>24518</v>
      </c>
      <c r="H278" s="271">
        <v>251967.44</v>
      </c>
      <c r="I278" s="271">
        <v>226883.46</v>
      </c>
      <c r="J278" s="237"/>
      <c r="K278" s="237"/>
      <c r="L278" s="237"/>
      <c r="M278" s="238"/>
      <c r="N278" s="238">
        <v>10.27683497838323</v>
      </c>
      <c r="O278" s="238"/>
      <c r="P278" s="238">
        <v>9.253750713761319</v>
      </c>
    </row>
    <row r="279" spans="1:16" s="89" customFormat="1" ht="11.25" customHeight="1">
      <c r="A279" s="272" t="s">
        <v>458</v>
      </c>
      <c r="B279" s="272" t="s">
        <v>320</v>
      </c>
      <c r="C279" s="272" t="s">
        <v>48</v>
      </c>
      <c r="D279" s="273"/>
      <c r="E279" s="273"/>
      <c r="F279" s="273"/>
      <c r="G279" s="273">
        <v>120</v>
      </c>
      <c r="H279" s="273">
        <v>1393.19</v>
      </c>
      <c r="I279" s="273">
        <v>1230.95</v>
      </c>
      <c r="J279" s="237"/>
      <c r="K279" s="237"/>
      <c r="L279" s="237"/>
      <c r="M279" s="238"/>
      <c r="N279" s="238">
        <v>11.609916666666667</v>
      </c>
      <c r="O279" s="238"/>
      <c r="P279" s="238">
        <v>10.257916666666667</v>
      </c>
    </row>
    <row r="280" spans="1:16" s="89" customFormat="1" ht="11.25" customHeight="1">
      <c r="A280" s="270" t="s">
        <v>458</v>
      </c>
      <c r="B280" s="270" t="s">
        <v>320</v>
      </c>
      <c r="C280" s="270" t="s">
        <v>94</v>
      </c>
      <c r="D280" s="271"/>
      <c r="E280" s="271"/>
      <c r="F280" s="271"/>
      <c r="G280" s="271">
        <v>14250</v>
      </c>
      <c r="H280" s="271">
        <v>166746.75</v>
      </c>
      <c r="I280" s="271">
        <v>153631.18</v>
      </c>
      <c r="J280" s="237"/>
      <c r="K280" s="237"/>
      <c r="L280" s="237"/>
      <c r="M280" s="238"/>
      <c r="N280" s="238">
        <v>11.701526315789474</v>
      </c>
      <c r="O280" s="238"/>
      <c r="P280" s="238">
        <v>10.781135438596491</v>
      </c>
    </row>
    <row r="281" spans="1:16" s="89" customFormat="1" ht="11.25" customHeight="1">
      <c r="A281" s="272" t="s">
        <v>458</v>
      </c>
      <c r="B281" s="272" t="s">
        <v>320</v>
      </c>
      <c r="C281" s="272" t="s">
        <v>54</v>
      </c>
      <c r="D281" s="273"/>
      <c r="E281" s="273"/>
      <c r="F281" s="273"/>
      <c r="G281" s="273">
        <v>46934</v>
      </c>
      <c r="H281" s="273">
        <v>603259.34</v>
      </c>
      <c r="I281" s="273">
        <v>532627.83</v>
      </c>
      <c r="J281" s="237"/>
      <c r="K281" s="237"/>
      <c r="L281" s="237"/>
      <c r="M281" s="238"/>
      <c r="N281" s="238">
        <v>12.853354497805428</v>
      </c>
      <c r="O281" s="238"/>
      <c r="P281" s="238">
        <v>11.348443132910043</v>
      </c>
    </row>
    <row r="282" spans="1:16" s="89" customFormat="1" ht="11.25" customHeight="1">
      <c r="A282" s="270" t="s">
        <v>458</v>
      </c>
      <c r="B282" s="270" t="s">
        <v>320</v>
      </c>
      <c r="C282" s="270" t="s">
        <v>52</v>
      </c>
      <c r="D282" s="271"/>
      <c r="E282" s="271"/>
      <c r="F282" s="271"/>
      <c r="G282" s="271">
        <v>1800</v>
      </c>
      <c r="H282" s="271">
        <v>16496.86</v>
      </c>
      <c r="I282" s="271">
        <v>15133.17</v>
      </c>
      <c r="J282" s="237"/>
      <c r="K282" s="237"/>
      <c r="L282" s="237"/>
      <c r="M282" s="238"/>
      <c r="N282" s="238">
        <v>9.164922222222222</v>
      </c>
      <c r="O282" s="238"/>
      <c r="P282" s="238">
        <v>8.407316666666667</v>
      </c>
    </row>
    <row r="283" spans="1:16" s="89" customFormat="1" ht="11.25" customHeight="1">
      <c r="A283" s="272" t="s">
        <v>458</v>
      </c>
      <c r="B283" s="272" t="s">
        <v>320</v>
      </c>
      <c r="C283" s="272" t="s">
        <v>56</v>
      </c>
      <c r="D283" s="273">
        <v>25844</v>
      </c>
      <c r="E283" s="273">
        <v>390793.95</v>
      </c>
      <c r="F283" s="273">
        <v>345049.73</v>
      </c>
      <c r="G283" s="273">
        <v>16230</v>
      </c>
      <c r="H283" s="273">
        <v>226218.54</v>
      </c>
      <c r="I283" s="273">
        <v>200856.25</v>
      </c>
      <c r="J283" s="237">
        <v>-37.200123819842126</v>
      </c>
      <c r="K283" s="237">
        <v>-42.11309054298307</v>
      </c>
      <c r="L283" s="237">
        <v>-41.78918789474201</v>
      </c>
      <c r="M283" s="238">
        <v>15.121264123200744</v>
      </c>
      <c r="N283" s="238">
        <v>13.93829574861368</v>
      </c>
      <c r="O283" s="238">
        <v>13.351250967342516</v>
      </c>
      <c r="P283" s="238">
        <v>12.375616142945164</v>
      </c>
    </row>
    <row r="284" spans="1:16" s="89" customFormat="1" ht="11.25" customHeight="1">
      <c r="A284" s="270" t="s">
        <v>458</v>
      </c>
      <c r="B284" s="270" t="s">
        <v>320</v>
      </c>
      <c r="C284" s="270" t="s">
        <v>42</v>
      </c>
      <c r="D284" s="271">
        <v>321149</v>
      </c>
      <c r="E284" s="271">
        <v>2755646.2</v>
      </c>
      <c r="F284" s="271">
        <v>2474298.85</v>
      </c>
      <c r="G284" s="271">
        <v>275649</v>
      </c>
      <c r="H284" s="271">
        <v>2922710.36</v>
      </c>
      <c r="I284" s="271">
        <v>2628732.1</v>
      </c>
      <c r="J284" s="237">
        <v>-14.167878461399537</v>
      </c>
      <c r="K284" s="237">
        <v>6.062612827437705</v>
      </c>
      <c r="L284" s="237">
        <v>6.241495444254844</v>
      </c>
      <c r="M284" s="238">
        <v>8.580584713014831</v>
      </c>
      <c r="N284" s="238">
        <v>10.60301455836952</v>
      </c>
      <c r="O284" s="238">
        <v>7.704519864611131</v>
      </c>
      <c r="P284" s="238">
        <v>9.53651963185065</v>
      </c>
    </row>
    <row r="285" spans="1:16" s="89" customFormat="1" ht="11.25" customHeight="1">
      <c r="A285" s="272" t="s">
        <v>458</v>
      </c>
      <c r="B285" s="272" t="s">
        <v>320</v>
      </c>
      <c r="C285" s="272" t="s">
        <v>45</v>
      </c>
      <c r="D285" s="273">
        <v>2600</v>
      </c>
      <c r="E285" s="273">
        <v>34325.85</v>
      </c>
      <c r="F285" s="273">
        <v>30444.17</v>
      </c>
      <c r="G285" s="273"/>
      <c r="H285" s="273"/>
      <c r="I285" s="273"/>
      <c r="J285" s="237">
        <v>-100</v>
      </c>
      <c r="K285" s="237">
        <v>-100</v>
      </c>
      <c r="L285" s="237">
        <v>-100</v>
      </c>
      <c r="M285" s="238">
        <v>13.20225</v>
      </c>
      <c r="N285" s="238"/>
      <c r="O285" s="238">
        <v>11.709296153846154</v>
      </c>
      <c r="P285" s="238"/>
    </row>
    <row r="286" spans="1:16" s="89" customFormat="1" ht="11.25" customHeight="1">
      <c r="A286" s="270" t="s">
        <v>458</v>
      </c>
      <c r="B286" s="270" t="s">
        <v>320</v>
      </c>
      <c r="C286" s="270" t="s">
        <v>61</v>
      </c>
      <c r="D286" s="271">
        <v>1320</v>
      </c>
      <c r="E286" s="271">
        <v>13804.18</v>
      </c>
      <c r="F286" s="271">
        <v>12834</v>
      </c>
      <c r="G286" s="271"/>
      <c r="H286" s="271"/>
      <c r="I286" s="271"/>
      <c r="J286" s="237">
        <v>-100</v>
      </c>
      <c r="K286" s="237">
        <v>-100</v>
      </c>
      <c r="L286" s="237">
        <v>-100</v>
      </c>
      <c r="M286" s="238">
        <v>10.457712121212122</v>
      </c>
      <c r="N286" s="238"/>
      <c r="O286" s="238">
        <v>9.722727272727273</v>
      </c>
      <c r="P286" s="238"/>
    </row>
    <row r="287" spans="1:16" s="89" customFormat="1" ht="11.25" customHeight="1">
      <c r="A287" s="272" t="s">
        <v>458</v>
      </c>
      <c r="B287" s="272" t="s">
        <v>320</v>
      </c>
      <c r="C287" s="272" t="s">
        <v>43</v>
      </c>
      <c r="D287" s="273">
        <v>18953</v>
      </c>
      <c r="E287" s="273">
        <v>188052.81</v>
      </c>
      <c r="F287" s="273">
        <v>170025.03</v>
      </c>
      <c r="G287" s="273">
        <v>105795.1</v>
      </c>
      <c r="H287" s="273">
        <v>1188364.11</v>
      </c>
      <c r="I287" s="273">
        <v>1055568.86</v>
      </c>
      <c r="J287" s="237">
        <v>458.1971191895742</v>
      </c>
      <c r="K287" s="237">
        <v>531.9310570259493</v>
      </c>
      <c r="L287" s="237">
        <v>520.8314505223143</v>
      </c>
      <c r="M287" s="238">
        <v>9.922060359837493</v>
      </c>
      <c r="N287" s="238">
        <v>11.232695181534872</v>
      </c>
      <c r="O287" s="238">
        <v>8.970876906030707</v>
      </c>
      <c r="P287" s="238">
        <v>9.977483456228125</v>
      </c>
    </row>
    <row r="288" spans="1:16" s="89" customFormat="1" ht="11.25" customHeight="1">
      <c r="A288" s="270" t="s">
        <v>458</v>
      </c>
      <c r="B288" s="270" t="s">
        <v>320</v>
      </c>
      <c r="C288" s="270" t="s">
        <v>71</v>
      </c>
      <c r="D288" s="271">
        <v>1000</v>
      </c>
      <c r="E288" s="271">
        <v>7937.77</v>
      </c>
      <c r="F288" s="271">
        <v>7435.96</v>
      </c>
      <c r="G288" s="271"/>
      <c r="H288" s="271"/>
      <c r="I288" s="271"/>
      <c r="J288" s="237">
        <v>-100</v>
      </c>
      <c r="K288" s="237">
        <v>-100</v>
      </c>
      <c r="L288" s="237">
        <v>-100</v>
      </c>
      <c r="M288" s="238">
        <v>7.93777</v>
      </c>
      <c r="N288" s="238"/>
      <c r="O288" s="238">
        <v>7.43596</v>
      </c>
      <c r="P288" s="238"/>
    </row>
    <row r="289" spans="1:16" s="89" customFormat="1" ht="11.25" customHeight="1">
      <c r="A289" s="272" t="s">
        <v>458</v>
      </c>
      <c r="B289" s="272" t="s">
        <v>320</v>
      </c>
      <c r="C289" s="272" t="s">
        <v>67</v>
      </c>
      <c r="D289" s="273"/>
      <c r="E289" s="273"/>
      <c r="F289" s="273"/>
      <c r="G289" s="273">
        <v>600</v>
      </c>
      <c r="H289" s="273">
        <v>6108.37</v>
      </c>
      <c r="I289" s="273">
        <v>5355</v>
      </c>
      <c r="J289" s="237"/>
      <c r="K289" s="237"/>
      <c r="L289" s="237"/>
      <c r="M289" s="238"/>
      <c r="N289" s="238">
        <v>10.180616666666667</v>
      </c>
      <c r="O289" s="238"/>
      <c r="P289" s="238">
        <v>8.925</v>
      </c>
    </row>
    <row r="290" spans="1:16" s="89" customFormat="1" ht="11.25" customHeight="1">
      <c r="A290" s="270" t="s">
        <v>458</v>
      </c>
      <c r="B290" s="270" t="s">
        <v>320</v>
      </c>
      <c r="C290" s="270" t="s">
        <v>357</v>
      </c>
      <c r="D290" s="271">
        <v>550</v>
      </c>
      <c r="E290" s="271">
        <v>5884.53</v>
      </c>
      <c r="F290" s="271">
        <v>5508.26</v>
      </c>
      <c r="G290" s="271"/>
      <c r="H290" s="271"/>
      <c r="I290" s="271"/>
      <c r="J290" s="237">
        <v>-100</v>
      </c>
      <c r="K290" s="237">
        <v>-100</v>
      </c>
      <c r="L290" s="237">
        <v>-100</v>
      </c>
      <c r="M290" s="238">
        <v>10.699145454545453</v>
      </c>
      <c r="N290" s="238"/>
      <c r="O290" s="238">
        <v>10.015018181818181</v>
      </c>
      <c r="P290" s="238"/>
    </row>
    <row r="291" spans="1:16" s="89" customFormat="1" ht="11.25" customHeight="1">
      <c r="A291" s="272" t="s">
        <v>458</v>
      </c>
      <c r="B291" s="272" t="s">
        <v>320</v>
      </c>
      <c r="C291" s="272" t="s">
        <v>530</v>
      </c>
      <c r="D291" s="273">
        <v>1120</v>
      </c>
      <c r="E291" s="273">
        <v>9947.07</v>
      </c>
      <c r="F291" s="273">
        <v>8563.86</v>
      </c>
      <c r="G291" s="273"/>
      <c r="H291" s="273"/>
      <c r="I291" s="273"/>
      <c r="J291" s="237">
        <v>-100</v>
      </c>
      <c r="K291" s="237">
        <v>-100</v>
      </c>
      <c r="L291" s="237">
        <v>-100</v>
      </c>
      <c r="M291" s="238">
        <v>8.8813125</v>
      </c>
      <c r="N291" s="238"/>
      <c r="O291" s="238">
        <v>7.646303571428572</v>
      </c>
      <c r="P291" s="238"/>
    </row>
    <row r="292" spans="1:16" s="89" customFormat="1" ht="11.25" customHeight="1">
      <c r="A292" s="272" t="s">
        <v>324</v>
      </c>
      <c r="B292" s="272" t="s">
        <v>325</v>
      </c>
      <c r="C292" s="272" t="s">
        <v>43</v>
      </c>
      <c r="D292" s="273">
        <v>2002</v>
      </c>
      <c r="E292" s="273">
        <v>4758.25</v>
      </c>
      <c r="F292" s="273">
        <v>4479.34</v>
      </c>
      <c r="G292" s="273"/>
      <c r="H292" s="273"/>
      <c r="I292" s="273"/>
      <c r="J292" s="237">
        <v>-100</v>
      </c>
      <c r="K292" s="237">
        <v>-100</v>
      </c>
      <c r="L292" s="237">
        <v>-100</v>
      </c>
      <c r="M292" s="238">
        <v>2.3767482517482517</v>
      </c>
      <c r="N292" s="238"/>
      <c r="O292" s="238">
        <v>2.2374325674325677</v>
      </c>
      <c r="P292" s="238"/>
    </row>
    <row r="293" spans="1:16" s="11" customFormat="1" ht="14.25">
      <c r="A293" s="224"/>
      <c r="B293" s="225" t="s">
        <v>121</v>
      </c>
      <c r="C293" s="224"/>
      <c r="D293" s="226">
        <f aca="true" t="shared" si="14" ref="D293:I293">SUM(D210:D292)</f>
        <v>11402303.370000001</v>
      </c>
      <c r="E293" s="226">
        <f t="shared" si="14"/>
        <v>63657772.370000005</v>
      </c>
      <c r="F293" s="226">
        <f t="shared" si="14"/>
        <v>57165307.25999998</v>
      </c>
      <c r="G293" s="226">
        <f t="shared" si="14"/>
        <v>13661264.85</v>
      </c>
      <c r="H293" s="226">
        <f t="shared" si="14"/>
        <v>75650966.96</v>
      </c>
      <c r="I293" s="226">
        <f t="shared" si="14"/>
        <v>67828704</v>
      </c>
      <c r="J293" s="163">
        <f>(G293-D293)*100/D293</f>
        <v>19.81144867574242</v>
      </c>
      <c r="K293" s="192">
        <f>(H293-E293)*100/E293</f>
        <v>18.840110395776307</v>
      </c>
      <c r="L293" s="192">
        <f>(I293-F293)*100/F293</f>
        <v>18.653615717485117</v>
      </c>
      <c r="M293" s="193">
        <f>E293/D293</f>
        <v>5.582887097837321</v>
      </c>
      <c r="N293" s="193">
        <f>H293/G293</f>
        <v>5.537625380273628</v>
      </c>
      <c r="O293" s="193">
        <f>F293/D293</f>
        <v>5.013487661660065</v>
      </c>
      <c r="P293" s="193">
        <f>I293/G293</f>
        <v>4.965038358069751</v>
      </c>
    </row>
    <row r="294" spans="1:16" s="11" customFormat="1" ht="12.75">
      <c r="A294" s="224"/>
      <c r="B294" s="224"/>
      <c r="C294" s="224"/>
      <c r="D294" s="226"/>
      <c r="E294" s="226"/>
      <c r="F294" s="226"/>
      <c r="G294" s="226"/>
      <c r="H294" s="226"/>
      <c r="I294" s="226"/>
      <c r="J294" s="229"/>
      <c r="K294" s="229"/>
      <c r="L294" s="229"/>
      <c r="M294" s="239"/>
      <c r="N294" s="239"/>
      <c r="O294" s="239"/>
      <c r="P294" s="239"/>
    </row>
    <row r="295" spans="1:16" s="11" customFormat="1" ht="12.75" customHeight="1">
      <c r="A295" s="309" t="s">
        <v>127</v>
      </c>
      <c r="B295" s="309"/>
      <c r="C295" s="228"/>
      <c r="D295" s="228"/>
      <c r="E295" s="228"/>
      <c r="F295" s="228"/>
      <c r="G295" s="229"/>
      <c r="H295" s="229"/>
      <c r="I295" s="229"/>
      <c r="J295" s="229"/>
      <c r="K295" s="229"/>
      <c r="L295" s="229"/>
      <c r="M295" s="230"/>
      <c r="N295" s="230"/>
      <c r="O295" s="229"/>
      <c r="P295" s="229"/>
    </row>
    <row r="296" spans="1:16" s="11" customFormat="1" ht="25.5">
      <c r="A296" s="231" t="s">
        <v>130</v>
      </c>
      <c r="B296" s="231" t="s">
        <v>131</v>
      </c>
      <c r="C296" s="231" t="s">
        <v>132</v>
      </c>
      <c r="D296" s="232" t="s">
        <v>688</v>
      </c>
      <c r="E296" s="232" t="s">
        <v>689</v>
      </c>
      <c r="F296" s="233">
        <v>2015</v>
      </c>
      <c r="G296" s="232" t="s">
        <v>719</v>
      </c>
      <c r="H296" s="232" t="s">
        <v>720</v>
      </c>
      <c r="I296" s="233">
        <v>2016</v>
      </c>
      <c r="J296" s="234" t="s">
        <v>79</v>
      </c>
      <c r="K296" s="235" t="s">
        <v>80</v>
      </c>
      <c r="L296" s="235" t="s">
        <v>677</v>
      </c>
      <c r="M296" s="236" t="s">
        <v>690</v>
      </c>
      <c r="N296" s="236" t="s">
        <v>721</v>
      </c>
      <c r="O296" s="236" t="s">
        <v>691</v>
      </c>
      <c r="P296" s="236" t="s">
        <v>722</v>
      </c>
    </row>
    <row r="297" spans="1:16" s="11" customFormat="1" ht="12.75">
      <c r="A297" s="272" t="s">
        <v>398</v>
      </c>
      <c r="B297" s="272" t="s">
        <v>628</v>
      </c>
      <c r="C297" s="272" t="s">
        <v>47</v>
      </c>
      <c r="D297" s="273">
        <v>614000</v>
      </c>
      <c r="E297" s="273">
        <v>11750685.55</v>
      </c>
      <c r="F297" s="273">
        <v>10246256.39</v>
      </c>
      <c r="G297" s="273">
        <v>761772</v>
      </c>
      <c r="H297" s="273">
        <v>10476046.07</v>
      </c>
      <c r="I297" s="273">
        <v>9581791.53</v>
      </c>
      <c r="J297" s="237">
        <v>24.0671009771987</v>
      </c>
      <c r="K297" s="237">
        <v>-10.847362688553948</v>
      </c>
      <c r="L297" s="237">
        <v>-6.484952500783569</v>
      </c>
      <c r="M297" s="238">
        <v>19.137924348534202</v>
      </c>
      <c r="N297" s="238">
        <v>13.752206788907968</v>
      </c>
      <c r="O297" s="238">
        <v>16.687713990228016</v>
      </c>
      <c r="P297" s="238">
        <v>12.578293150706509</v>
      </c>
    </row>
    <row r="298" spans="1:16" s="11" customFormat="1" ht="12.75">
      <c r="A298" s="270" t="s">
        <v>703</v>
      </c>
      <c r="B298" s="270" t="s">
        <v>704</v>
      </c>
      <c r="C298" s="270" t="s">
        <v>63</v>
      </c>
      <c r="D298" s="271"/>
      <c r="E298" s="271"/>
      <c r="F298" s="271"/>
      <c r="G298" s="271">
        <v>340</v>
      </c>
      <c r="H298" s="271">
        <v>1892</v>
      </c>
      <c r="I298" s="271">
        <v>1715.77</v>
      </c>
      <c r="J298" s="237"/>
      <c r="K298" s="237"/>
      <c r="L298" s="237"/>
      <c r="M298" s="238"/>
      <c r="N298" s="238">
        <v>5.564705882352941</v>
      </c>
      <c r="O298" s="238"/>
      <c r="P298" s="238">
        <v>5.046382352941176</v>
      </c>
    </row>
    <row r="299" spans="1:16" s="11" customFormat="1" ht="12.75">
      <c r="A299" s="270" t="s">
        <v>351</v>
      </c>
      <c r="B299" s="270" t="s">
        <v>352</v>
      </c>
      <c r="C299" s="270" t="s">
        <v>48</v>
      </c>
      <c r="D299" s="271"/>
      <c r="E299" s="271"/>
      <c r="F299" s="271"/>
      <c r="G299" s="271">
        <v>83294.64</v>
      </c>
      <c r="H299" s="271">
        <v>472374.93</v>
      </c>
      <c r="I299" s="271">
        <v>421785.52</v>
      </c>
      <c r="J299" s="234"/>
      <c r="K299" s="235"/>
      <c r="L299" s="235"/>
      <c r="M299" s="236"/>
      <c r="N299" s="236">
        <v>5.671132380186768</v>
      </c>
      <c r="O299" s="236"/>
      <c r="P299" s="236">
        <v>5.063777453147045</v>
      </c>
    </row>
    <row r="300" spans="1:16" s="11" customFormat="1" ht="12.75">
      <c r="A300" s="272" t="s">
        <v>351</v>
      </c>
      <c r="B300" s="272" t="s">
        <v>352</v>
      </c>
      <c r="C300" s="272" t="s">
        <v>174</v>
      </c>
      <c r="D300" s="273">
        <v>9484.8</v>
      </c>
      <c r="E300" s="273">
        <v>47424</v>
      </c>
      <c r="F300" s="273">
        <v>41988.53</v>
      </c>
      <c r="G300" s="273"/>
      <c r="H300" s="273"/>
      <c r="I300" s="273"/>
      <c r="J300" s="234">
        <v>-100</v>
      </c>
      <c r="K300" s="235">
        <v>-100</v>
      </c>
      <c r="L300" s="235">
        <v>-100</v>
      </c>
      <c r="M300" s="236">
        <v>5</v>
      </c>
      <c r="N300" s="236"/>
      <c r="O300" s="236">
        <v>4.42692834851552</v>
      </c>
      <c r="P300" s="236"/>
    </row>
    <row r="301" spans="1:16" s="11" customFormat="1" ht="14.25">
      <c r="A301" s="224"/>
      <c r="B301" s="225" t="s">
        <v>121</v>
      </c>
      <c r="C301" s="224"/>
      <c r="D301" s="226">
        <f aca="true" t="shared" si="15" ref="D301:I301">SUM(D297:D300)</f>
        <v>623484.8</v>
      </c>
      <c r="E301" s="226">
        <f t="shared" si="15"/>
        <v>11798109.55</v>
      </c>
      <c r="F301" s="226">
        <f t="shared" si="15"/>
        <v>10288244.92</v>
      </c>
      <c r="G301" s="226">
        <f t="shared" si="15"/>
        <v>845406.64</v>
      </c>
      <c r="H301" s="226">
        <f t="shared" si="15"/>
        <v>10950313</v>
      </c>
      <c r="I301" s="226">
        <f t="shared" si="15"/>
        <v>10005292.819999998</v>
      </c>
      <c r="J301" s="163">
        <f>(G301-D301)*100/D301</f>
        <v>35.593785125154604</v>
      </c>
      <c r="K301" s="192">
        <f>(H301-E301)*100/E301</f>
        <v>-7.185867756245751</v>
      </c>
      <c r="L301" s="192">
        <f>(I301-F301)*100/F301</f>
        <v>-2.750246540592674</v>
      </c>
      <c r="M301" s="193">
        <f>E301/D301</f>
        <v>18.92285032449869</v>
      </c>
      <c r="N301" s="193">
        <f>H301/G301</f>
        <v>12.95271704986845</v>
      </c>
      <c r="O301" s="193">
        <f>F301/D301</f>
        <v>16.501196051611842</v>
      </c>
      <c r="P301" s="193">
        <f>I301/G301</f>
        <v>11.834887906723797</v>
      </c>
    </row>
    <row r="302" spans="1:16" s="22" customFormat="1" ht="12.75">
      <c r="A302" s="224"/>
      <c r="B302" s="224"/>
      <c r="C302" s="224"/>
      <c r="D302" s="226"/>
      <c r="E302" s="226"/>
      <c r="F302" s="226"/>
      <c r="G302" s="226"/>
      <c r="H302" s="226"/>
      <c r="I302" s="226"/>
      <c r="J302" s="229"/>
      <c r="K302" s="229"/>
      <c r="L302" s="229"/>
      <c r="M302" s="239"/>
      <c r="N302" s="239"/>
      <c r="O302" s="239"/>
      <c r="P302" s="239"/>
    </row>
    <row r="303" spans="1:16" s="11" customFormat="1" ht="12.75">
      <c r="A303" s="224"/>
      <c r="B303" s="224"/>
      <c r="C303" s="224"/>
      <c r="D303" s="226"/>
      <c r="E303" s="226"/>
      <c r="F303" s="226"/>
      <c r="G303" s="226"/>
      <c r="H303" s="226"/>
      <c r="I303" s="226"/>
      <c r="J303" s="229"/>
      <c r="K303" s="229"/>
      <c r="L303" s="229"/>
      <c r="M303" s="239"/>
      <c r="N303" s="239"/>
      <c r="O303" s="239"/>
      <c r="P303" s="239"/>
    </row>
    <row r="304" spans="1:16" s="87" customFormat="1" ht="12.75" customHeight="1">
      <c r="A304" s="307" t="s">
        <v>651</v>
      </c>
      <c r="B304" s="307"/>
      <c r="C304" s="307"/>
      <c r="D304" s="240"/>
      <c r="E304" s="240"/>
      <c r="F304" s="240"/>
      <c r="G304" s="240"/>
      <c r="H304" s="240"/>
      <c r="I304" s="240"/>
      <c r="J304" s="240"/>
      <c r="K304" s="240"/>
      <c r="L304" s="229"/>
      <c r="M304" s="240"/>
      <c r="N304" s="240"/>
      <c r="O304" s="229"/>
      <c r="P304" s="229"/>
    </row>
    <row r="305" spans="1:16" s="22" customFormat="1" ht="25.5">
      <c r="A305" s="231" t="s">
        <v>130</v>
      </c>
      <c r="B305" s="231" t="s">
        <v>131</v>
      </c>
      <c r="C305" s="231" t="s">
        <v>132</v>
      </c>
      <c r="D305" s="232" t="s">
        <v>688</v>
      </c>
      <c r="E305" s="232" t="s">
        <v>689</v>
      </c>
      <c r="F305" s="233">
        <v>2015</v>
      </c>
      <c r="G305" s="232" t="s">
        <v>719</v>
      </c>
      <c r="H305" s="232" t="s">
        <v>720</v>
      </c>
      <c r="I305" s="233">
        <v>2016</v>
      </c>
      <c r="J305" s="234" t="s">
        <v>79</v>
      </c>
      <c r="K305" s="235" t="s">
        <v>80</v>
      </c>
      <c r="L305" s="235" t="s">
        <v>677</v>
      </c>
      <c r="M305" s="236" t="s">
        <v>690</v>
      </c>
      <c r="N305" s="236" t="s">
        <v>721</v>
      </c>
      <c r="O305" s="236" t="s">
        <v>691</v>
      </c>
      <c r="P305" s="236" t="s">
        <v>722</v>
      </c>
    </row>
    <row r="306" spans="1:16" s="89" customFormat="1" ht="11.25" customHeight="1">
      <c r="A306" s="272" t="s">
        <v>429</v>
      </c>
      <c r="B306" s="272" t="s">
        <v>285</v>
      </c>
      <c r="C306" s="272" t="s">
        <v>48</v>
      </c>
      <c r="D306" s="273">
        <v>740</v>
      </c>
      <c r="E306" s="273">
        <v>3788.52</v>
      </c>
      <c r="F306" s="273">
        <v>3425.15</v>
      </c>
      <c r="G306" s="273">
        <v>5150</v>
      </c>
      <c r="H306" s="273">
        <v>26061.82</v>
      </c>
      <c r="I306" s="273">
        <v>23147.46</v>
      </c>
      <c r="J306" s="237">
        <v>595.9459459459459</v>
      </c>
      <c r="K306" s="237">
        <v>587.9155976476302</v>
      </c>
      <c r="L306" s="237">
        <v>575.8086507160269</v>
      </c>
      <c r="M306" s="238">
        <v>5.119621621621621</v>
      </c>
      <c r="N306" s="238">
        <v>5.060547572815534</v>
      </c>
      <c r="O306" s="238">
        <v>4.628581081081081</v>
      </c>
      <c r="P306" s="238">
        <v>4.494652427184466</v>
      </c>
    </row>
    <row r="307" spans="1:16" s="89" customFormat="1" ht="11.25" customHeight="1">
      <c r="A307" s="270" t="s">
        <v>429</v>
      </c>
      <c r="B307" s="270" t="s">
        <v>285</v>
      </c>
      <c r="C307" s="270" t="s">
        <v>60</v>
      </c>
      <c r="D307" s="271"/>
      <c r="E307" s="271"/>
      <c r="F307" s="271"/>
      <c r="G307" s="271">
        <v>70</v>
      </c>
      <c r="H307" s="271">
        <v>411.89</v>
      </c>
      <c r="I307" s="271">
        <v>375</v>
      </c>
      <c r="J307" s="237"/>
      <c r="K307" s="237"/>
      <c r="L307" s="237"/>
      <c r="M307" s="238"/>
      <c r="N307" s="238">
        <v>5.884142857142857</v>
      </c>
      <c r="O307" s="238"/>
      <c r="P307" s="238">
        <v>5.357142857142857</v>
      </c>
    </row>
    <row r="308" spans="1:16" s="89" customFormat="1" ht="11.25" customHeight="1">
      <c r="A308" s="272" t="s">
        <v>429</v>
      </c>
      <c r="B308" s="272" t="s">
        <v>285</v>
      </c>
      <c r="C308" s="272" t="s">
        <v>139</v>
      </c>
      <c r="D308" s="273">
        <v>60</v>
      </c>
      <c r="E308" s="273">
        <v>274.59</v>
      </c>
      <c r="F308" s="273">
        <v>240.81</v>
      </c>
      <c r="G308" s="273"/>
      <c r="H308" s="273"/>
      <c r="I308" s="273"/>
      <c r="J308" s="237">
        <v>-100</v>
      </c>
      <c r="K308" s="237">
        <v>-100</v>
      </c>
      <c r="L308" s="237">
        <v>-100</v>
      </c>
      <c r="M308" s="238">
        <v>4.576499999999999</v>
      </c>
      <c r="N308" s="238"/>
      <c r="O308" s="238">
        <v>4.0135</v>
      </c>
      <c r="P308" s="238"/>
    </row>
    <row r="309" spans="1:16" s="89" customFormat="1" ht="11.25" customHeight="1">
      <c r="A309" s="270" t="s">
        <v>429</v>
      </c>
      <c r="B309" s="270" t="s">
        <v>285</v>
      </c>
      <c r="C309" s="270" t="s">
        <v>63</v>
      </c>
      <c r="D309" s="271">
        <v>9239</v>
      </c>
      <c r="E309" s="271">
        <v>59150.56</v>
      </c>
      <c r="F309" s="271">
        <v>53086.86</v>
      </c>
      <c r="G309" s="271">
        <v>51460</v>
      </c>
      <c r="H309" s="271">
        <v>298623.9</v>
      </c>
      <c r="I309" s="271">
        <v>266197.51</v>
      </c>
      <c r="J309" s="237">
        <v>456.9866868708735</v>
      </c>
      <c r="K309" s="237">
        <v>404.8538847307617</v>
      </c>
      <c r="L309" s="237">
        <v>401.4376627285924</v>
      </c>
      <c r="M309" s="238">
        <v>6.402268643792618</v>
      </c>
      <c r="N309" s="238">
        <v>5.803029537504859</v>
      </c>
      <c r="O309" s="238">
        <v>5.74595302521918</v>
      </c>
      <c r="P309" s="238">
        <v>5.172901476875243</v>
      </c>
    </row>
    <row r="310" spans="1:16" s="89" customFormat="1" ht="11.25" customHeight="1">
      <c r="A310" s="272" t="s">
        <v>429</v>
      </c>
      <c r="B310" s="272" t="s">
        <v>285</v>
      </c>
      <c r="C310" s="272" t="s">
        <v>54</v>
      </c>
      <c r="D310" s="273">
        <v>30355</v>
      </c>
      <c r="E310" s="273">
        <v>163811.33</v>
      </c>
      <c r="F310" s="273">
        <v>147696.25</v>
      </c>
      <c r="G310" s="273">
        <v>69199.5</v>
      </c>
      <c r="H310" s="273">
        <v>343866.58</v>
      </c>
      <c r="I310" s="273">
        <v>307312.95</v>
      </c>
      <c r="J310" s="237">
        <v>127.96738593312469</v>
      </c>
      <c r="K310" s="237">
        <v>109.91623717358259</v>
      </c>
      <c r="L310" s="237">
        <v>108.07092258605077</v>
      </c>
      <c r="M310" s="238">
        <v>5.396518860154834</v>
      </c>
      <c r="N310" s="238">
        <v>4.969206135882485</v>
      </c>
      <c r="O310" s="238">
        <v>4.865631691648822</v>
      </c>
      <c r="P310" s="238">
        <v>4.4409706717534085</v>
      </c>
    </row>
    <row r="311" spans="1:16" s="89" customFormat="1" ht="11.25" customHeight="1">
      <c r="A311" s="270" t="s">
        <v>429</v>
      </c>
      <c r="B311" s="270" t="s">
        <v>285</v>
      </c>
      <c r="C311" s="270" t="s">
        <v>82</v>
      </c>
      <c r="D311" s="271"/>
      <c r="E311" s="271"/>
      <c r="F311" s="271"/>
      <c r="G311" s="271">
        <v>360</v>
      </c>
      <c r="H311" s="271">
        <v>1808.42</v>
      </c>
      <c r="I311" s="271">
        <v>1611.64</v>
      </c>
      <c r="J311" s="237"/>
      <c r="K311" s="237"/>
      <c r="L311" s="237"/>
      <c r="M311" s="238"/>
      <c r="N311" s="238">
        <v>5.023388888888889</v>
      </c>
      <c r="O311" s="238"/>
      <c r="P311" s="238">
        <v>4.476777777777778</v>
      </c>
    </row>
    <row r="312" spans="1:16" s="89" customFormat="1" ht="11.25" customHeight="1">
      <c r="A312" s="272" t="s">
        <v>429</v>
      </c>
      <c r="B312" s="272" t="s">
        <v>285</v>
      </c>
      <c r="C312" s="272" t="s">
        <v>56</v>
      </c>
      <c r="D312" s="273">
        <v>100</v>
      </c>
      <c r="E312" s="273">
        <v>573.83</v>
      </c>
      <c r="F312" s="273">
        <v>514.79</v>
      </c>
      <c r="G312" s="273"/>
      <c r="H312" s="273"/>
      <c r="I312" s="273"/>
      <c r="J312" s="237">
        <v>-100</v>
      </c>
      <c r="K312" s="237">
        <v>-100</v>
      </c>
      <c r="L312" s="237">
        <v>-100</v>
      </c>
      <c r="M312" s="238">
        <v>5.738300000000001</v>
      </c>
      <c r="N312" s="238"/>
      <c r="O312" s="238">
        <v>5.1479</v>
      </c>
      <c r="P312" s="238"/>
    </row>
    <row r="313" spans="1:16" s="89" customFormat="1" ht="11.25" customHeight="1">
      <c r="A313" s="270" t="s">
        <v>429</v>
      </c>
      <c r="B313" s="270" t="s">
        <v>285</v>
      </c>
      <c r="C313" s="270" t="s">
        <v>42</v>
      </c>
      <c r="D313" s="271">
        <v>56260</v>
      </c>
      <c r="E313" s="271">
        <v>337292.09</v>
      </c>
      <c r="F313" s="271">
        <v>304211.61</v>
      </c>
      <c r="G313" s="271">
        <v>97191</v>
      </c>
      <c r="H313" s="271">
        <v>526915.04</v>
      </c>
      <c r="I313" s="271">
        <v>471160.25</v>
      </c>
      <c r="J313" s="237">
        <v>72.75328830430146</v>
      </c>
      <c r="K313" s="237">
        <v>56.2192104771861</v>
      </c>
      <c r="L313" s="237">
        <v>54.87911523166392</v>
      </c>
      <c r="M313" s="238">
        <v>5.995238002132955</v>
      </c>
      <c r="N313" s="238">
        <v>5.421438610570938</v>
      </c>
      <c r="O313" s="238">
        <v>5.407245111980092</v>
      </c>
      <c r="P313" s="238">
        <v>4.847776543095554</v>
      </c>
    </row>
    <row r="314" spans="1:16" s="89" customFormat="1" ht="11.25" customHeight="1">
      <c r="A314" s="272" t="s">
        <v>429</v>
      </c>
      <c r="B314" s="272" t="s">
        <v>285</v>
      </c>
      <c r="C314" s="272" t="s">
        <v>45</v>
      </c>
      <c r="D314" s="273">
        <v>36653</v>
      </c>
      <c r="E314" s="273">
        <v>176347.2</v>
      </c>
      <c r="F314" s="273">
        <v>157198.62</v>
      </c>
      <c r="G314" s="273">
        <v>49651</v>
      </c>
      <c r="H314" s="273">
        <v>244319.36</v>
      </c>
      <c r="I314" s="273">
        <v>219858.7</v>
      </c>
      <c r="J314" s="237">
        <v>35.46230867868933</v>
      </c>
      <c r="K314" s="237">
        <v>38.54450765308435</v>
      </c>
      <c r="L314" s="237">
        <v>39.86045170116635</v>
      </c>
      <c r="M314" s="238">
        <v>4.81126237961422</v>
      </c>
      <c r="N314" s="238">
        <v>4.920733922781011</v>
      </c>
      <c r="O314" s="238">
        <v>4.28883365618094</v>
      </c>
      <c r="P314" s="238">
        <v>4.42808201244688</v>
      </c>
    </row>
    <row r="315" spans="1:16" s="89" customFormat="1" ht="11.25" customHeight="1">
      <c r="A315" s="270" t="s">
        <v>429</v>
      </c>
      <c r="B315" s="270" t="s">
        <v>285</v>
      </c>
      <c r="C315" s="270" t="s">
        <v>57</v>
      </c>
      <c r="D315" s="271">
        <v>4800</v>
      </c>
      <c r="E315" s="271">
        <v>21440.26</v>
      </c>
      <c r="F315" s="271">
        <v>19614.18</v>
      </c>
      <c r="G315" s="271">
        <v>29715</v>
      </c>
      <c r="H315" s="271">
        <v>161337.89</v>
      </c>
      <c r="I315" s="271">
        <v>143658.53</v>
      </c>
      <c r="J315" s="237">
        <v>519.0625</v>
      </c>
      <c r="K315" s="237">
        <v>652.499689835851</v>
      </c>
      <c r="L315" s="237">
        <v>632.4217989230241</v>
      </c>
      <c r="M315" s="238">
        <v>4.466720833333333</v>
      </c>
      <c r="N315" s="238">
        <v>5.4295100117785635</v>
      </c>
      <c r="O315" s="238">
        <v>4.0862875</v>
      </c>
      <c r="P315" s="238">
        <v>4.834545852263167</v>
      </c>
    </row>
    <row r="316" spans="1:16" s="89" customFormat="1" ht="11.25" customHeight="1">
      <c r="A316" s="272" t="s">
        <v>429</v>
      </c>
      <c r="B316" s="272" t="s">
        <v>285</v>
      </c>
      <c r="C316" s="272" t="s">
        <v>61</v>
      </c>
      <c r="D316" s="273"/>
      <c r="E316" s="273"/>
      <c r="F316" s="273"/>
      <c r="G316" s="273">
        <v>20</v>
      </c>
      <c r="H316" s="273">
        <v>111.41</v>
      </c>
      <c r="I316" s="273">
        <v>99.69</v>
      </c>
      <c r="J316" s="237"/>
      <c r="K316" s="237"/>
      <c r="L316" s="237"/>
      <c r="M316" s="238"/>
      <c r="N316" s="238">
        <v>5.5705</v>
      </c>
      <c r="O316" s="238"/>
      <c r="P316" s="238">
        <v>4.9845</v>
      </c>
    </row>
    <row r="317" spans="1:16" s="89" customFormat="1" ht="11.25" customHeight="1">
      <c r="A317" s="270" t="s">
        <v>429</v>
      </c>
      <c r="B317" s="270" t="s">
        <v>285</v>
      </c>
      <c r="C317" s="270" t="s">
        <v>43</v>
      </c>
      <c r="D317" s="271">
        <v>50924.5</v>
      </c>
      <c r="E317" s="271">
        <v>260564.94</v>
      </c>
      <c r="F317" s="271">
        <v>234352.73</v>
      </c>
      <c r="G317" s="271">
        <v>161900</v>
      </c>
      <c r="H317" s="271">
        <v>792616.38</v>
      </c>
      <c r="I317" s="271">
        <v>708459.65</v>
      </c>
      <c r="J317" s="237">
        <v>217.92162907834145</v>
      </c>
      <c r="K317" s="237">
        <v>204.19149253157386</v>
      </c>
      <c r="L317" s="237">
        <v>202.30484193634103</v>
      </c>
      <c r="M317" s="238">
        <v>5.116691180080315</v>
      </c>
      <c r="N317" s="238">
        <v>4.895715750463249</v>
      </c>
      <c r="O317" s="238">
        <v>4.601964280454398</v>
      </c>
      <c r="P317" s="238">
        <v>4.375908894379247</v>
      </c>
    </row>
    <row r="318" spans="1:16" s="89" customFormat="1" ht="11.25" customHeight="1">
      <c r="A318" s="272" t="s">
        <v>429</v>
      </c>
      <c r="B318" s="272" t="s">
        <v>285</v>
      </c>
      <c r="C318" s="272" t="s">
        <v>103</v>
      </c>
      <c r="D318" s="273">
        <v>40</v>
      </c>
      <c r="E318" s="273">
        <v>633.35</v>
      </c>
      <c r="F318" s="273">
        <v>600</v>
      </c>
      <c r="G318" s="273"/>
      <c r="H318" s="273"/>
      <c r="I318" s="273"/>
      <c r="J318" s="237">
        <v>-100</v>
      </c>
      <c r="K318" s="237">
        <v>-100</v>
      </c>
      <c r="L318" s="237">
        <v>-100</v>
      </c>
      <c r="M318" s="238">
        <v>15.83375</v>
      </c>
      <c r="N318" s="238"/>
      <c r="O318" s="238">
        <v>15</v>
      </c>
      <c r="P318" s="238"/>
    </row>
    <row r="319" spans="1:16" s="89" customFormat="1" ht="11.25" customHeight="1">
      <c r="A319" s="270" t="s">
        <v>429</v>
      </c>
      <c r="B319" s="270" t="s">
        <v>285</v>
      </c>
      <c r="C319" s="270" t="s">
        <v>50</v>
      </c>
      <c r="D319" s="271">
        <v>540</v>
      </c>
      <c r="E319" s="271">
        <v>2774.65</v>
      </c>
      <c r="F319" s="271">
        <v>2443.93</v>
      </c>
      <c r="G319" s="271">
        <v>3360</v>
      </c>
      <c r="H319" s="271">
        <v>19364.32</v>
      </c>
      <c r="I319" s="271">
        <v>17455.01</v>
      </c>
      <c r="J319" s="237">
        <v>522.2222222222222</v>
      </c>
      <c r="K319" s="237">
        <v>597.9013569279007</v>
      </c>
      <c r="L319" s="237">
        <v>614.218901523366</v>
      </c>
      <c r="M319" s="238">
        <v>5.138240740740741</v>
      </c>
      <c r="N319" s="238">
        <v>5.763190476190476</v>
      </c>
      <c r="O319" s="238">
        <v>4.525796296296296</v>
      </c>
      <c r="P319" s="238">
        <v>5.194943452380952</v>
      </c>
    </row>
    <row r="320" spans="1:16" s="89" customFormat="1" ht="11.25" customHeight="1">
      <c r="A320" s="272" t="s">
        <v>429</v>
      </c>
      <c r="B320" s="272" t="s">
        <v>285</v>
      </c>
      <c r="C320" s="272" t="s">
        <v>100</v>
      </c>
      <c r="D320" s="273">
        <v>27938</v>
      </c>
      <c r="E320" s="273">
        <v>117948.1</v>
      </c>
      <c r="F320" s="273">
        <v>109774.03</v>
      </c>
      <c r="G320" s="273"/>
      <c r="H320" s="273"/>
      <c r="I320" s="273"/>
      <c r="J320" s="237">
        <v>-100</v>
      </c>
      <c r="K320" s="237">
        <v>-100</v>
      </c>
      <c r="L320" s="237">
        <v>-100</v>
      </c>
      <c r="M320" s="238">
        <v>4.221780370821104</v>
      </c>
      <c r="N320" s="238"/>
      <c r="O320" s="238">
        <v>3.929201446059131</v>
      </c>
      <c r="P320" s="238"/>
    </row>
    <row r="321" spans="1:16" s="89" customFormat="1" ht="11.25" customHeight="1">
      <c r="A321" s="270" t="s">
        <v>429</v>
      </c>
      <c r="B321" s="270" t="s">
        <v>285</v>
      </c>
      <c r="C321" s="270" t="s">
        <v>70</v>
      </c>
      <c r="D321" s="271">
        <v>9300</v>
      </c>
      <c r="E321" s="271">
        <v>54435.78</v>
      </c>
      <c r="F321" s="271">
        <v>48459</v>
      </c>
      <c r="G321" s="271"/>
      <c r="H321" s="271"/>
      <c r="I321" s="271"/>
      <c r="J321" s="237">
        <v>-100</v>
      </c>
      <c r="K321" s="237">
        <v>-100</v>
      </c>
      <c r="L321" s="237">
        <v>-100</v>
      </c>
      <c r="M321" s="238">
        <v>5.853309677419355</v>
      </c>
      <c r="N321" s="238"/>
      <c r="O321" s="238">
        <v>5.210645161290323</v>
      </c>
      <c r="P321" s="238"/>
    </row>
    <row r="322" spans="1:16" s="89" customFormat="1" ht="11.25" customHeight="1">
      <c r="A322" s="272" t="s">
        <v>429</v>
      </c>
      <c r="B322" s="272" t="s">
        <v>285</v>
      </c>
      <c r="C322" s="272" t="s">
        <v>71</v>
      </c>
      <c r="D322" s="273">
        <v>460</v>
      </c>
      <c r="E322" s="273">
        <v>2422.27</v>
      </c>
      <c r="F322" s="273">
        <v>2159.43</v>
      </c>
      <c r="G322" s="273">
        <v>220</v>
      </c>
      <c r="H322" s="273">
        <v>1225.69</v>
      </c>
      <c r="I322" s="273">
        <v>1088.48</v>
      </c>
      <c r="J322" s="237">
        <v>-52.17391304347826</v>
      </c>
      <c r="K322" s="237">
        <v>-49.39911735685948</v>
      </c>
      <c r="L322" s="237">
        <v>-49.59410585200724</v>
      </c>
      <c r="M322" s="238">
        <v>5.265804347826087</v>
      </c>
      <c r="N322" s="238">
        <v>5.5713181818181825</v>
      </c>
      <c r="O322" s="238">
        <v>4.694413043478261</v>
      </c>
      <c r="P322" s="238">
        <v>4.947636363636364</v>
      </c>
    </row>
    <row r="323" spans="1:16" s="89" customFormat="1" ht="11.25" customHeight="1">
      <c r="A323" s="270" t="s">
        <v>429</v>
      </c>
      <c r="B323" s="270" t="s">
        <v>285</v>
      </c>
      <c r="C323" s="270" t="s">
        <v>67</v>
      </c>
      <c r="D323" s="271">
        <v>1565</v>
      </c>
      <c r="E323" s="271">
        <v>7361.68</v>
      </c>
      <c r="F323" s="271">
        <v>6569.5</v>
      </c>
      <c r="G323" s="271">
        <v>1850</v>
      </c>
      <c r="H323" s="271">
        <v>9143.69</v>
      </c>
      <c r="I323" s="271">
        <v>8199.94</v>
      </c>
      <c r="J323" s="237">
        <v>18.210862619808307</v>
      </c>
      <c r="K323" s="237">
        <v>24.206566979276474</v>
      </c>
      <c r="L323" s="237">
        <v>24.818327117741084</v>
      </c>
      <c r="M323" s="238">
        <v>4.703948881789137</v>
      </c>
      <c r="N323" s="238">
        <v>4.942535135135135</v>
      </c>
      <c r="O323" s="238">
        <v>4.197763578274761</v>
      </c>
      <c r="P323" s="238">
        <v>4.4324</v>
      </c>
    </row>
    <row r="324" spans="1:16" s="89" customFormat="1" ht="11.25" customHeight="1">
      <c r="A324" s="272" t="s">
        <v>429</v>
      </c>
      <c r="B324" s="272" t="s">
        <v>285</v>
      </c>
      <c r="C324" s="272" t="s">
        <v>49</v>
      </c>
      <c r="D324" s="273"/>
      <c r="E324" s="273"/>
      <c r="F324" s="273"/>
      <c r="G324" s="273">
        <v>100</v>
      </c>
      <c r="H324" s="273">
        <v>526</v>
      </c>
      <c r="I324" s="273">
        <v>486.22</v>
      </c>
      <c r="J324" s="237"/>
      <c r="K324" s="237"/>
      <c r="L324" s="237"/>
      <c r="M324" s="238"/>
      <c r="N324" s="238">
        <v>5.26</v>
      </c>
      <c r="O324" s="238"/>
      <c r="P324" s="238">
        <v>4.8622000000000005</v>
      </c>
    </row>
    <row r="325" spans="1:16" s="89" customFormat="1" ht="11.25" customHeight="1">
      <c r="A325" s="270" t="s">
        <v>429</v>
      </c>
      <c r="B325" s="270" t="s">
        <v>285</v>
      </c>
      <c r="C325" s="270" t="s">
        <v>66</v>
      </c>
      <c r="D325" s="271"/>
      <c r="E325" s="271"/>
      <c r="F325" s="271"/>
      <c r="G325" s="271">
        <v>1000</v>
      </c>
      <c r="H325" s="271">
        <v>4378.66</v>
      </c>
      <c r="I325" s="271">
        <v>4038.24</v>
      </c>
      <c r="J325" s="237"/>
      <c r="K325" s="237"/>
      <c r="L325" s="237"/>
      <c r="M325" s="238"/>
      <c r="N325" s="238">
        <v>4.37866</v>
      </c>
      <c r="O325" s="238"/>
      <c r="P325" s="238">
        <v>4.03824</v>
      </c>
    </row>
    <row r="326" spans="1:16" s="89" customFormat="1" ht="11.25" customHeight="1">
      <c r="A326" s="272" t="s">
        <v>429</v>
      </c>
      <c r="B326" s="272" t="s">
        <v>285</v>
      </c>
      <c r="C326" s="272" t="s">
        <v>44</v>
      </c>
      <c r="D326" s="273">
        <v>53149</v>
      </c>
      <c r="E326" s="273">
        <v>181001.39</v>
      </c>
      <c r="F326" s="273">
        <v>161747</v>
      </c>
      <c r="G326" s="273">
        <v>40226.5</v>
      </c>
      <c r="H326" s="273">
        <v>157710.1</v>
      </c>
      <c r="I326" s="273">
        <v>141117.36</v>
      </c>
      <c r="J326" s="237">
        <v>-24.31372180097462</v>
      </c>
      <c r="K326" s="237">
        <v>-12.868017201414867</v>
      </c>
      <c r="L326" s="237">
        <v>-12.754264375846237</v>
      </c>
      <c r="M326" s="238">
        <v>3.4055464825302453</v>
      </c>
      <c r="N326" s="238">
        <v>3.9205523721924602</v>
      </c>
      <c r="O326" s="238">
        <v>3.0432745677246986</v>
      </c>
      <c r="P326" s="238">
        <v>3.5080695561383664</v>
      </c>
    </row>
    <row r="327" spans="1:16" s="89" customFormat="1" ht="11.25" customHeight="1">
      <c r="A327" s="270" t="s">
        <v>624</v>
      </c>
      <c r="B327" s="270" t="s">
        <v>625</v>
      </c>
      <c r="C327" s="270" t="s">
        <v>63</v>
      </c>
      <c r="D327" s="271">
        <v>30</v>
      </c>
      <c r="E327" s="271">
        <v>195.3</v>
      </c>
      <c r="F327" s="271">
        <v>178.37</v>
      </c>
      <c r="G327" s="271">
        <v>6</v>
      </c>
      <c r="H327" s="271">
        <v>69.83</v>
      </c>
      <c r="I327" s="271">
        <v>61.31</v>
      </c>
      <c r="J327" s="237">
        <v>-80</v>
      </c>
      <c r="K327" s="237">
        <v>-64.2447516641065</v>
      </c>
      <c r="L327" s="237">
        <v>-65.62762796434377</v>
      </c>
      <c r="M327" s="238">
        <v>6.510000000000001</v>
      </c>
      <c r="N327" s="238">
        <v>11.638333333333334</v>
      </c>
      <c r="O327" s="238">
        <v>5.945666666666667</v>
      </c>
      <c r="P327" s="238">
        <v>10.218333333333334</v>
      </c>
    </row>
    <row r="328" spans="1:16" s="89" customFormat="1" ht="11.25" customHeight="1">
      <c r="A328" s="272" t="s">
        <v>624</v>
      </c>
      <c r="B328" s="272" t="s">
        <v>625</v>
      </c>
      <c r="C328" s="272" t="s">
        <v>54</v>
      </c>
      <c r="D328" s="273">
        <v>20</v>
      </c>
      <c r="E328" s="273">
        <v>208.79</v>
      </c>
      <c r="F328" s="273">
        <v>192.56</v>
      </c>
      <c r="G328" s="273"/>
      <c r="H328" s="273"/>
      <c r="I328" s="273"/>
      <c r="J328" s="237">
        <v>-100</v>
      </c>
      <c r="K328" s="237">
        <v>-100</v>
      </c>
      <c r="L328" s="237">
        <v>-100</v>
      </c>
      <c r="M328" s="238">
        <v>10.439499999999999</v>
      </c>
      <c r="N328" s="238"/>
      <c r="O328" s="238">
        <v>9.628</v>
      </c>
      <c r="P328" s="238"/>
    </row>
    <row r="329" spans="1:16" s="89" customFormat="1" ht="11.25" customHeight="1">
      <c r="A329" s="270" t="s">
        <v>624</v>
      </c>
      <c r="B329" s="270" t="s">
        <v>625</v>
      </c>
      <c r="C329" s="270" t="s">
        <v>42</v>
      </c>
      <c r="D329" s="271">
        <v>60</v>
      </c>
      <c r="E329" s="271">
        <v>537.6</v>
      </c>
      <c r="F329" s="271">
        <v>488.2</v>
      </c>
      <c r="G329" s="271"/>
      <c r="H329" s="271"/>
      <c r="I329" s="271"/>
      <c r="J329" s="237">
        <v>-100</v>
      </c>
      <c r="K329" s="237">
        <v>-100</v>
      </c>
      <c r="L329" s="237">
        <v>-100</v>
      </c>
      <c r="M329" s="238">
        <v>8.96</v>
      </c>
      <c r="N329" s="238"/>
      <c r="O329" s="238">
        <v>8.136666666666667</v>
      </c>
      <c r="P329" s="238"/>
    </row>
    <row r="330" spans="1:16" s="89" customFormat="1" ht="11.25" customHeight="1">
      <c r="A330" s="272" t="s">
        <v>624</v>
      </c>
      <c r="B330" s="272" t="s">
        <v>625</v>
      </c>
      <c r="C330" s="272" t="s">
        <v>43</v>
      </c>
      <c r="D330" s="273">
        <v>128</v>
      </c>
      <c r="E330" s="273">
        <v>1135.94</v>
      </c>
      <c r="F330" s="273">
        <v>1001.25</v>
      </c>
      <c r="G330" s="273">
        <v>630</v>
      </c>
      <c r="H330" s="273">
        <v>7630.52</v>
      </c>
      <c r="I330" s="273">
        <v>6797.44</v>
      </c>
      <c r="J330" s="237">
        <v>392.1875</v>
      </c>
      <c r="K330" s="237">
        <v>571.7361832491152</v>
      </c>
      <c r="L330" s="237">
        <v>578.8953807740324</v>
      </c>
      <c r="M330" s="238">
        <v>8.87453125</v>
      </c>
      <c r="N330" s="238">
        <v>12.111936507936509</v>
      </c>
      <c r="O330" s="238">
        <v>7.822265625</v>
      </c>
      <c r="P330" s="238">
        <v>10.789587301587302</v>
      </c>
    </row>
    <row r="331" spans="1:16" s="89" customFormat="1" ht="11.25" customHeight="1">
      <c r="A331" s="270" t="s">
        <v>624</v>
      </c>
      <c r="B331" s="270" t="s">
        <v>625</v>
      </c>
      <c r="C331" s="270" t="s">
        <v>67</v>
      </c>
      <c r="D331" s="271">
        <v>40</v>
      </c>
      <c r="E331" s="271">
        <v>448.78</v>
      </c>
      <c r="F331" s="271">
        <v>380</v>
      </c>
      <c r="G331" s="271"/>
      <c r="H331" s="271"/>
      <c r="I331" s="271"/>
      <c r="J331" s="237">
        <v>-100</v>
      </c>
      <c r="K331" s="237">
        <v>-100</v>
      </c>
      <c r="L331" s="237">
        <v>-100</v>
      </c>
      <c r="M331" s="238">
        <v>11.2195</v>
      </c>
      <c r="N331" s="238"/>
      <c r="O331" s="238">
        <v>9.5</v>
      </c>
      <c r="P331" s="238"/>
    </row>
    <row r="332" spans="1:16" s="89" customFormat="1" ht="11.25" customHeight="1">
      <c r="A332" s="272" t="s">
        <v>624</v>
      </c>
      <c r="B332" s="272" t="s">
        <v>625</v>
      </c>
      <c r="C332" s="272" t="s">
        <v>44</v>
      </c>
      <c r="D332" s="273"/>
      <c r="E332" s="273"/>
      <c r="F332" s="273"/>
      <c r="G332" s="273">
        <v>599.9</v>
      </c>
      <c r="H332" s="273">
        <v>6767.92</v>
      </c>
      <c r="I332" s="273">
        <v>6083.07</v>
      </c>
      <c r="J332" s="237"/>
      <c r="K332" s="237"/>
      <c r="L332" s="237"/>
      <c r="M332" s="238"/>
      <c r="N332" s="238">
        <v>11.281746957826305</v>
      </c>
      <c r="O332" s="238"/>
      <c r="P332" s="238">
        <v>10.140140023337223</v>
      </c>
    </row>
    <row r="333" spans="1:16" s="11" customFormat="1" ht="14.25">
      <c r="A333" s="224"/>
      <c r="B333" s="225" t="s">
        <v>121</v>
      </c>
      <c r="C333" s="224"/>
      <c r="D333" s="226">
        <f aca="true" t="shared" si="16" ref="D333:I333">SUM(D306:D332)</f>
        <v>282401.5</v>
      </c>
      <c r="E333" s="226">
        <f t="shared" si="16"/>
        <v>1392346.9500000002</v>
      </c>
      <c r="F333" s="226">
        <f t="shared" si="16"/>
        <v>1254334.27</v>
      </c>
      <c r="G333" s="226">
        <f t="shared" si="16"/>
        <v>512708.9</v>
      </c>
      <c r="H333" s="226">
        <f t="shared" si="16"/>
        <v>2602889.4200000004</v>
      </c>
      <c r="I333" s="226">
        <f t="shared" si="16"/>
        <v>2327208.4499999997</v>
      </c>
      <c r="J333" s="163">
        <f>(G333-D333)*100/D333</f>
        <v>81.55317871895157</v>
      </c>
      <c r="K333" s="192">
        <f>(H333-E333)*100/E333</f>
        <v>86.942587837033</v>
      </c>
      <c r="L333" s="192">
        <f>(I333-F333)*100/F333</f>
        <v>85.53335467745768</v>
      </c>
      <c r="M333" s="193">
        <f>E333/D333</f>
        <v>4.930380858458614</v>
      </c>
      <c r="N333" s="193">
        <f>H333/G333</f>
        <v>5.076739295924062</v>
      </c>
      <c r="O333" s="193">
        <f>F333/D333</f>
        <v>4.441669998211766</v>
      </c>
      <c r="P333" s="193">
        <f>I333/G333</f>
        <v>4.5390443778136085</v>
      </c>
    </row>
    <row r="367" spans="17:19" ht="12.75">
      <c r="Q367">
        <v>3.159348</v>
      </c>
      <c r="S367">
        <v>2.8908</v>
      </c>
    </row>
    <row r="368" spans="17:19" ht="12.75">
      <c r="Q368">
        <v>3.187637383546391</v>
      </c>
      <c r="R368">
        <v>2.7906216666666666</v>
      </c>
      <c r="S368">
        <v>2.9401547546898565</v>
      </c>
    </row>
    <row r="369" spans="17:19" ht="12.75">
      <c r="Q369">
        <v>3.220215291195142</v>
      </c>
      <c r="R369">
        <v>2.7804015930965815</v>
      </c>
      <c r="S369">
        <v>2.964518124942497</v>
      </c>
    </row>
    <row r="370" spans="17:19" ht="12.75">
      <c r="Q370">
        <v>3.2832381858547413</v>
      </c>
      <c r="R370">
        <v>3.1</v>
      </c>
      <c r="S370">
        <v>3.013861401839518</v>
      </c>
    </row>
    <row r="371" ht="12.75">
      <c r="R371">
        <v>3.545933333333333</v>
      </c>
    </row>
    <row r="372" ht="12.75">
      <c r="R372">
        <v>5.696666666666666</v>
      </c>
    </row>
    <row r="373" ht="12.75">
      <c r="R373">
        <v>3.086</v>
      </c>
    </row>
    <row r="374" ht="12.75">
      <c r="R374">
        <v>2.8247753928314676</v>
      </c>
    </row>
    <row r="375" ht="12.75">
      <c r="R375">
        <v>2.749999125874126</v>
      </c>
    </row>
    <row r="376" ht="12.75">
      <c r="R376">
        <v>3.25</v>
      </c>
    </row>
    <row r="377" spans="17:19" ht="12.75">
      <c r="Q377">
        <v>3.565923025631017</v>
      </c>
      <c r="R377">
        <v>3.8678139846102377</v>
      </c>
      <c r="S377">
        <v>3.277943663804319</v>
      </c>
    </row>
    <row r="378" ht="12.75">
      <c r="R378">
        <v>2.9800872</v>
      </c>
    </row>
    <row r="379" spans="17:19" ht="12.75">
      <c r="Q379">
        <v>4.066222059063469</v>
      </c>
      <c r="S379">
        <v>3.7328479360417686</v>
      </c>
    </row>
    <row r="380" ht="12.75">
      <c r="R380">
        <v>2.6602272727272727</v>
      </c>
    </row>
    <row r="381" ht="12.75">
      <c r="R381">
        <v>2.713888888888889</v>
      </c>
    </row>
    <row r="382" spans="17:19" ht="12.75">
      <c r="Q382">
        <v>2.9078882352941178</v>
      </c>
      <c r="R382">
        <v>3.063147236941711</v>
      </c>
      <c r="S382">
        <v>2.6879529411764707</v>
      </c>
    </row>
    <row r="383" spans="17:19" ht="12.75">
      <c r="Q383">
        <v>3.3</v>
      </c>
      <c r="R383">
        <v>2.920958128078818</v>
      </c>
      <c r="S383">
        <v>3.0264747536945813</v>
      </c>
    </row>
    <row r="384" ht="12.75">
      <c r="R384">
        <v>2.838135593220339</v>
      </c>
    </row>
    <row r="385" spans="17:19" ht="12.75">
      <c r="Q385">
        <v>3.0081438888888887</v>
      </c>
      <c r="R385">
        <v>2.6406220839813375</v>
      </c>
      <c r="S385">
        <v>2.7598844444444444</v>
      </c>
    </row>
    <row r="386" ht="12.75">
      <c r="R386">
        <v>3.4321370826010544</v>
      </c>
    </row>
    <row r="387" spans="17:19" ht="12.75">
      <c r="Q387">
        <v>3.005468</v>
      </c>
      <c r="S387">
        <v>2.75</v>
      </c>
    </row>
    <row r="388" ht="12.75">
      <c r="R388">
        <v>2.9227823624595466</v>
      </c>
    </row>
    <row r="389" spans="17:19" ht="12.75">
      <c r="Q389">
        <v>5.34094</v>
      </c>
      <c r="S389">
        <v>4.90036</v>
      </c>
    </row>
    <row r="390" ht="12.75">
      <c r="R390">
        <v>4.777619047619048</v>
      </c>
    </row>
    <row r="391" ht="12.75">
      <c r="R391">
        <v>4.3425</v>
      </c>
    </row>
    <row r="392" spans="17:19" ht="12.75">
      <c r="Q392">
        <v>5.186013333333333</v>
      </c>
      <c r="S392">
        <v>4.75732</v>
      </c>
    </row>
    <row r="393" spans="17:19" ht="12.75">
      <c r="Q393">
        <v>4.96335763888889</v>
      </c>
      <c r="R393">
        <v>4.3596</v>
      </c>
      <c r="S393">
        <v>4.587954861111111</v>
      </c>
    </row>
    <row r="394" spans="17:19" ht="12.75">
      <c r="Q394">
        <v>5.75</v>
      </c>
      <c r="R394">
        <v>5.0799255952380955</v>
      </c>
      <c r="S394">
        <v>5.273400297619047</v>
      </c>
    </row>
    <row r="395" spans="17:19" ht="12.75">
      <c r="Q395">
        <v>6.023148148148148</v>
      </c>
      <c r="S395">
        <v>5.527814814814815</v>
      </c>
    </row>
    <row r="396" ht="12.75">
      <c r="R396">
        <v>4.406787425149701</v>
      </c>
    </row>
    <row r="397" spans="17:19" ht="12.75">
      <c r="Q397">
        <v>8.865767950550625</v>
      </c>
      <c r="R397">
        <v>7.905768929209017</v>
      </c>
      <c r="S397">
        <v>8.157514371312551</v>
      </c>
    </row>
    <row r="398" ht="12.75">
      <c r="R398">
        <v>7.88</v>
      </c>
    </row>
    <row r="399" spans="17:19" ht="12.75">
      <c r="Q399">
        <v>10.059239999999999</v>
      </c>
      <c r="S399">
        <v>9.251040000000001</v>
      </c>
    </row>
    <row r="400" spans="17:19" ht="12.75">
      <c r="Q400">
        <v>7.911295555555556</v>
      </c>
      <c r="S400">
        <v>7.257318888888889</v>
      </c>
    </row>
    <row r="401" spans="17:19" ht="12.75">
      <c r="Q401">
        <v>8.00333541743288</v>
      </c>
      <c r="R401">
        <v>7.38930805918582</v>
      </c>
      <c r="S401">
        <v>7.39470136079441</v>
      </c>
    </row>
    <row r="402" ht="12.75">
      <c r="R402">
        <v>7.6906</v>
      </c>
    </row>
    <row r="403" spans="20:35" ht="12.75">
      <c r="T403" t="s">
        <v>284</v>
      </c>
      <c r="U403" t="s">
        <v>452</v>
      </c>
      <c r="V403" t="s">
        <v>95</v>
      </c>
      <c r="Z403">
        <v>10000</v>
      </c>
      <c r="AA403">
        <v>31593.48</v>
      </c>
      <c r="AB403">
        <v>28908</v>
      </c>
      <c r="AG403">
        <v>3.159348</v>
      </c>
      <c r="AI403">
        <v>2.8908</v>
      </c>
    </row>
    <row r="404" spans="20:35" ht="12.75">
      <c r="T404" t="s">
        <v>284</v>
      </c>
      <c r="U404" t="s">
        <v>452</v>
      </c>
      <c r="V404" t="s">
        <v>71</v>
      </c>
      <c r="W404">
        <v>6000</v>
      </c>
      <c r="X404">
        <v>19438.37</v>
      </c>
      <c r="Y404">
        <v>16743.73</v>
      </c>
      <c r="Z404">
        <v>70951</v>
      </c>
      <c r="AA404">
        <v>226166.06</v>
      </c>
      <c r="AB404">
        <v>208606.92</v>
      </c>
      <c r="AC404">
        <v>1082.5166666666667</v>
      </c>
      <c r="AD404">
        <v>1063.5032155473941</v>
      </c>
      <c r="AE404">
        <v>1145.8808162816767</v>
      </c>
      <c r="AF404">
        <v>3.2397283333333333</v>
      </c>
      <c r="AG404">
        <v>3.187637383546391</v>
      </c>
      <c r="AH404">
        <v>2.7906216666666666</v>
      </c>
      <c r="AI404">
        <v>2.9401547546898565</v>
      </c>
    </row>
    <row r="405" spans="20:35" ht="12.75">
      <c r="T405" t="s">
        <v>284</v>
      </c>
      <c r="U405" t="s">
        <v>452</v>
      </c>
      <c r="V405" t="s">
        <v>67</v>
      </c>
      <c r="W405">
        <v>18078</v>
      </c>
      <c r="X405">
        <v>58718.41</v>
      </c>
      <c r="Y405">
        <v>50264.1</v>
      </c>
      <c r="Z405">
        <v>43476</v>
      </c>
      <c r="AA405">
        <v>140002.08</v>
      </c>
      <c r="AB405">
        <v>128885.39</v>
      </c>
      <c r="AC405">
        <v>140.49120477928975</v>
      </c>
      <c r="AD405">
        <v>138.4296168782499</v>
      </c>
      <c r="AE405">
        <v>156.41638863522874</v>
      </c>
      <c r="AF405">
        <v>3.2480589666998565</v>
      </c>
      <c r="AG405">
        <v>3.220215291195142</v>
      </c>
      <c r="AH405">
        <v>2.7804015930965815</v>
      </c>
      <c r="AI405">
        <v>2.964518124942497</v>
      </c>
    </row>
    <row r="406" spans="20:35" ht="12.75">
      <c r="T406" t="s">
        <v>284</v>
      </c>
      <c r="U406" t="s">
        <v>452</v>
      </c>
      <c r="V406" t="s">
        <v>350</v>
      </c>
      <c r="W406">
        <v>1200</v>
      </c>
      <c r="X406">
        <v>4409.77</v>
      </c>
      <c r="Y406">
        <v>3720</v>
      </c>
      <c r="Z406">
        <v>6306</v>
      </c>
      <c r="AA406">
        <v>20704.1</v>
      </c>
      <c r="AB406">
        <v>19005.41</v>
      </c>
      <c r="AC406">
        <v>425.5</v>
      </c>
      <c r="AD406">
        <v>369.50521228998326</v>
      </c>
      <c r="AE406">
        <v>410.89811827956987</v>
      </c>
      <c r="AF406">
        <v>3.674808333333334</v>
      </c>
      <c r="AG406">
        <v>3.2832381858547413</v>
      </c>
      <c r="AH406">
        <v>3.1</v>
      </c>
      <c r="AI406">
        <v>3.013861401839518</v>
      </c>
    </row>
    <row r="407" spans="20:34" ht="12.75">
      <c r="T407" t="s">
        <v>284</v>
      </c>
      <c r="U407" t="s">
        <v>452</v>
      </c>
      <c r="V407" t="s">
        <v>66</v>
      </c>
      <c r="W407">
        <v>300</v>
      </c>
      <c r="X407">
        <v>1230.39</v>
      </c>
      <c r="Y407">
        <v>1063.78</v>
      </c>
      <c r="AC407">
        <v>-100</v>
      </c>
      <c r="AD407">
        <v>-100</v>
      </c>
      <c r="AE407">
        <v>-100</v>
      </c>
      <c r="AF407">
        <v>4.1013</v>
      </c>
      <c r="AH407">
        <v>3.545933333333333</v>
      </c>
    </row>
    <row r="408" spans="20:34" ht="12.75">
      <c r="T408" t="s">
        <v>286</v>
      </c>
      <c r="U408" t="s">
        <v>287</v>
      </c>
      <c r="V408" t="s">
        <v>61</v>
      </c>
      <c r="W408">
        <v>15000</v>
      </c>
      <c r="X408">
        <v>96563.16</v>
      </c>
      <c r="Y408">
        <v>85450</v>
      </c>
      <c r="AC408">
        <v>-100</v>
      </c>
      <c r="AD408">
        <v>-100</v>
      </c>
      <c r="AE408">
        <v>-100</v>
      </c>
      <c r="AF408">
        <v>6.437544</v>
      </c>
      <c r="AH408">
        <v>5.696666666666666</v>
      </c>
    </row>
    <row r="409" spans="20:34" ht="12.75">
      <c r="T409" t="s">
        <v>286</v>
      </c>
      <c r="U409" t="s">
        <v>287</v>
      </c>
      <c r="V409" t="s">
        <v>95</v>
      </c>
      <c r="W409">
        <v>20</v>
      </c>
      <c r="X409">
        <v>72.63</v>
      </c>
      <c r="Y409">
        <v>61.72</v>
      </c>
      <c r="AC409">
        <v>-100</v>
      </c>
      <c r="AD409">
        <v>-100</v>
      </c>
      <c r="AE409">
        <v>-100</v>
      </c>
      <c r="AF409">
        <v>3.6315</v>
      </c>
      <c r="AH409">
        <v>3.086</v>
      </c>
    </row>
    <row r="410" spans="20:34" ht="12.75">
      <c r="T410" t="s">
        <v>286</v>
      </c>
      <c r="U410" t="s">
        <v>287</v>
      </c>
      <c r="V410" t="s">
        <v>71</v>
      </c>
      <c r="W410">
        <v>48685</v>
      </c>
      <c r="X410">
        <v>161424.76</v>
      </c>
      <c r="Y410">
        <v>137524.19</v>
      </c>
      <c r="AC410">
        <v>-100</v>
      </c>
      <c r="AD410">
        <v>-100</v>
      </c>
      <c r="AE410">
        <v>-100</v>
      </c>
      <c r="AF410">
        <v>3.3156980589503955</v>
      </c>
      <c r="AH410">
        <v>2.8247753928314676</v>
      </c>
    </row>
    <row r="411" spans="20:34" ht="12.75">
      <c r="T411" t="s">
        <v>286</v>
      </c>
      <c r="U411" t="s">
        <v>287</v>
      </c>
      <c r="V411" t="s">
        <v>67</v>
      </c>
      <c r="W411">
        <v>34320</v>
      </c>
      <c r="X411">
        <v>109047.98</v>
      </c>
      <c r="Y411">
        <v>94379.97</v>
      </c>
      <c r="AC411">
        <v>-100</v>
      </c>
      <c r="AD411">
        <v>-100</v>
      </c>
      <c r="AE411">
        <v>-100</v>
      </c>
      <c r="AF411">
        <v>3.1773886946386947</v>
      </c>
      <c r="AH411">
        <v>2.749999125874126</v>
      </c>
    </row>
    <row r="412" spans="20:34" ht="12.75">
      <c r="T412" t="s">
        <v>286</v>
      </c>
      <c r="U412" t="s">
        <v>287</v>
      </c>
      <c r="V412" t="s">
        <v>350</v>
      </c>
      <c r="W412">
        <v>2394</v>
      </c>
      <c r="X412">
        <v>9005.38</v>
      </c>
      <c r="Y412">
        <v>7780.5</v>
      </c>
      <c r="AC412">
        <v>-100</v>
      </c>
      <c r="AD412">
        <v>-100</v>
      </c>
      <c r="AE412">
        <v>-100</v>
      </c>
      <c r="AF412">
        <v>3.761645781119465</v>
      </c>
      <c r="AH412">
        <v>3.25</v>
      </c>
    </row>
    <row r="413" spans="20:35" ht="12.75">
      <c r="T413" t="s">
        <v>430</v>
      </c>
      <c r="U413" t="s">
        <v>629</v>
      </c>
      <c r="V413" t="s">
        <v>48</v>
      </c>
      <c r="W413">
        <v>14945</v>
      </c>
      <c r="X413">
        <v>66518.08</v>
      </c>
      <c r="Y413">
        <v>57804.48</v>
      </c>
      <c r="Z413">
        <v>24595.2</v>
      </c>
      <c r="AA413">
        <v>87704.59</v>
      </c>
      <c r="AB413">
        <v>80621.68</v>
      </c>
      <c r="AC413">
        <v>64.57142857142858</v>
      </c>
      <c r="AD413">
        <v>31.850753960426992</v>
      </c>
      <c r="AE413">
        <v>39.47306506346911</v>
      </c>
      <c r="AF413">
        <v>4.450858481097357</v>
      </c>
      <c r="AG413">
        <v>3.565923025631017</v>
      </c>
      <c r="AH413">
        <v>3.8678139846102377</v>
      </c>
      <c r="AI413">
        <v>3.277943663804319</v>
      </c>
    </row>
    <row r="414" spans="20:34" ht="12.75">
      <c r="T414" t="s">
        <v>430</v>
      </c>
      <c r="U414" t="s">
        <v>629</v>
      </c>
      <c r="V414" t="s">
        <v>138</v>
      </c>
      <c r="W414">
        <v>25000</v>
      </c>
      <c r="X414">
        <v>85114.89</v>
      </c>
      <c r="Y414">
        <v>74502.18</v>
      </c>
      <c r="AC414">
        <v>-100</v>
      </c>
      <c r="AD414">
        <v>-100</v>
      </c>
      <c r="AE414">
        <v>-100</v>
      </c>
      <c r="AF414">
        <v>3.4045956</v>
      </c>
      <c r="AH414">
        <v>2.9800872</v>
      </c>
    </row>
    <row r="415" spans="20:35" ht="12.75">
      <c r="T415" t="s">
        <v>430</v>
      </c>
      <c r="U415" t="s">
        <v>629</v>
      </c>
      <c r="V415" t="s">
        <v>54</v>
      </c>
      <c r="Z415">
        <v>1470.96</v>
      </c>
      <c r="AA415">
        <v>5981.25</v>
      </c>
      <c r="AB415">
        <v>5490.87</v>
      </c>
      <c r="AG415">
        <v>4.066222059063469</v>
      </c>
      <c r="AI415">
        <v>3.7328479360417686</v>
      </c>
    </row>
    <row r="416" spans="20:34" ht="12.75">
      <c r="T416" t="s">
        <v>430</v>
      </c>
      <c r="U416" t="s">
        <v>629</v>
      </c>
      <c r="V416" t="s">
        <v>82</v>
      </c>
      <c r="W416">
        <v>17600</v>
      </c>
      <c r="X416">
        <v>52632.12</v>
      </c>
      <c r="Y416">
        <v>46820</v>
      </c>
      <c r="AC416">
        <v>-100</v>
      </c>
      <c r="AD416">
        <v>-100</v>
      </c>
      <c r="AE416">
        <v>-100</v>
      </c>
      <c r="AF416">
        <v>2.990461363636364</v>
      </c>
      <c r="AH416">
        <v>2.6602272727272727</v>
      </c>
    </row>
    <row r="417" spans="20:34" ht="12.75">
      <c r="T417" t="s">
        <v>430</v>
      </c>
      <c r="U417" t="s">
        <v>629</v>
      </c>
      <c r="V417" t="s">
        <v>101</v>
      </c>
      <c r="W417">
        <v>18000</v>
      </c>
      <c r="X417">
        <v>56526.34</v>
      </c>
      <c r="Y417">
        <v>48850</v>
      </c>
      <c r="AC417">
        <v>-100</v>
      </c>
      <c r="AD417">
        <v>-100</v>
      </c>
      <c r="AE417">
        <v>-100</v>
      </c>
      <c r="AF417">
        <v>3.140352222222222</v>
      </c>
      <c r="AH417">
        <v>2.713888888888889</v>
      </c>
    </row>
    <row r="418" spans="20:35" ht="12.75">
      <c r="T418" t="s">
        <v>430</v>
      </c>
      <c r="U418" t="s">
        <v>629</v>
      </c>
      <c r="V418" t="s">
        <v>42</v>
      </c>
      <c r="W418">
        <v>26420</v>
      </c>
      <c r="X418">
        <v>93322.48</v>
      </c>
      <c r="Y418">
        <v>80928.35</v>
      </c>
      <c r="Z418">
        <v>1700</v>
      </c>
      <c r="AA418">
        <v>4943.41</v>
      </c>
      <c r="AB418">
        <v>4569.52</v>
      </c>
      <c r="AC418">
        <v>-93.5654806964421</v>
      </c>
      <c r="AD418">
        <v>-94.70287330555297</v>
      </c>
      <c r="AE418">
        <v>-94.35362267981492</v>
      </c>
      <c r="AF418">
        <v>3.5322664647993944</v>
      </c>
      <c r="AG418">
        <v>2.9078882352941178</v>
      </c>
      <c r="AH418">
        <v>3.063147236941711</v>
      </c>
      <c r="AI418">
        <v>2.6879529411764707</v>
      </c>
    </row>
    <row r="419" spans="20:35" ht="12.75">
      <c r="T419" t="s">
        <v>430</v>
      </c>
      <c r="U419" t="s">
        <v>629</v>
      </c>
      <c r="V419" t="s">
        <v>46</v>
      </c>
      <c r="W419">
        <v>16240</v>
      </c>
      <c r="X419">
        <v>56028</v>
      </c>
      <c r="Y419">
        <v>47436.36</v>
      </c>
      <c r="Z419">
        <v>16240</v>
      </c>
      <c r="AA419">
        <v>53592</v>
      </c>
      <c r="AB419">
        <v>49149.95</v>
      </c>
      <c r="AC419">
        <v>0</v>
      </c>
      <c r="AD419">
        <v>-4.3478260869565215</v>
      </c>
      <c r="AE419">
        <v>3.6123977472133117</v>
      </c>
      <c r="AF419">
        <v>3.45</v>
      </c>
      <c r="AG419">
        <v>3.3</v>
      </c>
      <c r="AH419">
        <v>2.920958128078818</v>
      </c>
      <c r="AI419">
        <v>3.0264747536945813</v>
      </c>
    </row>
    <row r="420" spans="20:34" ht="12.75">
      <c r="T420" t="s">
        <v>430</v>
      </c>
      <c r="U420" t="s">
        <v>629</v>
      </c>
      <c r="V420" t="s">
        <v>95</v>
      </c>
      <c r="W420">
        <v>33040</v>
      </c>
      <c r="X420">
        <v>111631.82</v>
      </c>
      <c r="Y420">
        <v>93772</v>
      </c>
      <c r="AC420">
        <v>-100</v>
      </c>
      <c r="AD420">
        <v>-100</v>
      </c>
      <c r="AE420">
        <v>-100</v>
      </c>
      <c r="AF420">
        <v>3.378687046004843</v>
      </c>
      <c r="AH420">
        <v>2.838135593220339</v>
      </c>
    </row>
    <row r="421" spans="20:35" ht="12.75">
      <c r="T421" t="s">
        <v>430</v>
      </c>
      <c r="U421" t="s">
        <v>629</v>
      </c>
      <c r="V421" t="s">
        <v>71</v>
      </c>
      <c r="W421">
        <v>3215</v>
      </c>
      <c r="X421">
        <v>9855.87</v>
      </c>
      <c r="Y421">
        <v>8489.6</v>
      </c>
      <c r="Z421">
        <v>18000</v>
      </c>
      <c r="AA421">
        <v>54146.59</v>
      </c>
      <c r="AB421">
        <v>49677.92</v>
      </c>
      <c r="AC421">
        <v>459.8755832037325</v>
      </c>
      <c r="AD421">
        <v>449.38417410132223</v>
      </c>
      <c r="AE421">
        <v>485.1620806633999</v>
      </c>
      <c r="AF421">
        <v>3.0655894245723174</v>
      </c>
      <c r="AG421">
        <v>3.0081438888888887</v>
      </c>
      <c r="AH421">
        <v>2.6406220839813375</v>
      </c>
      <c r="AI421">
        <v>2.7598844444444444</v>
      </c>
    </row>
    <row r="422" spans="20:34" ht="12.75">
      <c r="T422" t="s">
        <v>430</v>
      </c>
      <c r="U422" t="s">
        <v>629</v>
      </c>
      <c r="V422" t="s">
        <v>67</v>
      </c>
      <c r="W422">
        <v>17070</v>
      </c>
      <c r="X422">
        <v>68694</v>
      </c>
      <c r="Y422">
        <v>58586.58</v>
      </c>
      <c r="AC422">
        <v>-100</v>
      </c>
      <c r="AD422">
        <v>-100</v>
      </c>
      <c r="AE422">
        <v>-100</v>
      </c>
      <c r="AF422">
        <v>4.024253075571178</v>
      </c>
      <c r="AH422">
        <v>3.4321370826010544</v>
      </c>
    </row>
    <row r="423" spans="20:35" ht="12.75">
      <c r="T423" t="s">
        <v>430</v>
      </c>
      <c r="U423" t="s">
        <v>629</v>
      </c>
      <c r="V423" t="s">
        <v>357</v>
      </c>
      <c r="Z423">
        <v>20000</v>
      </c>
      <c r="AA423">
        <v>60109.36</v>
      </c>
      <c r="AB423">
        <v>55000</v>
      </c>
      <c r="AG423">
        <v>3.005468</v>
      </c>
      <c r="AI423">
        <v>2.75</v>
      </c>
    </row>
    <row r="424" spans="20:34" ht="12.75">
      <c r="T424" t="s">
        <v>430</v>
      </c>
      <c r="U424" t="s">
        <v>629</v>
      </c>
      <c r="V424" t="s">
        <v>530</v>
      </c>
      <c r="W424">
        <v>24720</v>
      </c>
      <c r="X424">
        <v>84509.26</v>
      </c>
      <c r="Y424">
        <v>72251.18</v>
      </c>
      <c r="AC424">
        <v>-100</v>
      </c>
      <c r="AD424">
        <v>-100</v>
      </c>
      <c r="AE424">
        <v>-100</v>
      </c>
      <c r="AF424">
        <v>3.4186593851132683</v>
      </c>
      <c r="AH424">
        <v>2.9227823624595466</v>
      </c>
    </row>
    <row r="425" spans="20:35" ht="12.75">
      <c r="T425" t="s">
        <v>443</v>
      </c>
      <c r="U425" t="s">
        <v>631</v>
      </c>
      <c r="V425" t="s">
        <v>43</v>
      </c>
      <c r="Z425">
        <v>500</v>
      </c>
      <c r="AA425">
        <v>2670.47</v>
      </c>
      <c r="AB425">
        <v>2450.18</v>
      </c>
      <c r="AG425">
        <v>5.34094</v>
      </c>
      <c r="AI425">
        <v>4.90036</v>
      </c>
    </row>
    <row r="426" spans="20:34" ht="12.75">
      <c r="T426" t="s">
        <v>443</v>
      </c>
      <c r="U426" t="s">
        <v>631</v>
      </c>
      <c r="V426" t="s">
        <v>71</v>
      </c>
      <c r="W426">
        <v>21</v>
      </c>
      <c r="X426">
        <v>120.22</v>
      </c>
      <c r="Y426">
        <v>100.33</v>
      </c>
      <c r="AC426">
        <v>-100</v>
      </c>
      <c r="AD426">
        <v>-100</v>
      </c>
      <c r="AE426">
        <v>-100</v>
      </c>
      <c r="AF426">
        <v>5.7247619047619045</v>
      </c>
      <c r="AH426">
        <v>4.777619047619048</v>
      </c>
    </row>
    <row r="427" spans="20:34" ht="12.75">
      <c r="T427" t="s">
        <v>451</v>
      </c>
      <c r="U427" t="s">
        <v>452</v>
      </c>
      <c r="V427" t="s">
        <v>48</v>
      </c>
      <c r="W427">
        <v>11200</v>
      </c>
      <c r="X427">
        <v>56491.55</v>
      </c>
      <c r="Y427">
        <v>48636</v>
      </c>
      <c r="AC427">
        <v>-100</v>
      </c>
      <c r="AD427">
        <v>-100</v>
      </c>
      <c r="AE427">
        <v>-100</v>
      </c>
      <c r="AF427">
        <v>5.043888392857143</v>
      </c>
      <c r="AH427">
        <v>4.3425</v>
      </c>
    </row>
    <row r="428" spans="20:35" ht="12.75">
      <c r="T428" t="s">
        <v>451</v>
      </c>
      <c r="U428" t="s">
        <v>452</v>
      </c>
      <c r="V428" t="s">
        <v>52</v>
      </c>
      <c r="Z428">
        <v>3000</v>
      </c>
      <c r="AA428">
        <v>15558.04</v>
      </c>
      <c r="AB428">
        <v>14271.96</v>
      </c>
      <c r="AG428">
        <v>5.186013333333333</v>
      </c>
      <c r="AI428">
        <v>4.75732</v>
      </c>
    </row>
    <row r="429" spans="20:35" ht="12.75">
      <c r="T429" t="s">
        <v>451</v>
      </c>
      <c r="U429" t="s">
        <v>452</v>
      </c>
      <c r="V429" t="s">
        <v>42</v>
      </c>
      <c r="W429">
        <v>2500</v>
      </c>
      <c r="X429">
        <v>12251.98</v>
      </c>
      <c r="Y429">
        <v>10899</v>
      </c>
      <c r="Z429">
        <v>14400</v>
      </c>
      <c r="AA429">
        <v>71472.35</v>
      </c>
      <c r="AB429">
        <v>66066.55</v>
      </c>
      <c r="AC429">
        <v>476</v>
      </c>
      <c r="AD429">
        <v>483.35346613363726</v>
      </c>
      <c r="AE429">
        <v>506.17074961005596</v>
      </c>
      <c r="AF429">
        <v>4.900792</v>
      </c>
      <c r="AG429">
        <v>4.96335763888889</v>
      </c>
      <c r="AH429">
        <v>4.3596</v>
      </c>
      <c r="AI429">
        <v>4.587954861111111</v>
      </c>
    </row>
    <row r="430" spans="20:35" ht="12.75">
      <c r="T430" t="s">
        <v>451</v>
      </c>
      <c r="U430" t="s">
        <v>452</v>
      </c>
      <c r="V430" t="s">
        <v>46</v>
      </c>
      <c r="W430">
        <v>1344</v>
      </c>
      <c r="X430">
        <v>8064</v>
      </c>
      <c r="Y430">
        <v>6827.42</v>
      </c>
      <c r="Z430">
        <v>1344</v>
      </c>
      <c r="AA430">
        <v>7728</v>
      </c>
      <c r="AB430">
        <v>7087.45</v>
      </c>
      <c r="AC430">
        <v>0</v>
      </c>
      <c r="AD430">
        <v>-4.166666666666667</v>
      </c>
      <c r="AE430">
        <v>3.8086129167386766</v>
      </c>
      <c r="AF430">
        <v>6</v>
      </c>
      <c r="AG430">
        <v>5.75</v>
      </c>
      <c r="AH430">
        <v>5.0799255952380955</v>
      </c>
      <c r="AI430">
        <v>5.273400297619047</v>
      </c>
    </row>
    <row r="431" spans="20:35" ht="12.75">
      <c r="T431" t="s">
        <v>451</v>
      </c>
      <c r="U431" t="s">
        <v>452</v>
      </c>
      <c r="V431" t="s">
        <v>61</v>
      </c>
      <c r="Z431">
        <v>2700</v>
      </c>
      <c r="AA431">
        <v>16262.5</v>
      </c>
      <c r="AB431">
        <v>14925.1</v>
      </c>
      <c r="AG431">
        <v>6.023148148148148</v>
      </c>
      <c r="AI431">
        <v>5.527814814814815</v>
      </c>
    </row>
    <row r="432" spans="20:34" ht="12.75">
      <c r="T432" t="s">
        <v>451</v>
      </c>
      <c r="U432" t="s">
        <v>452</v>
      </c>
      <c r="V432" t="s">
        <v>530</v>
      </c>
      <c r="W432">
        <v>6680</v>
      </c>
      <c r="X432">
        <v>34191.98</v>
      </c>
      <c r="Y432">
        <v>29437.34</v>
      </c>
      <c r="AC432">
        <v>-100</v>
      </c>
      <c r="AD432">
        <v>-100</v>
      </c>
      <c r="AE432">
        <v>-100</v>
      </c>
      <c r="AF432">
        <v>5.118559880239522</v>
      </c>
      <c r="AH432">
        <v>4.406787425149701</v>
      </c>
    </row>
    <row r="433" spans="20:35" ht="12.75">
      <c r="T433" t="s">
        <v>460</v>
      </c>
      <c r="U433" t="s">
        <v>461</v>
      </c>
      <c r="V433" t="s">
        <v>48</v>
      </c>
      <c r="W433">
        <v>246665.88</v>
      </c>
      <c r="X433">
        <v>2263189.93</v>
      </c>
      <c r="Y433">
        <v>1950083.45</v>
      </c>
      <c r="Z433">
        <v>357936.165</v>
      </c>
      <c r="AA433">
        <v>3173378.98</v>
      </c>
      <c r="AB433">
        <v>2919869.41</v>
      </c>
      <c r="AC433">
        <v>45.109718863427716</v>
      </c>
      <c r="AD433">
        <v>40.21708642013973</v>
      </c>
      <c r="AE433">
        <v>49.73048512359818</v>
      </c>
      <c r="AF433">
        <v>9.175123572015716</v>
      </c>
      <c r="AG433">
        <v>8.865767950550625</v>
      </c>
      <c r="AH433">
        <v>7.905768929209017</v>
      </c>
      <c r="AI433">
        <v>8.157514371312551</v>
      </c>
    </row>
    <row r="434" spans="20:34" ht="12.75">
      <c r="T434" t="s">
        <v>460</v>
      </c>
      <c r="U434" t="s">
        <v>461</v>
      </c>
      <c r="V434" t="s">
        <v>64</v>
      </c>
      <c r="W434">
        <v>500</v>
      </c>
      <c r="X434">
        <v>4576.38</v>
      </c>
      <c r="Y434">
        <v>3940</v>
      </c>
      <c r="AC434">
        <v>-100</v>
      </c>
      <c r="AD434">
        <v>-100</v>
      </c>
      <c r="AE434">
        <v>-100</v>
      </c>
      <c r="AF434">
        <v>9.15276</v>
      </c>
      <c r="AH434">
        <v>7.88</v>
      </c>
    </row>
    <row r="435" spans="20:35" ht="12.75">
      <c r="T435" t="s">
        <v>460</v>
      </c>
      <c r="U435" t="s">
        <v>461</v>
      </c>
      <c r="V435" t="s">
        <v>54</v>
      </c>
      <c r="Z435">
        <v>250</v>
      </c>
      <c r="AA435">
        <v>2514.81</v>
      </c>
      <c r="AB435">
        <v>2312.76</v>
      </c>
      <c r="AG435">
        <v>10.059239999999999</v>
      </c>
      <c r="AI435">
        <v>9.251040000000001</v>
      </c>
    </row>
    <row r="436" spans="20:35" ht="12.75">
      <c r="T436" t="s">
        <v>460</v>
      </c>
      <c r="U436" t="s">
        <v>461</v>
      </c>
      <c r="V436" t="s">
        <v>52</v>
      </c>
      <c r="Z436">
        <v>9000</v>
      </c>
      <c r="AA436">
        <v>71201.66</v>
      </c>
      <c r="AB436">
        <v>65315.87</v>
      </c>
      <c r="AG436">
        <v>7.911295555555556</v>
      </c>
      <c r="AI436">
        <v>7.257318888888889</v>
      </c>
    </row>
    <row r="437" spans="20:35" ht="12.75">
      <c r="T437" t="s">
        <v>460</v>
      </c>
      <c r="U437" t="s">
        <v>461</v>
      </c>
      <c r="V437" t="s">
        <v>42</v>
      </c>
      <c r="W437">
        <v>53256</v>
      </c>
      <c r="X437">
        <v>458463.17</v>
      </c>
      <c r="Y437">
        <v>393524.99</v>
      </c>
      <c r="Z437">
        <v>27190</v>
      </c>
      <c r="AA437">
        <v>217610.69</v>
      </c>
      <c r="AB437">
        <v>201061.93</v>
      </c>
      <c r="AC437">
        <v>-48.94471984377347</v>
      </c>
      <c r="AD437">
        <v>-52.53474995603246</v>
      </c>
      <c r="AE437">
        <v>-48.9074556612021</v>
      </c>
      <c r="AF437">
        <v>8.608667004656752</v>
      </c>
      <c r="AG437">
        <v>8.00333541743288</v>
      </c>
      <c r="AH437">
        <v>7.38930805918582</v>
      </c>
      <c r="AI437">
        <v>7.39470136079441</v>
      </c>
    </row>
    <row r="438" spans="20:34" ht="12.75">
      <c r="T438" t="s">
        <v>460</v>
      </c>
      <c r="U438" t="s">
        <v>461</v>
      </c>
      <c r="V438" t="s">
        <v>71</v>
      </c>
      <c r="W438">
        <v>100</v>
      </c>
      <c r="X438">
        <v>892.83</v>
      </c>
      <c r="Y438">
        <v>769.06</v>
      </c>
      <c r="AC438">
        <v>-100</v>
      </c>
      <c r="AD438">
        <v>-100</v>
      </c>
      <c r="AE438">
        <v>-100</v>
      </c>
      <c r="AF438">
        <v>8.9283</v>
      </c>
      <c r="AH438">
        <v>7.6906</v>
      </c>
    </row>
    <row r="439" spans="36:51" ht="12.75">
      <c r="AJ439" t="s">
        <v>284</v>
      </c>
      <c r="AK439" t="s">
        <v>452</v>
      </c>
      <c r="AL439" t="s">
        <v>95</v>
      </c>
      <c r="AP439">
        <v>10000</v>
      </c>
      <c r="AQ439">
        <v>31593.48</v>
      </c>
      <c r="AR439">
        <v>28908</v>
      </c>
      <c r="AW439">
        <v>3.159348</v>
      </c>
      <c r="AY439">
        <v>2.8908</v>
      </c>
    </row>
    <row r="440" spans="36:51" ht="12.75">
      <c r="AJ440" t="s">
        <v>284</v>
      </c>
      <c r="AK440" t="s">
        <v>452</v>
      </c>
      <c r="AL440" t="s">
        <v>71</v>
      </c>
      <c r="AM440">
        <v>6000</v>
      </c>
      <c r="AN440">
        <v>19438.37</v>
      </c>
      <c r="AO440">
        <v>16743.73</v>
      </c>
      <c r="AP440">
        <v>70951</v>
      </c>
      <c r="AQ440">
        <v>226166.06</v>
      </c>
      <c r="AR440">
        <v>208606.92</v>
      </c>
      <c r="AS440">
        <v>1082.5166666666667</v>
      </c>
      <c r="AT440">
        <v>1063.5032155473941</v>
      </c>
      <c r="AU440">
        <v>1145.8808162816767</v>
      </c>
      <c r="AV440">
        <v>3.2397283333333333</v>
      </c>
      <c r="AW440">
        <v>3.187637383546391</v>
      </c>
      <c r="AX440">
        <v>2.7906216666666666</v>
      </c>
      <c r="AY440">
        <v>2.9401547546898565</v>
      </c>
    </row>
    <row r="441" spans="36:51" ht="12.75">
      <c r="AJ441" t="s">
        <v>284</v>
      </c>
      <c r="AK441" t="s">
        <v>452</v>
      </c>
      <c r="AL441" t="s">
        <v>67</v>
      </c>
      <c r="AM441">
        <v>18078</v>
      </c>
      <c r="AN441">
        <v>58718.41</v>
      </c>
      <c r="AO441">
        <v>50264.1</v>
      </c>
      <c r="AP441">
        <v>43476</v>
      </c>
      <c r="AQ441">
        <v>140002.08</v>
      </c>
      <c r="AR441">
        <v>128885.39</v>
      </c>
      <c r="AS441">
        <v>140.49120477928975</v>
      </c>
      <c r="AT441">
        <v>138.4296168782499</v>
      </c>
      <c r="AU441">
        <v>156.41638863522874</v>
      </c>
      <c r="AV441">
        <v>3.2480589666998565</v>
      </c>
      <c r="AW441">
        <v>3.220215291195142</v>
      </c>
      <c r="AX441">
        <v>2.7804015930965815</v>
      </c>
      <c r="AY441">
        <v>2.964518124942497</v>
      </c>
    </row>
    <row r="442" spans="36:51" ht="12.75">
      <c r="AJ442" t="s">
        <v>284</v>
      </c>
      <c r="AK442" t="s">
        <v>452</v>
      </c>
      <c r="AL442" t="s">
        <v>350</v>
      </c>
      <c r="AM442">
        <v>1200</v>
      </c>
      <c r="AN442">
        <v>4409.77</v>
      </c>
      <c r="AO442">
        <v>3720</v>
      </c>
      <c r="AP442">
        <v>6306</v>
      </c>
      <c r="AQ442">
        <v>20704.1</v>
      </c>
      <c r="AR442">
        <v>19005.41</v>
      </c>
      <c r="AS442">
        <v>425.5</v>
      </c>
      <c r="AT442">
        <v>369.50521228998326</v>
      </c>
      <c r="AU442">
        <v>410.89811827956987</v>
      </c>
      <c r="AV442">
        <v>3.674808333333334</v>
      </c>
      <c r="AW442">
        <v>3.2832381858547413</v>
      </c>
      <c r="AX442">
        <v>3.1</v>
      </c>
      <c r="AY442">
        <v>3.013861401839518</v>
      </c>
    </row>
    <row r="443" spans="36:50" ht="12.75">
      <c r="AJ443" t="s">
        <v>284</v>
      </c>
      <c r="AK443" t="s">
        <v>452</v>
      </c>
      <c r="AL443" t="s">
        <v>66</v>
      </c>
      <c r="AM443">
        <v>300</v>
      </c>
      <c r="AN443">
        <v>1230.39</v>
      </c>
      <c r="AO443">
        <v>1063.78</v>
      </c>
      <c r="AS443">
        <v>-100</v>
      </c>
      <c r="AT443">
        <v>-100</v>
      </c>
      <c r="AU443">
        <v>-100</v>
      </c>
      <c r="AV443">
        <v>4.1013</v>
      </c>
      <c r="AX443">
        <v>3.545933333333333</v>
      </c>
    </row>
    <row r="444" spans="36:50" ht="12.75">
      <c r="AJ444" t="s">
        <v>286</v>
      </c>
      <c r="AK444" t="s">
        <v>287</v>
      </c>
      <c r="AL444" t="s">
        <v>61</v>
      </c>
      <c r="AM444">
        <v>15000</v>
      </c>
      <c r="AN444">
        <v>96563.16</v>
      </c>
      <c r="AO444">
        <v>85450</v>
      </c>
      <c r="AS444">
        <v>-100</v>
      </c>
      <c r="AT444">
        <v>-100</v>
      </c>
      <c r="AU444">
        <v>-100</v>
      </c>
      <c r="AV444">
        <v>6.437544</v>
      </c>
      <c r="AX444">
        <v>5.696666666666666</v>
      </c>
    </row>
    <row r="445" spans="36:50" ht="12.75">
      <c r="AJ445" t="s">
        <v>286</v>
      </c>
      <c r="AK445" t="s">
        <v>287</v>
      </c>
      <c r="AL445" t="s">
        <v>95</v>
      </c>
      <c r="AM445">
        <v>20</v>
      </c>
      <c r="AN445">
        <v>72.63</v>
      </c>
      <c r="AO445">
        <v>61.72</v>
      </c>
      <c r="AS445">
        <v>-100</v>
      </c>
      <c r="AT445">
        <v>-100</v>
      </c>
      <c r="AU445">
        <v>-100</v>
      </c>
      <c r="AV445">
        <v>3.6315</v>
      </c>
      <c r="AX445">
        <v>3.086</v>
      </c>
    </row>
    <row r="446" spans="36:50" ht="12.75">
      <c r="AJ446" t="s">
        <v>286</v>
      </c>
      <c r="AK446" t="s">
        <v>287</v>
      </c>
      <c r="AL446" t="s">
        <v>71</v>
      </c>
      <c r="AM446">
        <v>48685</v>
      </c>
      <c r="AN446">
        <v>161424.76</v>
      </c>
      <c r="AO446">
        <v>137524.19</v>
      </c>
      <c r="AS446">
        <v>-100</v>
      </c>
      <c r="AT446">
        <v>-100</v>
      </c>
      <c r="AU446">
        <v>-100</v>
      </c>
      <c r="AV446">
        <v>3.3156980589503955</v>
      </c>
      <c r="AX446">
        <v>2.8247753928314676</v>
      </c>
    </row>
    <row r="447" spans="36:50" ht="12.75">
      <c r="AJ447" t="s">
        <v>286</v>
      </c>
      <c r="AK447" t="s">
        <v>287</v>
      </c>
      <c r="AL447" t="s">
        <v>67</v>
      </c>
      <c r="AM447">
        <v>34320</v>
      </c>
      <c r="AN447">
        <v>109047.98</v>
      </c>
      <c r="AO447">
        <v>94379.97</v>
      </c>
      <c r="AS447">
        <v>-100</v>
      </c>
      <c r="AT447">
        <v>-100</v>
      </c>
      <c r="AU447">
        <v>-100</v>
      </c>
      <c r="AV447">
        <v>3.1773886946386947</v>
      </c>
      <c r="AX447">
        <v>2.749999125874126</v>
      </c>
    </row>
    <row r="448" spans="36:50" ht="12.75">
      <c r="AJ448" t="s">
        <v>286</v>
      </c>
      <c r="AK448" t="s">
        <v>287</v>
      </c>
      <c r="AL448" t="s">
        <v>350</v>
      </c>
      <c r="AM448">
        <v>2394</v>
      </c>
      <c r="AN448">
        <v>9005.38</v>
      </c>
      <c r="AO448">
        <v>7780.5</v>
      </c>
      <c r="AS448">
        <v>-100</v>
      </c>
      <c r="AT448">
        <v>-100</v>
      </c>
      <c r="AU448">
        <v>-100</v>
      </c>
      <c r="AV448">
        <v>3.761645781119465</v>
      </c>
      <c r="AX448">
        <v>3.25</v>
      </c>
    </row>
    <row r="449" spans="36:51" ht="12.75">
      <c r="AJ449" t="s">
        <v>430</v>
      </c>
      <c r="AK449" t="s">
        <v>629</v>
      </c>
      <c r="AL449" t="s">
        <v>48</v>
      </c>
      <c r="AM449">
        <v>14945</v>
      </c>
      <c r="AN449">
        <v>66518.08</v>
      </c>
      <c r="AO449">
        <v>57804.48</v>
      </c>
      <c r="AP449">
        <v>24595.2</v>
      </c>
      <c r="AQ449">
        <v>87704.59</v>
      </c>
      <c r="AR449">
        <v>80621.68</v>
      </c>
      <c r="AS449">
        <v>64.57142857142858</v>
      </c>
      <c r="AT449">
        <v>31.850753960426992</v>
      </c>
      <c r="AU449">
        <v>39.47306506346911</v>
      </c>
      <c r="AV449">
        <v>4.450858481097357</v>
      </c>
      <c r="AW449">
        <v>3.565923025631017</v>
      </c>
      <c r="AX449">
        <v>3.8678139846102377</v>
      </c>
      <c r="AY449">
        <v>3.277943663804319</v>
      </c>
    </row>
    <row r="450" spans="36:50" ht="12.75">
      <c r="AJ450" t="s">
        <v>430</v>
      </c>
      <c r="AK450" t="s">
        <v>629</v>
      </c>
      <c r="AL450" t="s">
        <v>138</v>
      </c>
      <c r="AM450">
        <v>25000</v>
      </c>
      <c r="AN450">
        <v>85114.89</v>
      </c>
      <c r="AO450">
        <v>74502.18</v>
      </c>
      <c r="AS450">
        <v>-100</v>
      </c>
      <c r="AT450">
        <v>-100</v>
      </c>
      <c r="AU450">
        <v>-100</v>
      </c>
      <c r="AV450">
        <v>3.4045956</v>
      </c>
      <c r="AX450">
        <v>2.9800872</v>
      </c>
    </row>
    <row r="451" spans="36:51" ht="12.75">
      <c r="AJ451" t="s">
        <v>430</v>
      </c>
      <c r="AK451" t="s">
        <v>629</v>
      </c>
      <c r="AL451" t="s">
        <v>54</v>
      </c>
      <c r="AP451">
        <v>1470.96</v>
      </c>
      <c r="AQ451">
        <v>5981.25</v>
      </c>
      <c r="AR451">
        <v>5490.87</v>
      </c>
      <c r="AW451">
        <v>4.066222059063469</v>
      </c>
      <c r="AY451">
        <v>3.7328479360417686</v>
      </c>
    </row>
    <row r="452" spans="36:50" ht="12.75">
      <c r="AJ452" t="s">
        <v>430</v>
      </c>
      <c r="AK452" t="s">
        <v>629</v>
      </c>
      <c r="AL452" t="s">
        <v>82</v>
      </c>
      <c r="AM452">
        <v>17600</v>
      </c>
      <c r="AN452">
        <v>52632.12</v>
      </c>
      <c r="AO452">
        <v>46820</v>
      </c>
      <c r="AS452">
        <v>-100</v>
      </c>
      <c r="AT452">
        <v>-100</v>
      </c>
      <c r="AU452">
        <v>-100</v>
      </c>
      <c r="AV452">
        <v>2.990461363636364</v>
      </c>
      <c r="AX452">
        <v>2.6602272727272727</v>
      </c>
    </row>
    <row r="453" spans="36:50" ht="12.75">
      <c r="AJ453" t="s">
        <v>430</v>
      </c>
      <c r="AK453" t="s">
        <v>629</v>
      </c>
      <c r="AL453" t="s">
        <v>101</v>
      </c>
      <c r="AM453">
        <v>18000</v>
      </c>
      <c r="AN453">
        <v>56526.34</v>
      </c>
      <c r="AO453">
        <v>48850</v>
      </c>
      <c r="AS453">
        <v>-100</v>
      </c>
      <c r="AT453">
        <v>-100</v>
      </c>
      <c r="AU453">
        <v>-100</v>
      </c>
      <c r="AV453">
        <v>3.140352222222222</v>
      </c>
      <c r="AX453">
        <v>2.713888888888889</v>
      </c>
    </row>
    <row r="454" spans="36:51" ht="12.75">
      <c r="AJ454" t="s">
        <v>430</v>
      </c>
      <c r="AK454" t="s">
        <v>629</v>
      </c>
      <c r="AL454" t="s">
        <v>42</v>
      </c>
      <c r="AM454">
        <v>26420</v>
      </c>
      <c r="AN454">
        <v>93322.48</v>
      </c>
      <c r="AO454">
        <v>80928.35</v>
      </c>
      <c r="AP454">
        <v>1700</v>
      </c>
      <c r="AQ454">
        <v>4943.41</v>
      </c>
      <c r="AR454">
        <v>4569.52</v>
      </c>
      <c r="AS454">
        <v>-93.5654806964421</v>
      </c>
      <c r="AT454">
        <v>-94.70287330555297</v>
      </c>
      <c r="AU454">
        <v>-94.35362267981492</v>
      </c>
      <c r="AV454">
        <v>3.5322664647993944</v>
      </c>
      <c r="AW454">
        <v>2.9078882352941178</v>
      </c>
      <c r="AX454">
        <v>3.063147236941711</v>
      </c>
      <c r="AY454">
        <v>2.6879529411764707</v>
      </c>
    </row>
    <row r="455" spans="36:51" ht="12.75">
      <c r="AJ455" t="s">
        <v>430</v>
      </c>
      <c r="AK455" t="s">
        <v>629</v>
      </c>
      <c r="AL455" t="s">
        <v>46</v>
      </c>
      <c r="AM455">
        <v>16240</v>
      </c>
      <c r="AN455">
        <v>56028</v>
      </c>
      <c r="AO455">
        <v>47436.36</v>
      </c>
      <c r="AP455">
        <v>16240</v>
      </c>
      <c r="AQ455">
        <v>53592</v>
      </c>
      <c r="AR455">
        <v>49149.95</v>
      </c>
      <c r="AS455">
        <v>0</v>
      </c>
      <c r="AT455">
        <v>-4.3478260869565215</v>
      </c>
      <c r="AU455">
        <v>3.6123977472133117</v>
      </c>
      <c r="AV455">
        <v>3.45</v>
      </c>
      <c r="AW455">
        <v>3.3</v>
      </c>
      <c r="AX455">
        <v>2.920958128078818</v>
      </c>
      <c r="AY455">
        <v>3.0264747536945813</v>
      </c>
    </row>
    <row r="456" spans="36:50" ht="12.75">
      <c r="AJ456" t="s">
        <v>430</v>
      </c>
      <c r="AK456" t="s">
        <v>629</v>
      </c>
      <c r="AL456" t="s">
        <v>95</v>
      </c>
      <c r="AM456">
        <v>33040</v>
      </c>
      <c r="AN456">
        <v>111631.82</v>
      </c>
      <c r="AO456">
        <v>93772</v>
      </c>
      <c r="AS456">
        <v>-100</v>
      </c>
      <c r="AT456">
        <v>-100</v>
      </c>
      <c r="AU456">
        <v>-100</v>
      </c>
      <c r="AV456">
        <v>3.378687046004843</v>
      </c>
      <c r="AX456">
        <v>2.838135593220339</v>
      </c>
    </row>
    <row r="457" spans="36:51" ht="12.75">
      <c r="AJ457" t="s">
        <v>430</v>
      </c>
      <c r="AK457" t="s">
        <v>629</v>
      </c>
      <c r="AL457" t="s">
        <v>71</v>
      </c>
      <c r="AM457">
        <v>3215</v>
      </c>
      <c r="AN457">
        <v>9855.87</v>
      </c>
      <c r="AO457">
        <v>8489.6</v>
      </c>
      <c r="AP457">
        <v>18000</v>
      </c>
      <c r="AQ457">
        <v>54146.59</v>
      </c>
      <c r="AR457">
        <v>49677.92</v>
      </c>
      <c r="AS457">
        <v>459.8755832037325</v>
      </c>
      <c r="AT457">
        <v>449.38417410132223</v>
      </c>
      <c r="AU457">
        <v>485.1620806633999</v>
      </c>
      <c r="AV457">
        <v>3.0655894245723174</v>
      </c>
      <c r="AW457">
        <v>3.0081438888888887</v>
      </c>
      <c r="AX457">
        <v>2.6406220839813375</v>
      </c>
      <c r="AY457">
        <v>2.7598844444444444</v>
      </c>
    </row>
    <row r="458" spans="36:50" ht="12.75">
      <c r="AJ458" t="s">
        <v>430</v>
      </c>
      <c r="AK458" t="s">
        <v>629</v>
      </c>
      <c r="AL458" t="s">
        <v>67</v>
      </c>
      <c r="AM458">
        <v>17070</v>
      </c>
      <c r="AN458">
        <v>68694</v>
      </c>
      <c r="AO458">
        <v>58586.58</v>
      </c>
      <c r="AS458">
        <v>-100</v>
      </c>
      <c r="AT458">
        <v>-100</v>
      </c>
      <c r="AU458">
        <v>-100</v>
      </c>
      <c r="AV458">
        <v>4.024253075571178</v>
      </c>
      <c r="AX458">
        <v>3.4321370826010544</v>
      </c>
    </row>
    <row r="459" spans="36:51" ht="12.75">
      <c r="AJ459" t="s">
        <v>430</v>
      </c>
      <c r="AK459" t="s">
        <v>629</v>
      </c>
      <c r="AL459" t="s">
        <v>357</v>
      </c>
      <c r="AP459">
        <v>20000</v>
      </c>
      <c r="AQ459">
        <v>60109.36</v>
      </c>
      <c r="AR459">
        <v>55000</v>
      </c>
      <c r="AW459">
        <v>3.005468</v>
      </c>
      <c r="AY459">
        <v>2.75</v>
      </c>
    </row>
    <row r="460" spans="36:50" ht="12.75">
      <c r="AJ460" t="s">
        <v>430</v>
      </c>
      <c r="AK460" t="s">
        <v>629</v>
      </c>
      <c r="AL460" t="s">
        <v>530</v>
      </c>
      <c r="AM460">
        <v>24720</v>
      </c>
      <c r="AN460">
        <v>84509.26</v>
      </c>
      <c r="AO460">
        <v>72251.18</v>
      </c>
      <c r="AS460">
        <v>-100</v>
      </c>
      <c r="AT460">
        <v>-100</v>
      </c>
      <c r="AU460">
        <v>-100</v>
      </c>
      <c r="AV460">
        <v>3.4186593851132683</v>
      </c>
      <c r="AX460">
        <v>2.9227823624595466</v>
      </c>
    </row>
    <row r="461" spans="36:51" ht="12.75">
      <c r="AJ461" t="s">
        <v>443</v>
      </c>
      <c r="AK461" t="s">
        <v>631</v>
      </c>
      <c r="AL461" t="s">
        <v>43</v>
      </c>
      <c r="AP461">
        <v>500</v>
      </c>
      <c r="AQ461">
        <v>2670.47</v>
      </c>
      <c r="AR461">
        <v>2450.18</v>
      </c>
      <c r="AW461">
        <v>5.34094</v>
      </c>
      <c r="AY461">
        <v>4.90036</v>
      </c>
    </row>
    <row r="462" spans="36:50" ht="12.75">
      <c r="AJ462" t="s">
        <v>443</v>
      </c>
      <c r="AK462" t="s">
        <v>631</v>
      </c>
      <c r="AL462" t="s">
        <v>71</v>
      </c>
      <c r="AM462">
        <v>21</v>
      </c>
      <c r="AN462">
        <v>120.22</v>
      </c>
      <c r="AO462">
        <v>100.33</v>
      </c>
      <c r="AS462">
        <v>-100</v>
      </c>
      <c r="AT462">
        <v>-100</v>
      </c>
      <c r="AU462">
        <v>-100</v>
      </c>
      <c r="AV462">
        <v>5.7247619047619045</v>
      </c>
      <c r="AX462">
        <v>4.777619047619048</v>
      </c>
    </row>
    <row r="463" spans="36:50" ht="12.75">
      <c r="AJ463" t="s">
        <v>451</v>
      </c>
      <c r="AK463" t="s">
        <v>452</v>
      </c>
      <c r="AL463" t="s">
        <v>48</v>
      </c>
      <c r="AM463">
        <v>11200</v>
      </c>
      <c r="AN463">
        <v>56491.55</v>
      </c>
      <c r="AO463">
        <v>48636</v>
      </c>
      <c r="AS463">
        <v>-100</v>
      </c>
      <c r="AT463">
        <v>-100</v>
      </c>
      <c r="AU463">
        <v>-100</v>
      </c>
      <c r="AV463">
        <v>5.043888392857143</v>
      </c>
      <c r="AX463">
        <v>4.3425</v>
      </c>
    </row>
    <row r="464" spans="36:51" ht="12.75">
      <c r="AJ464" t="s">
        <v>451</v>
      </c>
      <c r="AK464" t="s">
        <v>452</v>
      </c>
      <c r="AL464" t="s">
        <v>52</v>
      </c>
      <c r="AP464">
        <v>3000</v>
      </c>
      <c r="AQ464">
        <v>15558.04</v>
      </c>
      <c r="AR464">
        <v>14271.96</v>
      </c>
      <c r="AW464">
        <v>5.186013333333333</v>
      </c>
      <c r="AY464">
        <v>4.75732</v>
      </c>
    </row>
    <row r="465" spans="36:51" ht="12.75">
      <c r="AJ465" t="s">
        <v>451</v>
      </c>
      <c r="AK465" t="s">
        <v>452</v>
      </c>
      <c r="AL465" t="s">
        <v>42</v>
      </c>
      <c r="AM465">
        <v>2500</v>
      </c>
      <c r="AN465">
        <v>12251.98</v>
      </c>
      <c r="AO465">
        <v>10899</v>
      </c>
      <c r="AP465">
        <v>14400</v>
      </c>
      <c r="AQ465">
        <v>71472.35</v>
      </c>
      <c r="AR465">
        <v>66066.55</v>
      </c>
      <c r="AS465">
        <v>476</v>
      </c>
      <c r="AT465">
        <v>483.35346613363726</v>
      </c>
      <c r="AU465">
        <v>506.17074961005596</v>
      </c>
      <c r="AV465">
        <v>4.900792</v>
      </c>
      <c r="AW465">
        <v>4.96335763888889</v>
      </c>
      <c r="AX465">
        <v>4.3596</v>
      </c>
      <c r="AY465">
        <v>4.587954861111111</v>
      </c>
    </row>
    <row r="466" spans="36:51" ht="12.75">
      <c r="AJ466" t="s">
        <v>451</v>
      </c>
      <c r="AK466" t="s">
        <v>452</v>
      </c>
      <c r="AL466" t="s">
        <v>46</v>
      </c>
      <c r="AM466">
        <v>1344</v>
      </c>
      <c r="AN466">
        <v>8064</v>
      </c>
      <c r="AO466">
        <v>6827.42</v>
      </c>
      <c r="AP466">
        <v>1344</v>
      </c>
      <c r="AQ466">
        <v>7728</v>
      </c>
      <c r="AR466">
        <v>7087.45</v>
      </c>
      <c r="AS466">
        <v>0</v>
      </c>
      <c r="AT466">
        <v>-4.166666666666667</v>
      </c>
      <c r="AU466">
        <v>3.8086129167386766</v>
      </c>
      <c r="AV466">
        <v>6</v>
      </c>
      <c r="AW466">
        <v>5.75</v>
      </c>
      <c r="AX466">
        <v>5.0799255952380955</v>
      </c>
      <c r="AY466">
        <v>5.273400297619047</v>
      </c>
    </row>
    <row r="467" spans="17:51" ht="12.75">
      <c r="Q467" s="39">
        <v>5.105499448825574</v>
      </c>
      <c r="R467" s="40">
        <v>4.723880031026459</v>
      </c>
      <c r="S467" s="39">
        <v>4.396549224116001</v>
      </c>
      <c r="T467" s="40">
        <v>4.3437389037317935</v>
      </c>
      <c r="AJ467" t="s">
        <v>451</v>
      </c>
      <c r="AK467" t="s">
        <v>452</v>
      </c>
      <c r="AL467" t="s">
        <v>61</v>
      </c>
      <c r="AP467">
        <v>2700</v>
      </c>
      <c r="AQ467">
        <v>16262.5</v>
      </c>
      <c r="AR467">
        <v>14925.1</v>
      </c>
      <c r="AW467">
        <v>6.023148148148148</v>
      </c>
      <c r="AY467">
        <v>5.527814814814815</v>
      </c>
    </row>
    <row r="468" spans="17:50" ht="12.75">
      <c r="Q468" s="39"/>
      <c r="R468" s="40">
        <v>4.982187609996481</v>
      </c>
      <c r="S468" s="39"/>
      <c r="T468" s="40">
        <v>4.581907778951074</v>
      </c>
      <c r="AJ468" t="s">
        <v>451</v>
      </c>
      <c r="AK468" t="s">
        <v>452</v>
      </c>
      <c r="AL468" t="s">
        <v>530</v>
      </c>
      <c r="AM468">
        <v>6680</v>
      </c>
      <c r="AN468">
        <v>34191.98</v>
      </c>
      <c r="AO468">
        <v>29437.34</v>
      </c>
      <c r="AS468">
        <v>-100</v>
      </c>
      <c r="AT468">
        <v>-100</v>
      </c>
      <c r="AU468">
        <v>-100</v>
      </c>
      <c r="AV468">
        <v>5.118559880239522</v>
      </c>
      <c r="AX468">
        <v>4.406787425149701</v>
      </c>
    </row>
    <row r="469" spans="17:51" ht="12.75">
      <c r="Q469" s="39"/>
      <c r="R469" s="40">
        <v>5.882786666666667</v>
      </c>
      <c r="S469" s="39"/>
      <c r="T469" s="40">
        <v>5.427333333333333</v>
      </c>
      <c r="AJ469" t="s">
        <v>460</v>
      </c>
      <c r="AK469" t="s">
        <v>461</v>
      </c>
      <c r="AL469" t="s">
        <v>48</v>
      </c>
      <c r="AM469">
        <v>246665.88</v>
      </c>
      <c r="AN469">
        <v>2263189.93</v>
      </c>
      <c r="AO469">
        <v>1950083.45</v>
      </c>
      <c r="AP469">
        <v>357936.165</v>
      </c>
      <c r="AQ469">
        <v>3173378.98</v>
      </c>
      <c r="AR469">
        <v>2919869.41</v>
      </c>
      <c r="AS469">
        <v>45.109718863427716</v>
      </c>
      <c r="AT469">
        <v>40.21708642013973</v>
      </c>
      <c r="AU469">
        <v>49.73048512359818</v>
      </c>
      <c r="AV469">
        <v>9.175123572015716</v>
      </c>
      <c r="AW469">
        <v>8.865767950550625</v>
      </c>
      <c r="AX469">
        <v>7.905768929209017</v>
      </c>
      <c r="AY469">
        <v>8.157514371312551</v>
      </c>
    </row>
    <row r="470" spans="17:50" ht="12.75">
      <c r="Q470" s="39">
        <v>6.689614578005115</v>
      </c>
      <c r="R470" s="40">
        <v>5.5626957347356125</v>
      </c>
      <c r="S470" s="39">
        <v>5.727080562659847</v>
      </c>
      <c r="T470" s="40">
        <v>5.117869412795794</v>
      </c>
      <c r="AJ470" t="s">
        <v>460</v>
      </c>
      <c r="AK470" t="s">
        <v>461</v>
      </c>
      <c r="AL470" t="s">
        <v>64</v>
      </c>
      <c r="AM470">
        <v>500</v>
      </c>
      <c r="AN470">
        <v>4576.38</v>
      </c>
      <c r="AO470">
        <v>3940</v>
      </c>
      <c r="AS470">
        <v>-100</v>
      </c>
      <c r="AT470">
        <v>-100</v>
      </c>
      <c r="AU470">
        <v>-100</v>
      </c>
      <c r="AV470">
        <v>9.15276</v>
      </c>
      <c r="AX470">
        <v>7.88</v>
      </c>
    </row>
    <row r="471" spans="17:51" ht="12.75">
      <c r="Q471" s="39">
        <v>7.112263476918113</v>
      </c>
      <c r="R471" s="40">
        <v>5.7852813510126</v>
      </c>
      <c r="S471" s="39">
        <v>6.108012660773237</v>
      </c>
      <c r="T471" s="40">
        <v>5.319881522527871</v>
      </c>
      <c r="AJ471" t="s">
        <v>460</v>
      </c>
      <c r="AK471" t="s">
        <v>461</v>
      </c>
      <c r="AL471" t="s">
        <v>54</v>
      </c>
      <c r="AP471">
        <v>250</v>
      </c>
      <c r="AQ471">
        <v>2514.81</v>
      </c>
      <c r="AR471">
        <v>2312.76</v>
      </c>
      <c r="AW471">
        <v>10.059239999999999</v>
      </c>
      <c r="AY471">
        <v>9.251040000000001</v>
      </c>
    </row>
    <row r="472" spans="17:51" ht="12.75">
      <c r="Q472" s="39">
        <v>5.282337018459501</v>
      </c>
      <c r="R472" s="40">
        <v>5.118741871753233</v>
      </c>
      <c r="S472" s="39">
        <v>4.541412440228153</v>
      </c>
      <c r="T472" s="40">
        <v>4.705524948374621</v>
      </c>
      <c r="AJ472" t="s">
        <v>460</v>
      </c>
      <c r="AK472" t="s">
        <v>461</v>
      </c>
      <c r="AL472" t="s">
        <v>52</v>
      </c>
      <c r="AP472">
        <v>9000</v>
      </c>
      <c r="AQ472">
        <v>71201.66</v>
      </c>
      <c r="AR472">
        <v>65315.87</v>
      </c>
      <c r="AW472">
        <v>7.911295555555556</v>
      </c>
      <c r="AY472">
        <v>7.257318888888889</v>
      </c>
    </row>
    <row r="473" spans="17:51" ht="12.75">
      <c r="Q473" s="39"/>
      <c r="R473" s="40">
        <v>5.358303487276155</v>
      </c>
      <c r="S473" s="39"/>
      <c r="T473" s="40">
        <v>4.929382657869934</v>
      </c>
      <c r="AJ473" t="s">
        <v>460</v>
      </c>
      <c r="AK473" t="s">
        <v>461</v>
      </c>
      <c r="AL473" t="s">
        <v>42</v>
      </c>
      <c r="AM473">
        <v>53256</v>
      </c>
      <c r="AN473">
        <v>458463.17</v>
      </c>
      <c r="AO473">
        <v>393524.99</v>
      </c>
      <c r="AP473">
        <v>27190</v>
      </c>
      <c r="AQ473">
        <v>217610.69</v>
      </c>
      <c r="AR473">
        <v>201061.93</v>
      </c>
      <c r="AS473">
        <v>-48.94471984377347</v>
      </c>
      <c r="AT473">
        <v>-52.53474995603246</v>
      </c>
      <c r="AU473">
        <v>-48.9074556612021</v>
      </c>
      <c r="AV473">
        <v>8.608667004656752</v>
      </c>
      <c r="AW473">
        <v>8.00333541743288</v>
      </c>
      <c r="AX473">
        <v>7.38930805918582</v>
      </c>
      <c r="AY473">
        <v>7.39470136079441</v>
      </c>
    </row>
    <row r="474" spans="17:50" ht="12.75">
      <c r="Q474" s="39"/>
      <c r="R474" s="40">
        <v>4.964040268456376</v>
      </c>
      <c r="S474" s="39"/>
      <c r="T474" s="40">
        <v>4.587221476510067</v>
      </c>
      <c r="AJ474" t="s">
        <v>460</v>
      </c>
      <c r="AK474" t="s">
        <v>461</v>
      </c>
      <c r="AL474" t="s">
        <v>71</v>
      </c>
      <c r="AM474">
        <v>100</v>
      </c>
      <c r="AN474">
        <v>892.83</v>
      </c>
      <c r="AO474">
        <v>769.06</v>
      </c>
      <c r="AS474">
        <v>-100</v>
      </c>
      <c r="AT474">
        <v>-100</v>
      </c>
      <c r="AU474">
        <v>-100</v>
      </c>
      <c r="AV474">
        <v>8.9283</v>
      </c>
      <c r="AX474">
        <v>7.6906</v>
      </c>
    </row>
    <row r="475" spans="17:20" ht="12.75">
      <c r="Q475" s="39">
        <v>5.657475685110513</v>
      </c>
      <c r="R475" s="40">
        <v>5.670090304195074</v>
      </c>
      <c r="S475" s="39">
        <v>4.859278720504779</v>
      </c>
      <c r="T475" s="40">
        <v>5.217856015565313</v>
      </c>
    </row>
    <row r="476" spans="17:20" ht="12.75">
      <c r="Q476" s="39">
        <v>4.955078514143483</v>
      </c>
      <c r="R476" s="40">
        <v>4.92070202020202</v>
      </c>
      <c r="S476" s="39">
        <v>4.259321078800885</v>
      </c>
      <c r="T476" s="40">
        <v>4.530240786240786</v>
      </c>
    </row>
    <row r="477" spans="17:20" ht="12.75">
      <c r="Q477" s="39">
        <v>5.498619266055045</v>
      </c>
      <c r="R477" s="40">
        <v>5.496326294014685</v>
      </c>
      <c r="S477" s="39">
        <v>4.769898165137614</v>
      </c>
      <c r="T477" s="40">
        <v>5.059724943738492</v>
      </c>
    </row>
    <row r="478" spans="17:20" ht="12.75">
      <c r="Q478" s="39">
        <v>4.816886585656421</v>
      </c>
      <c r="R478" s="40">
        <v>4.756391224965591</v>
      </c>
      <c r="S478" s="39">
        <v>4.135999791517751</v>
      </c>
      <c r="T478" s="40">
        <v>4.381790230611499</v>
      </c>
    </row>
    <row r="479" spans="17:20" ht="12.75">
      <c r="Q479" s="39">
        <v>6.255312056737589</v>
      </c>
      <c r="R479" s="40">
        <v>5.2701393939393935</v>
      </c>
      <c r="S479" s="39">
        <v>5.37853073286052</v>
      </c>
      <c r="T479" s="40">
        <v>4.842595454545455</v>
      </c>
    </row>
    <row r="480" spans="17:20" ht="12.75">
      <c r="Q480" s="39">
        <v>5.440578125</v>
      </c>
      <c r="R480" s="40">
        <v>5.847874334006981</v>
      </c>
      <c r="S480" s="39">
        <v>4.685670673076923</v>
      </c>
      <c r="T480" s="40">
        <v>5.379919162226713</v>
      </c>
    </row>
    <row r="481" spans="17:20" ht="12.75">
      <c r="Q481" s="39">
        <v>6.058200603318251</v>
      </c>
      <c r="R481" s="40">
        <v>7.301108250582322</v>
      </c>
      <c r="S481" s="39">
        <v>5.177175716440423</v>
      </c>
      <c r="T481" s="40">
        <v>6.715166360181439</v>
      </c>
    </row>
    <row r="482" spans="17:20" ht="12.75">
      <c r="Q482" s="39">
        <v>4.793451880530974</v>
      </c>
      <c r="R482" s="40"/>
      <c r="S482" s="39">
        <v>4.081963219026549</v>
      </c>
      <c r="T482" s="40"/>
    </row>
    <row r="483" spans="17:20" ht="12.75">
      <c r="Q483" s="39">
        <v>5.5178048973143765</v>
      </c>
      <c r="R483" s="40">
        <v>5.6602147782627945</v>
      </c>
      <c r="S483" s="39">
        <v>4.809172195892575</v>
      </c>
      <c r="T483" s="40">
        <v>5.243707850952109</v>
      </c>
    </row>
    <row r="484" spans="17:20" ht="12.75">
      <c r="Q484" s="39">
        <v>5.423547101449275</v>
      </c>
      <c r="R484" s="40">
        <v>5.711299545159195</v>
      </c>
      <c r="S484" s="39">
        <v>4.652688405797101</v>
      </c>
      <c r="T484" s="40">
        <v>5.253034437946718</v>
      </c>
    </row>
    <row r="485" spans="17:20" ht="12.75">
      <c r="Q485" s="39">
        <v>4.812235553407899</v>
      </c>
      <c r="R485" s="40">
        <v>5.136543861314958</v>
      </c>
      <c r="S485" s="39">
        <v>4.129794630334603</v>
      </c>
      <c r="T485" s="40">
        <v>4.729627582371373</v>
      </c>
    </row>
    <row r="486" spans="17:20" ht="12.75">
      <c r="Q486" s="39">
        <v>6.838598382749327</v>
      </c>
      <c r="R486" s="40">
        <v>6.032006688963211</v>
      </c>
      <c r="S486" s="39">
        <v>5.860692722371967</v>
      </c>
      <c r="T486" s="40">
        <v>5.561866220735785</v>
      </c>
    </row>
    <row r="487" spans="17:20" ht="12.75">
      <c r="Q487" s="39">
        <v>5.207861933395004</v>
      </c>
      <c r="R487" s="40">
        <v>4.872210114888073</v>
      </c>
      <c r="S487" s="39">
        <v>4.473467275670675</v>
      </c>
      <c r="T487" s="40">
        <v>4.4841738718465</v>
      </c>
    </row>
    <row r="488" spans="17:20" ht="12.75">
      <c r="Q488" s="39">
        <v>5.3603922651933695</v>
      </c>
      <c r="R488" s="40">
        <v>5.907573333333334</v>
      </c>
      <c r="S488" s="39">
        <v>4.645171270718232</v>
      </c>
      <c r="T488" s="40">
        <v>5.439155555555556</v>
      </c>
    </row>
    <row r="489" spans="17:20" ht="12.75">
      <c r="Q489" s="39"/>
      <c r="R489" s="40">
        <v>4.927563464892449</v>
      </c>
      <c r="S489" s="39"/>
      <c r="T489" s="40">
        <v>4.540380466378141</v>
      </c>
    </row>
    <row r="490" spans="17:20" ht="12.75">
      <c r="Q490" s="39"/>
      <c r="R490" s="40">
        <v>7.5</v>
      </c>
      <c r="S490" s="39"/>
      <c r="T490" s="40">
        <v>6.9043125</v>
      </c>
    </row>
    <row r="491" spans="17:20" ht="12.75">
      <c r="Q491" s="39"/>
      <c r="R491" s="40">
        <v>4.652</v>
      </c>
      <c r="S491" s="39"/>
      <c r="T491" s="40">
        <v>4.2665</v>
      </c>
    </row>
    <row r="492" spans="17:20" ht="12.75">
      <c r="Q492" s="39"/>
      <c r="R492" s="40">
        <v>4.350546835443038</v>
      </c>
      <c r="S492" s="39"/>
      <c r="T492" s="40">
        <v>4.015435443037974</v>
      </c>
    </row>
    <row r="493" spans="17:20" ht="12.75">
      <c r="Q493" s="39"/>
      <c r="R493" s="40">
        <v>4.8937187127532775</v>
      </c>
      <c r="S493" s="39"/>
      <c r="T493" s="40">
        <v>4.5136777413587605</v>
      </c>
    </row>
    <row r="494" spans="17:20" ht="12.75">
      <c r="Q494" s="39"/>
      <c r="R494" s="40">
        <v>4.575859327217126</v>
      </c>
      <c r="S494" s="39"/>
      <c r="T494" s="40">
        <v>4.21754373088685</v>
      </c>
    </row>
    <row r="495" spans="17:20" ht="12.75">
      <c r="Q495" s="39"/>
      <c r="R495" s="40">
        <v>5.3578125</v>
      </c>
      <c r="S495" s="39"/>
      <c r="T495" s="40">
        <v>4.9225</v>
      </c>
    </row>
    <row r="496" spans="17:20" ht="12.75">
      <c r="Q496" s="39"/>
      <c r="R496" s="40">
        <v>4.744096385542169</v>
      </c>
      <c r="S496" s="39"/>
      <c r="T496" s="40">
        <v>4.363253012048193</v>
      </c>
    </row>
    <row r="497" spans="17:20" ht="12.75">
      <c r="Q497" s="39">
        <v>3.594388157894737</v>
      </c>
      <c r="R497" s="40">
        <v>4.424370786516854</v>
      </c>
      <c r="S497" s="39">
        <v>3.1</v>
      </c>
      <c r="T497" s="40">
        <v>4.081449438202247</v>
      </c>
    </row>
    <row r="498" spans="17:20" ht="12.75">
      <c r="Q498" s="39">
        <v>4.619666666666666</v>
      </c>
      <c r="R498" s="40">
        <v>6.648324829931973</v>
      </c>
      <c r="S498" s="39">
        <v>4.109523809523809</v>
      </c>
      <c r="T498" s="40">
        <v>6.0953826530612245</v>
      </c>
    </row>
    <row r="499" spans="17:20" ht="12.75">
      <c r="Q499" s="39">
        <v>5.474556</v>
      </c>
      <c r="R499" s="40"/>
      <c r="S499" s="39">
        <v>4.7226300000000005</v>
      </c>
      <c r="T499" s="40"/>
    </row>
    <row r="500" spans="17:20" ht="12.75">
      <c r="Q500" s="39">
        <v>8.664300680984809</v>
      </c>
      <c r="R500" s="40"/>
      <c r="S500" s="39">
        <v>7.190825563122052</v>
      </c>
      <c r="T500" s="40"/>
    </row>
    <row r="501" spans="17:20" ht="12.75">
      <c r="Q501" s="39">
        <v>10.173631040438908</v>
      </c>
      <c r="R501" s="40">
        <v>7.14337822671156</v>
      </c>
      <c r="S501" s="39">
        <v>8.821803515466057</v>
      </c>
      <c r="T501" s="40">
        <v>6.551526374859708</v>
      </c>
    </row>
    <row r="502" spans="17:20" ht="12.75">
      <c r="Q502" s="39">
        <v>6.477915</v>
      </c>
      <c r="R502" s="40"/>
      <c r="S502" s="39">
        <v>5.37805</v>
      </c>
      <c r="T502" s="40"/>
    </row>
    <row r="503" spans="17:20" ht="12.75">
      <c r="Q503" s="39"/>
      <c r="R503" s="40">
        <v>6.346827513227513</v>
      </c>
      <c r="S503" s="39"/>
      <c r="T503" s="40">
        <v>5.849423280423281</v>
      </c>
    </row>
    <row r="504" spans="17:20" ht="12.75">
      <c r="Q504" s="39">
        <v>5.5777222222222225</v>
      </c>
      <c r="R504" s="40"/>
      <c r="S504" s="39">
        <v>4.74</v>
      </c>
      <c r="T504" s="40"/>
    </row>
    <row r="505" spans="17:20" ht="12.75">
      <c r="Q505" s="39">
        <v>5.185572551822731</v>
      </c>
      <c r="R505" s="40"/>
      <c r="S505" s="39">
        <v>4.370491065046462</v>
      </c>
      <c r="T505" s="40"/>
    </row>
    <row r="506" spans="17:20" ht="12.75">
      <c r="Q506" s="39">
        <v>5.222535714285714</v>
      </c>
      <c r="R506" s="40"/>
      <c r="S506" s="39">
        <v>4.496303571428571</v>
      </c>
      <c r="T506" s="40"/>
    </row>
    <row r="507" spans="17:20" ht="12.75">
      <c r="Q507" s="39">
        <v>9.41</v>
      </c>
      <c r="R507" s="40"/>
      <c r="S507" s="39">
        <v>8.101458333333333</v>
      </c>
      <c r="T507" s="40"/>
    </row>
    <row r="508" spans="17:20" ht="12.75">
      <c r="Q508" s="39"/>
      <c r="R508" s="40">
        <v>6.9198</v>
      </c>
      <c r="S508" s="39"/>
      <c r="T508" s="40">
        <v>6.3524666666666665</v>
      </c>
    </row>
    <row r="509" spans="17:20" ht="12.75">
      <c r="Q509" s="39"/>
      <c r="R509" s="40">
        <v>6.324109375000001</v>
      </c>
      <c r="S509" s="39"/>
      <c r="T509" s="40">
        <v>5.805625</v>
      </c>
    </row>
    <row r="510" spans="17:20" ht="12.75">
      <c r="Q510" s="39"/>
      <c r="R510" s="40">
        <v>7.877222222222223</v>
      </c>
      <c r="S510" s="39"/>
      <c r="T510" s="40">
        <v>7.226066666666667</v>
      </c>
    </row>
    <row r="511" spans="17:20" ht="12.75">
      <c r="Q511" s="39">
        <v>11.4596875</v>
      </c>
      <c r="R511" s="40">
        <v>11.881936218678815</v>
      </c>
      <c r="S511" s="39">
        <v>9.7996875</v>
      </c>
      <c r="T511" s="40">
        <v>10.92633257403189</v>
      </c>
    </row>
    <row r="512" spans="17:20" ht="12.75">
      <c r="Q512" s="39"/>
      <c r="R512" s="40">
        <v>14.657366666666666</v>
      </c>
      <c r="S512" s="39"/>
      <c r="T512" s="40">
        <v>13.54945</v>
      </c>
    </row>
    <row r="513" spans="17:20" ht="12.75">
      <c r="Q513" s="39">
        <v>13.744056150552533</v>
      </c>
      <c r="R513" s="40">
        <v>13.028885047536734</v>
      </c>
      <c r="S513" s="39">
        <v>11.836395643334962</v>
      </c>
      <c r="T513" s="40">
        <v>11.97709161624892</v>
      </c>
    </row>
    <row r="514" spans="17:20" ht="12.75">
      <c r="Q514" s="39">
        <v>12.793029024421429</v>
      </c>
      <c r="R514" s="40">
        <v>12.397507621150005</v>
      </c>
      <c r="S514" s="39">
        <v>10.93072305331799</v>
      </c>
      <c r="T514" s="40">
        <v>11.39057395143488</v>
      </c>
    </row>
    <row r="515" spans="17:20" ht="12.75">
      <c r="Q515" s="39"/>
      <c r="R515" s="40">
        <v>11.98238</v>
      </c>
      <c r="S515" s="39"/>
      <c r="T515" s="40">
        <v>11</v>
      </c>
    </row>
    <row r="516" spans="17:20" ht="12.75">
      <c r="Q516" s="39">
        <v>11.107560076780883</v>
      </c>
      <c r="R516" s="40">
        <v>11.402377783555812</v>
      </c>
      <c r="S516" s="39">
        <v>9.527186681214955</v>
      </c>
      <c r="T516" s="40">
        <v>10.489639509415502</v>
      </c>
    </row>
    <row r="517" spans="17:20" ht="12.75">
      <c r="Q517" s="39">
        <v>12.571016949152542</v>
      </c>
      <c r="R517" s="40">
        <v>12.900447999999999</v>
      </c>
      <c r="S517" s="39">
        <v>10.854757869249395</v>
      </c>
      <c r="T517" s="40">
        <v>11.825704</v>
      </c>
    </row>
    <row r="518" spans="17:20" ht="12.75">
      <c r="Q518" s="39"/>
      <c r="R518" s="40">
        <v>10.616666666666667</v>
      </c>
      <c r="S518" s="39"/>
      <c r="T518" s="40">
        <v>9.751583333333334</v>
      </c>
    </row>
    <row r="519" spans="17:20" ht="12.75">
      <c r="Q519" s="39">
        <v>10.999324061426384</v>
      </c>
      <c r="R519" s="40">
        <v>11.594232300884956</v>
      </c>
      <c r="S519" s="39">
        <v>9.527914234860715</v>
      </c>
      <c r="T519" s="40">
        <v>10.6797197640118</v>
      </c>
    </row>
    <row r="520" spans="17:20" ht="12.75">
      <c r="Q520" s="39">
        <v>11.403161290322581</v>
      </c>
      <c r="R520" s="40">
        <v>12.57593625498008</v>
      </c>
      <c r="S520" s="39">
        <v>9.799903225806451</v>
      </c>
      <c r="T520" s="40">
        <v>11.565318725099601</v>
      </c>
    </row>
    <row r="521" spans="17:20" ht="12.75">
      <c r="Q521" s="39">
        <v>10.81425806451613</v>
      </c>
      <c r="R521" s="40">
        <v>10.589629629629629</v>
      </c>
      <c r="S521" s="39">
        <v>9.336935483870967</v>
      </c>
      <c r="T521" s="40">
        <v>9.736370370370372</v>
      </c>
    </row>
    <row r="522" spans="17:20" ht="12.75">
      <c r="Q522" s="39"/>
      <c r="R522" s="40">
        <v>10.849933269780744</v>
      </c>
      <c r="S522" s="39"/>
      <c r="T522" s="40">
        <v>9.976225929456625</v>
      </c>
    </row>
    <row r="523" spans="17:20" ht="12.75">
      <c r="Q523" s="39">
        <v>11.456962671905698</v>
      </c>
      <c r="R523" s="40">
        <v>9.369172043010753</v>
      </c>
      <c r="S523" s="39">
        <v>9.775009823182712</v>
      </c>
      <c r="T523" s="40">
        <v>8.59290322580645</v>
      </c>
    </row>
    <row r="524" spans="17:20" ht="12.75">
      <c r="Q524" s="39"/>
      <c r="R524" s="40">
        <v>12.133622310057094</v>
      </c>
      <c r="S524" s="39"/>
      <c r="T524" s="40">
        <v>11.222986385595082</v>
      </c>
    </row>
    <row r="525" spans="17:20" ht="12.75">
      <c r="Q525" s="39">
        <v>5.56</v>
      </c>
      <c r="R525" s="40"/>
      <c r="S525" s="39">
        <v>4.786848484848484</v>
      </c>
      <c r="T525" s="40"/>
    </row>
    <row r="526" spans="17:20" ht="12.75">
      <c r="Q526" s="39">
        <v>15.6145</v>
      </c>
      <c r="R526" s="40"/>
      <c r="S526" s="39">
        <v>13.49404</v>
      </c>
      <c r="T526" s="40"/>
    </row>
    <row r="527" spans="17:20" ht="12.75">
      <c r="Q527" s="39">
        <v>13.98283090437213</v>
      </c>
      <c r="R527" s="40">
        <v>16.174540525597696</v>
      </c>
      <c r="S527" s="39">
        <v>12.044511878618486</v>
      </c>
      <c r="T527" s="40">
        <v>14.86009720079544</v>
      </c>
    </row>
    <row r="528" spans="17:20" ht="12.75">
      <c r="Q528" s="39">
        <v>13.047210345532232</v>
      </c>
      <c r="R528" s="40">
        <v>12.01216292105068</v>
      </c>
      <c r="S528" s="39">
        <v>11.142154616832824</v>
      </c>
      <c r="T528" s="40">
        <v>11.059172388399714</v>
      </c>
    </row>
    <row r="529" spans="17:20" ht="12.75">
      <c r="Q529" s="39">
        <v>13.654071553446553</v>
      </c>
      <c r="R529" s="40">
        <v>11.982647324512461</v>
      </c>
      <c r="S529" s="39">
        <v>11.543800574425575</v>
      </c>
      <c r="T529" s="40">
        <v>11.033476539667356</v>
      </c>
    </row>
    <row r="530" spans="17:20" ht="12.75">
      <c r="Q530" s="39">
        <v>8.824842918867018</v>
      </c>
      <c r="R530" s="40">
        <v>10.613909193730812</v>
      </c>
      <c r="S530" s="39">
        <v>7.549377436389823</v>
      </c>
      <c r="T530" s="40">
        <v>9.764051381483277</v>
      </c>
    </row>
    <row r="531" spans="17:20" ht="12.75">
      <c r="Q531" s="39">
        <v>13.968262910798122</v>
      </c>
      <c r="R531" s="40">
        <v>13.48</v>
      </c>
      <c r="S531" s="39">
        <v>12.071286384976526</v>
      </c>
      <c r="T531" s="40">
        <v>12.3655375</v>
      </c>
    </row>
    <row r="532" spans="17:20" ht="12.75">
      <c r="Q532" s="39">
        <v>11.706932</v>
      </c>
      <c r="R532" s="40">
        <v>9.921396296296296</v>
      </c>
      <c r="S532" s="39">
        <v>10.079</v>
      </c>
      <c r="T532" s="40">
        <v>9.102977777777777</v>
      </c>
    </row>
    <row r="533" spans="17:20" ht="12.75">
      <c r="Q533" s="39">
        <v>10.3428645676073</v>
      </c>
      <c r="R533" s="40">
        <v>10.218715156895415</v>
      </c>
      <c r="S533" s="39">
        <v>8.870509057370219</v>
      </c>
      <c r="T533" s="40">
        <v>9.395134635577978</v>
      </c>
    </row>
    <row r="534" spans="17:20" ht="12.75">
      <c r="Q534" s="39"/>
      <c r="R534" s="40">
        <v>6.327797297297297</v>
      </c>
      <c r="S534" s="39"/>
      <c r="T534" s="40">
        <v>5.818851351351351</v>
      </c>
    </row>
    <row r="535" spans="17:20" ht="12.75">
      <c r="Q535" s="39">
        <v>9.229767857142857</v>
      </c>
      <c r="R535" s="40"/>
      <c r="S535" s="39">
        <v>7.946303571428572</v>
      </c>
      <c r="T535" s="40"/>
    </row>
    <row r="536" spans="17:20" ht="12.75">
      <c r="Q536" s="39"/>
      <c r="R536" s="40">
        <v>12.966473684210527</v>
      </c>
      <c r="S536" s="39"/>
      <c r="T536" s="40">
        <v>11.964421052631577</v>
      </c>
    </row>
    <row r="537" spans="17:20" ht="12.75">
      <c r="Q537" s="39"/>
      <c r="R537" s="40">
        <v>3.9872212482468443</v>
      </c>
      <c r="S537" s="39"/>
      <c r="T537" s="40">
        <v>3.6711921458625527</v>
      </c>
    </row>
    <row r="538" spans="17:20" ht="12.75">
      <c r="Q538" s="39">
        <v>5.560380116959063</v>
      </c>
      <c r="R538" s="40"/>
      <c r="S538" s="39">
        <v>4.708187134502924</v>
      </c>
      <c r="T538" s="40"/>
    </row>
    <row r="539" spans="21:36" ht="12.75">
      <c r="U539" s="38" t="s">
        <v>417</v>
      </c>
      <c r="V539" s="38" t="s">
        <v>418</v>
      </c>
      <c r="W539" s="38" t="s">
        <v>48</v>
      </c>
      <c r="X539" s="38">
        <v>23586</v>
      </c>
      <c r="Y539" s="38">
        <v>120418.31</v>
      </c>
      <c r="Z539" s="38">
        <v>103697.01</v>
      </c>
      <c r="AA539" s="38">
        <v>46412</v>
      </c>
      <c r="AB539" s="38">
        <v>219244.72</v>
      </c>
      <c r="AC539" s="38">
        <v>201601.61</v>
      </c>
      <c r="AD539" s="38">
        <v>96.77774951242263</v>
      </c>
      <c r="AE539" s="38">
        <v>82.06925508255348</v>
      </c>
      <c r="AF539" s="38">
        <v>94.41410123589871</v>
      </c>
      <c r="AG539" s="39">
        <v>5.105499448825574</v>
      </c>
      <c r="AH539" s="40">
        <v>4.723880031026459</v>
      </c>
      <c r="AI539" s="39">
        <v>4.396549224116001</v>
      </c>
      <c r="AJ539" s="40">
        <v>4.3437389037317935</v>
      </c>
    </row>
    <row r="540" spans="21:36" ht="12.75">
      <c r="U540" s="38" t="s">
        <v>417</v>
      </c>
      <c r="V540" s="38" t="s">
        <v>418</v>
      </c>
      <c r="W540" s="38" t="s">
        <v>87</v>
      </c>
      <c r="X540" s="38"/>
      <c r="Y540" s="38"/>
      <c r="Z540" s="38"/>
      <c r="AA540" s="38">
        <v>5682</v>
      </c>
      <c r="AB540" s="38">
        <v>28308.79</v>
      </c>
      <c r="AC540" s="38">
        <v>26034.4</v>
      </c>
      <c r="AD540" s="38"/>
      <c r="AE540" s="38"/>
      <c r="AF540" s="38"/>
      <c r="AG540" s="39"/>
      <c r="AH540" s="40">
        <v>4.982187609996481</v>
      </c>
      <c r="AI540" s="39"/>
      <c r="AJ540" s="40">
        <v>4.581907778951074</v>
      </c>
    </row>
    <row r="541" spans="21:36" ht="12.75">
      <c r="U541" s="38" t="s">
        <v>417</v>
      </c>
      <c r="V541" s="38" t="s">
        <v>418</v>
      </c>
      <c r="W541" s="38" t="s">
        <v>60</v>
      </c>
      <c r="X541" s="38"/>
      <c r="Y541" s="38"/>
      <c r="Z541" s="38"/>
      <c r="AA541" s="38">
        <v>750</v>
      </c>
      <c r="AB541" s="38">
        <v>4412.09</v>
      </c>
      <c r="AC541" s="38">
        <v>4070.5</v>
      </c>
      <c r="AD541" s="38"/>
      <c r="AE541" s="38"/>
      <c r="AF541" s="38"/>
      <c r="AG541" s="39"/>
      <c r="AH541" s="40">
        <v>5.882786666666667</v>
      </c>
      <c r="AI541" s="39"/>
      <c r="AJ541" s="40">
        <v>5.427333333333333</v>
      </c>
    </row>
    <row r="542" spans="21:36" ht="12.75">
      <c r="U542" s="38" t="s">
        <v>417</v>
      </c>
      <c r="V542" s="38" t="s">
        <v>418</v>
      </c>
      <c r="W542" s="38" t="s">
        <v>139</v>
      </c>
      <c r="X542" s="38">
        <v>39100</v>
      </c>
      <c r="Y542" s="38">
        <v>261563.93</v>
      </c>
      <c r="Z542" s="38">
        <v>223928.85</v>
      </c>
      <c r="AA542" s="38">
        <v>68460</v>
      </c>
      <c r="AB542" s="38">
        <v>380822.15</v>
      </c>
      <c r="AC542" s="38">
        <v>350369.34</v>
      </c>
      <c r="AD542" s="38">
        <v>75.08951406649616</v>
      </c>
      <c r="AE542" s="38">
        <v>45.59429123121068</v>
      </c>
      <c r="AF542" s="38">
        <v>56.4645823885578</v>
      </c>
      <c r="AG542" s="39">
        <v>6.689614578005115</v>
      </c>
      <c r="AH542" s="40">
        <v>5.5626957347356125</v>
      </c>
      <c r="AI542" s="39">
        <v>5.727080562659847</v>
      </c>
      <c r="AJ542" s="40">
        <v>5.117869412795794</v>
      </c>
    </row>
    <row r="543" spans="21:36" ht="12.75">
      <c r="U543" s="38" t="s">
        <v>417</v>
      </c>
      <c r="V543" s="38" t="s">
        <v>418</v>
      </c>
      <c r="W543" s="38" t="s">
        <v>63</v>
      </c>
      <c r="X543" s="38">
        <v>116716.41</v>
      </c>
      <c r="Y543" s="38">
        <v>830117.86</v>
      </c>
      <c r="Z543" s="38">
        <v>712905.31</v>
      </c>
      <c r="AA543" s="38">
        <v>151590</v>
      </c>
      <c r="AB543" s="38">
        <v>876990.8</v>
      </c>
      <c r="AC543" s="38">
        <v>806440.84</v>
      </c>
      <c r="AD543" s="38">
        <v>29.878909058289228</v>
      </c>
      <c r="AE543" s="38">
        <v>5.646540359943594</v>
      </c>
      <c r="AF543" s="38">
        <v>13.120330103867497</v>
      </c>
      <c r="AG543" s="39">
        <v>7.112263476918113</v>
      </c>
      <c r="AH543" s="40">
        <v>5.7852813510126</v>
      </c>
      <c r="AI543" s="39">
        <v>6.108012660773237</v>
      </c>
      <c r="AJ543" s="40">
        <v>5.319881522527871</v>
      </c>
    </row>
    <row r="544" spans="21:36" ht="12.75">
      <c r="U544" s="38" t="s">
        <v>417</v>
      </c>
      <c r="V544" s="38" t="s">
        <v>418</v>
      </c>
      <c r="W544" s="38" t="s">
        <v>54</v>
      </c>
      <c r="X544" s="38">
        <v>158249.67</v>
      </c>
      <c r="Y544" s="38">
        <v>835928.09</v>
      </c>
      <c r="Z544" s="38">
        <v>718677.02</v>
      </c>
      <c r="AA544" s="38">
        <v>237228.28</v>
      </c>
      <c r="AB544" s="38">
        <v>1214310.33</v>
      </c>
      <c r="AC544" s="38">
        <v>1116283.59</v>
      </c>
      <c r="AD544" s="38">
        <v>49.90759854349142</v>
      </c>
      <c r="AE544" s="38">
        <v>45.26492703457304</v>
      </c>
      <c r="AF544" s="38">
        <v>55.3247924916258</v>
      </c>
      <c r="AG544" s="39">
        <v>5.282337018459501</v>
      </c>
      <c r="AH544" s="40">
        <v>5.118741871753233</v>
      </c>
      <c r="AI544" s="39">
        <v>4.541412440228153</v>
      </c>
      <c r="AJ544" s="40">
        <v>4.705524948374621</v>
      </c>
    </row>
    <row r="545" spans="21:36" ht="12.75">
      <c r="U545" s="38" t="s">
        <v>417</v>
      </c>
      <c r="V545" s="38" t="s">
        <v>418</v>
      </c>
      <c r="W545" s="38" t="s">
        <v>82</v>
      </c>
      <c r="X545" s="38"/>
      <c r="Y545" s="38"/>
      <c r="Z545" s="38"/>
      <c r="AA545" s="38">
        <v>2122</v>
      </c>
      <c r="AB545" s="38">
        <v>11370.32</v>
      </c>
      <c r="AC545" s="38">
        <v>10460.15</v>
      </c>
      <c r="AD545" s="38"/>
      <c r="AE545" s="38"/>
      <c r="AF545" s="38"/>
      <c r="AG545" s="39"/>
      <c r="AH545" s="40">
        <v>5.358303487276155</v>
      </c>
      <c r="AI545" s="39"/>
      <c r="AJ545" s="40">
        <v>4.929382657869934</v>
      </c>
    </row>
    <row r="546" spans="21:36" ht="12.75">
      <c r="U546" s="38" t="s">
        <v>417</v>
      </c>
      <c r="V546" s="38" t="s">
        <v>418</v>
      </c>
      <c r="W546" s="38" t="s">
        <v>705</v>
      </c>
      <c r="X546" s="38"/>
      <c r="Y546" s="38"/>
      <c r="Z546" s="38"/>
      <c r="AA546" s="38">
        <v>1490</v>
      </c>
      <c r="AB546" s="38">
        <v>7396.42</v>
      </c>
      <c r="AC546" s="38">
        <v>6834.96</v>
      </c>
      <c r="AD546" s="38"/>
      <c r="AE546" s="38"/>
      <c r="AF546" s="38"/>
      <c r="AG546" s="39"/>
      <c r="AH546" s="40">
        <v>4.964040268456376</v>
      </c>
      <c r="AI546" s="39"/>
      <c r="AJ546" s="40">
        <v>4.587221476510067</v>
      </c>
    </row>
    <row r="547" spans="21:99" ht="12.75">
      <c r="U547" s="38" t="s">
        <v>417</v>
      </c>
      <c r="V547" s="38" t="s">
        <v>418</v>
      </c>
      <c r="W547" s="38" t="s">
        <v>42</v>
      </c>
      <c r="X547" s="38">
        <v>428544</v>
      </c>
      <c r="Y547" s="38">
        <v>2424477.26</v>
      </c>
      <c r="Z547" s="38">
        <v>2082414.74</v>
      </c>
      <c r="AA547" s="38">
        <v>378277</v>
      </c>
      <c r="AB547" s="38">
        <v>2144864.75</v>
      </c>
      <c r="AC547" s="38">
        <v>1973794.92</v>
      </c>
      <c r="AD547" s="38">
        <v>-11.729717368578255</v>
      </c>
      <c r="AE547" s="38">
        <v>-11.532898848471765</v>
      </c>
      <c r="AF547" s="38">
        <v>-5.216051246352591</v>
      </c>
      <c r="AG547" s="39">
        <v>5.657475685110513</v>
      </c>
      <c r="AH547" s="40">
        <v>5.670090304195074</v>
      </c>
      <c r="AI547" s="39">
        <v>4.859278720504779</v>
      </c>
      <c r="AJ547" s="40">
        <v>5.217856015565313</v>
      </c>
      <c r="CU547">
        <v>2.8908</v>
      </c>
    </row>
    <row r="548" spans="21:99" ht="12.75">
      <c r="U548" s="38" t="s">
        <v>417</v>
      </c>
      <c r="V548" s="38" t="s">
        <v>418</v>
      </c>
      <c r="W548" s="38" t="s">
        <v>45</v>
      </c>
      <c r="X548" s="38">
        <v>270626.4</v>
      </c>
      <c r="Y548" s="38">
        <v>1340975.06</v>
      </c>
      <c r="Z548" s="38">
        <v>1152684.73</v>
      </c>
      <c r="AA548" s="38">
        <v>219780</v>
      </c>
      <c r="AB548" s="38">
        <v>1081471.89</v>
      </c>
      <c r="AC548" s="38">
        <v>995656.32</v>
      </c>
      <c r="AD548" s="38">
        <v>-18.788410886742763</v>
      </c>
      <c r="AE548" s="38">
        <v>-19.351826722265823</v>
      </c>
      <c r="AF548" s="38">
        <v>-13.622841173579184</v>
      </c>
      <c r="AG548" s="39">
        <v>4.955078514143483</v>
      </c>
      <c r="AH548" s="40">
        <v>4.92070202020202</v>
      </c>
      <c r="AI548" s="39">
        <v>4.259321078800885</v>
      </c>
      <c r="AJ548" s="40">
        <v>4.530240786240786</v>
      </c>
      <c r="CT548">
        <v>2.7906216666666666</v>
      </c>
      <c r="CU548">
        <v>2.9401547546898565</v>
      </c>
    </row>
    <row r="549" spans="21:99" ht="12.75">
      <c r="U549" s="38" t="s">
        <v>417</v>
      </c>
      <c r="V549" s="38" t="s">
        <v>418</v>
      </c>
      <c r="W549" s="38" t="s">
        <v>57</v>
      </c>
      <c r="X549" s="38">
        <v>10900</v>
      </c>
      <c r="Y549" s="38">
        <v>59934.95</v>
      </c>
      <c r="Z549" s="38">
        <v>51991.89</v>
      </c>
      <c r="AA549" s="38">
        <v>43991</v>
      </c>
      <c r="AB549" s="38">
        <v>241788.89</v>
      </c>
      <c r="AC549" s="38">
        <v>222582.36</v>
      </c>
      <c r="AD549" s="38">
        <v>303.58715596330273</v>
      </c>
      <c r="AE549" s="38">
        <v>303.4188566103751</v>
      </c>
      <c r="AF549" s="38">
        <v>328.10976865815024</v>
      </c>
      <c r="AG549" s="39">
        <v>5.498619266055045</v>
      </c>
      <c r="AH549" s="40">
        <v>5.496326294014685</v>
      </c>
      <c r="AI549" s="39">
        <v>4.769898165137614</v>
      </c>
      <c r="AJ549" s="40">
        <v>5.059724943738492</v>
      </c>
      <c r="CT549">
        <v>2.7804015930965815</v>
      </c>
      <c r="CU549">
        <v>2.964518124942497</v>
      </c>
    </row>
    <row r="550" spans="21:99" ht="12.75">
      <c r="U550" s="38" t="s">
        <v>417</v>
      </c>
      <c r="V550" s="38" t="s">
        <v>418</v>
      </c>
      <c r="W550" s="38" t="s">
        <v>43</v>
      </c>
      <c r="X550" s="38">
        <v>335760</v>
      </c>
      <c r="Y550" s="38">
        <v>1617317.84</v>
      </c>
      <c r="Z550" s="38">
        <v>1388703.29</v>
      </c>
      <c r="AA550" s="38">
        <v>356010</v>
      </c>
      <c r="AB550" s="38">
        <v>1693322.84</v>
      </c>
      <c r="AC550" s="38">
        <v>1559961.14</v>
      </c>
      <c r="AD550" s="38">
        <v>6.031093638313081</v>
      </c>
      <c r="AE550" s="38">
        <v>4.699447326939768</v>
      </c>
      <c r="AF550" s="38">
        <v>12.332213168444344</v>
      </c>
      <c r="AG550" s="39">
        <v>4.816886585656421</v>
      </c>
      <c r="AH550" s="40">
        <v>4.756391224965591</v>
      </c>
      <c r="AI550" s="39">
        <v>4.135999791517751</v>
      </c>
      <c r="AJ550" s="40">
        <v>4.381790230611499</v>
      </c>
      <c r="CT550">
        <v>3.1</v>
      </c>
      <c r="CU550">
        <v>3.013861401839518</v>
      </c>
    </row>
    <row r="551" spans="21:98" ht="12.75">
      <c r="U551" s="38" t="s">
        <v>417</v>
      </c>
      <c r="V551" s="38" t="s">
        <v>418</v>
      </c>
      <c r="W551" s="38" t="s">
        <v>99</v>
      </c>
      <c r="X551" s="38">
        <v>8460</v>
      </c>
      <c r="Y551" s="38">
        <v>52919.94</v>
      </c>
      <c r="Z551" s="38">
        <v>45502.37</v>
      </c>
      <c r="AA551" s="38">
        <v>6600</v>
      </c>
      <c r="AB551" s="38">
        <v>34782.92</v>
      </c>
      <c r="AC551" s="38">
        <v>31961.13</v>
      </c>
      <c r="AD551" s="38">
        <v>-21.98581560283688</v>
      </c>
      <c r="AE551" s="38">
        <v>-34.272563423163376</v>
      </c>
      <c r="AF551" s="38">
        <v>-29.75941692707435</v>
      </c>
      <c r="AG551" s="39">
        <v>6.255312056737589</v>
      </c>
      <c r="AH551" s="40">
        <v>5.2701393939393935</v>
      </c>
      <c r="AI551" s="39">
        <v>5.37853073286052</v>
      </c>
      <c r="AJ551" s="40">
        <v>4.842595454545455</v>
      </c>
      <c r="CT551">
        <v>3.545933333333333</v>
      </c>
    </row>
    <row r="552" spans="21:98" ht="12.75">
      <c r="U552" s="38" t="s">
        <v>417</v>
      </c>
      <c r="V552" s="38" t="s">
        <v>418</v>
      </c>
      <c r="W552" s="38" t="s">
        <v>62</v>
      </c>
      <c r="X552" s="38">
        <v>8320</v>
      </c>
      <c r="Y552" s="38">
        <v>45265.61</v>
      </c>
      <c r="Z552" s="38">
        <v>38984.78</v>
      </c>
      <c r="AA552" s="38">
        <v>10886</v>
      </c>
      <c r="AB552" s="38">
        <v>63659.96</v>
      </c>
      <c r="AC552" s="38">
        <v>58565.8</v>
      </c>
      <c r="AD552" s="38">
        <v>30.841346153846153</v>
      </c>
      <c r="AE552" s="38">
        <v>40.63647877494636</v>
      </c>
      <c r="AF552" s="38">
        <v>50.22734513315198</v>
      </c>
      <c r="AG552" s="39">
        <v>5.440578125</v>
      </c>
      <c r="AH552" s="40">
        <v>5.847874334006981</v>
      </c>
      <c r="AI552" s="39">
        <v>4.685670673076923</v>
      </c>
      <c r="AJ552" s="40">
        <v>5.379919162226713</v>
      </c>
      <c r="CT552">
        <v>5.696666666666666</v>
      </c>
    </row>
    <row r="553" spans="21:98" ht="12.75">
      <c r="U553" s="38" t="s">
        <v>417</v>
      </c>
      <c r="V553" s="38" t="s">
        <v>418</v>
      </c>
      <c r="W553" s="38" t="s">
        <v>50</v>
      </c>
      <c r="X553" s="38">
        <v>13260</v>
      </c>
      <c r="Y553" s="38">
        <v>80331.74</v>
      </c>
      <c r="Z553" s="38">
        <v>68649.35</v>
      </c>
      <c r="AA553" s="38">
        <v>81570</v>
      </c>
      <c r="AB553" s="38">
        <v>595551.4</v>
      </c>
      <c r="AC553" s="38">
        <v>547756.12</v>
      </c>
      <c r="AD553" s="38">
        <v>515.158371040724</v>
      </c>
      <c r="AE553" s="38">
        <v>641.3649947081938</v>
      </c>
      <c r="AF553" s="38">
        <v>697.9043064500975</v>
      </c>
      <c r="AG553" s="39">
        <v>6.058200603318251</v>
      </c>
      <c r="AH553" s="40">
        <v>7.301108250582322</v>
      </c>
      <c r="AI553" s="39">
        <v>5.177175716440423</v>
      </c>
      <c r="AJ553" s="40">
        <v>6.715166360181439</v>
      </c>
      <c r="CT553">
        <v>3.086</v>
      </c>
    </row>
    <row r="554" spans="21:98" ht="12.75">
      <c r="U554" s="38" t="s">
        <v>417</v>
      </c>
      <c r="V554" s="38" t="s">
        <v>418</v>
      </c>
      <c r="W554" s="38" t="s">
        <v>95</v>
      </c>
      <c r="X554" s="38">
        <v>36160</v>
      </c>
      <c r="Y554" s="38">
        <v>173331.22</v>
      </c>
      <c r="Z554" s="38">
        <v>147603.79</v>
      </c>
      <c r="AA554" s="38"/>
      <c r="AB554" s="38"/>
      <c r="AC554" s="38"/>
      <c r="AD554" s="38">
        <v>-100</v>
      </c>
      <c r="AE554" s="38">
        <v>-100</v>
      </c>
      <c r="AF554" s="38">
        <v>-100</v>
      </c>
      <c r="AG554" s="39">
        <v>4.793451880530974</v>
      </c>
      <c r="AH554" s="40"/>
      <c r="AI554" s="39">
        <v>4.081963219026549</v>
      </c>
      <c r="AJ554" s="40"/>
      <c r="CT554">
        <v>2.8247753928314676</v>
      </c>
    </row>
    <row r="555" spans="21:98" ht="12.75">
      <c r="U555" s="38" t="s">
        <v>417</v>
      </c>
      <c r="V555" s="38" t="s">
        <v>418</v>
      </c>
      <c r="W555" s="38" t="s">
        <v>70</v>
      </c>
      <c r="X555" s="38">
        <v>12660</v>
      </c>
      <c r="Y555" s="38">
        <v>69855.41</v>
      </c>
      <c r="Z555" s="38">
        <v>60884.12</v>
      </c>
      <c r="AA555" s="38">
        <v>31614</v>
      </c>
      <c r="AB555" s="38">
        <v>178942.03</v>
      </c>
      <c r="AC555" s="38">
        <v>165774.58</v>
      </c>
      <c r="AD555" s="38">
        <v>149.71563981042655</v>
      </c>
      <c r="AE555" s="38">
        <v>156.16058942321</v>
      </c>
      <c r="AF555" s="38">
        <v>172.2788470951046</v>
      </c>
      <c r="AG555" s="39">
        <v>5.5178048973143765</v>
      </c>
      <c r="AH555" s="40">
        <v>5.6602147782627945</v>
      </c>
      <c r="AI555" s="39">
        <v>4.809172195892575</v>
      </c>
      <c r="AJ555" s="40">
        <v>5.243707850952109</v>
      </c>
      <c r="CT555">
        <v>2.749999125874126</v>
      </c>
    </row>
    <row r="556" spans="21:98" ht="12.75">
      <c r="U556" s="38" t="s">
        <v>417</v>
      </c>
      <c r="V556" s="38" t="s">
        <v>418</v>
      </c>
      <c r="W556" s="38" t="s">
        <v>71</v>
      </c>
      <c r="X556" s="38">
        <v>2760</v>
      </c>
      <c r="Y556" s="38">
        <v>14968.99</v>
      </c>
      <c r="Z556" s="38">
        <v>12841.42</v>
      </c>
      <c r="AA556" s="38">
        <v>3078</v>
      </c>
      <c r="AB556" s="38">
        <v>17579.38</v>
      </c>
      <c r="AC556" s="38">
        <v>16168.84</v>
      </c>
      <c r="AD556" s="38">
        <v>11.521739130434783</v>
      </c>
      <c r="AE556" s="38">
        <v>17.438651505545806</v>
      </c>
      <c r="AF556" s="38">
        <v>25.911620365971988</v>
      </c>
      <c r="AG556" s="39">
        <v>5.423547101449275</v>
      </c>
      <c r="AH556" s="40">
        <v>5.711299545159195</v>
      </c>
      <c r="AI556" s="39">
        <v>4.652688405797101</v>
      </c>
      <c r="AJ556" s="40">
        <v>5.253034437946718</v>
      </c>
      <c r="CT556">
        <v>3.25</v>
      </c>
    </row>
    <row r="557" spans="21:99" ht="12.75">
      <c r="U557" s="38" t="s">
        <v>417</v>
      </c>
      <c r="V557" s="38" t="s">
        <v>418</v>
      </c>
      <c r="W557" s="38" t="s">
        <v>67</v>
      </c>
      <c r="X557" s="38">
        <v>169694</v>
      </c>
      <c r="Y557" s="38">
        <v>816607.5</v>
      </c>
      <c r="Z557" s="38">
        <v>700801.37</v>
      </c>
      <c r="AA557" s="38">
        <v>147442</v>
      </c>
      <c r="AB557" s="38">
        <v>757342.3</v>
      </c>
      <c r="AC557" s="38">
        <v>697345.75</v>
      </c>
      <c r="AD557" s="38">
        <v>-13.113015192051575</v>
      </c>
      <c r="AE557" s="38">
        <v>-7.257489062983129</v>
      </c>
      <c r="AF557" s="38">
        <v>-0.4930954972305484</v>
      </c>
      <c r="AG557" s="39">
        <v>4.812235553407899</v>
      </c>
      <c r="AH557" s="40">
        <v>5.136543861314958</v>
      </c>
      <c r="AI557" s="39">
        <v>4.129794630334603</v>
      </c>
      <c r="AJ557" s="40">
        <v>4.729627582371373</v>
      </c>
      <c r="CT557">
        <v>3.8678139846102377</v>
      </c>
      <c r="CU557">
        <v>3.277943663804319</v>
      </c>
    </row>
    <row r="558" spans="21:98" ht="12.75">
      <c r="U558" s="38" t="s">
        <v>417</v>
      </c>
      <c r="V558" s="38" t="s">
        <v>418</v>
      </c>
      <c r="W558" s="38" t="s">
        <v>49</v>
      </c>
      <c r="X558" s="38">
        <v>3710</v>
      </c>
      <c r="Y558" s="38">
        <v>25371.2</v>
      </c>
      <c r="Z558" s="38">
        <v>21743.17</v>
      </c>
      <c r="AA558" s="38">
        <v>2990</v>
      </c>
      <c r="AB558" s="38">
        <v>18035.7</v>
      </c>
      <c r="AC558" s="38">
        <v>16629.98</v>
      </c>
      <c r="AD558" s="38">
        <v>-19.40700808625337</v>
      </c>
      <c r="AE558" s="38">
        <v>-28.91270416850602</v>
      </c>
      <c r="AF558" s="38">
        <v>-23.51630420035349</v>
      </c>
      <c r="AG558" s="39">
        <v>6.838598382749327</v>
      </c>
      <c r="AH558" s="40">
        <v>6.032006688963211</v>
      </c>
      <c r="AI558" s="39">
        <v>5.860692722371967</v>
      </c>
      <c r="AJ558" s="40">
        <v>5.561866220735785</v>
      </c>
      <c r="CT558">
        <v>2.9800872</v>
      </c>
    </row>
    <row r="559" spans="21:99" ht="12.75">
      <c r="U559" s="38" t="s">
        <v>417</v>
      </c>
      <c r="V559" s="38" t="s">
        <v>418</v>
      </c>
      <c r="W559" s="38" t="s">
        <v>350</v>
      </c>
      <c r="X559" s="38">
        <v>17296</v>
      </c>
      <c r="Y559" s="38">
        <v>90075.18</v>
      </c>
      <c r="Z559" s="38">
        <v>77373.09</v>
      </c>
      <c r="AA559" s="38">
        <v>16886</v>
      </c>
      <c r="AB559" s="38">
        <v>82272.14</v>
      </c>
      <c r="AC559" s="38">
        <v>75719.76</v>
      </c>
      <c r="AD559" s="38">
        <v>-2.370490286771508</v>
      </c>
      <c r="AE559" s="38">
        <v>-8.662808112068156</v>
      </c>
      <c r="AF559" s="38">
        <v>-2.13682819181708</v>
      </c>
      <c r="AG559" s="39">
        <v>5.207861933395004</v>
      </c>
      <c r="AH559" s="40">
        <v>4.872210114888073</v>
      </c>
      <c r="AI559" s="39">
        <v>4.473467275670675</v>
      </c>
      <c r="AJ559" s="40">
        <v>4.4841738718465</v>
      </c>
      <c r="CU559">
        <v>3.7328479360417686</v>
      </c>
    </row>
    <row r="560" spans="21:98" ht="12.75">
      <c r="U560" s="38" t="s">
        <v>417</v>
      </c>
      <c r="V560" s="38" t="s">
        <v>418</v>
      </c>
      <c r="W560" s="38" t="s">
        <v>66</v>
      </c>
      <c r="X560" s="38">
        <v>3620</v>
      </c>
      <c r="Y560" s="38">
        <v>19404.62</v>
      </c>
      <c r="Z560" s="38">
        <v>16815.52</v>
      </c>
      <c r="AA560" s="38">
        <v>4500</v>
      </c>
      <c r="AB560" s="38">
        <v>26584.08</v>
      </c>
      <c r="AC560" s="38">
        <v>24476.2</v>
      </c>
      <c r="AD560" s="38">
        <v>24.30939226519337</v>
      </c>
      <c r="AE560" s="38">
        <v>36.99871473906731</v>
      </c>
      <c r="AF560" s="38">
        <v>45.557199539473054</v>
      </c>
      <c r="AG560" s="39">
        <v>5.3603922651933695</v>
      </c>
      <c r="AH560" s="40">
        <v>5.907573333333334</v>
      </c>
      <c r="AI560" s="39">
        <v>4.645171270718232</v>
      </c>
      <c r="AJ560" s="40">
        <v>5.439155555555556</v>
      </c>
      <c r="CT560">
        <v>2.6602272727272727</v>
      </c>
    </row>
    <row r="561" spans="21:98" ht="12.75">
      <c r="U561" s="38" t="s">
        <v>417</v>
      </c>
      <c r="V561" s="38" t="s">
        <v>418</v>
      </c>
      <c r="W561" s="38" t="s">
        <v>44</v>
      </c>
      <c r="X561" s="38"/>
      <c r="Y561" s="38"/>
      <c r="Z561" s="38"/>
      <c r="AA561" s="38">
        <v>30962</v>
      </c>
      <c r="AB561" s="38">
        <v>152567.22</v>
      </c>
      <c r="AC561" s="38">
        <v>140579.26</v>
      </c>
      <c r="AD561" s="38"/>
      <c r="AE561" s="38"/>
      <c r="AF561" s="38"/>
      <c r="AG561" s="39"/>
      <c r="AH561" s="40">
        <v>4.927563464892449</v>
      </c>
      <c r="AI561" s="39"/>
      <c r="AJ561" s="40">
        <v>4.540380466378141</v>
      </c>
      <c r="CT561">
        <v>2.713888888888889</v>
      </c>
    </row>
    <row r="562" spans="21:99" ht="12.75">
      <c r="U562" s="38" t="s">
        <v>419</v>
      </c>
      <c r="V562" s="38" t="s">
        <v>623</v>
      </c>
      <c r="W562" s="38" t="s">
        <v>63</v>
      </c>
      <c r="X562" s="38"/>
      <c r="Y562" s="38"/>
      <c r="Z562" s="38"/>
      <c r="AA562" s="38">
        <v>800</v>
      </c>
      <c r="AB562" s="38">
        <v>6000</v>
      </c>
      <c r="AC562" s="38">
        <v>5523.45</v>
      </c>
      <c r="AD562" s="38"/>
      <c r="AE562" s="38"/>
      <c r="AF562" s="38"/>
      <c r="AG562" s="39"/>
      <c r="AH562" s="40">
        <v>7.5</v>
      </c>
      <c r="AI562" s="39"/>
      <c r="AJ562" s="40">
        <v>6.9043125</v>
      </c>
      <c r="CT562">
        <v>3.063147236941711</v>
      </c>
      <c r="CU562">
        <v>2.6879529411764707</v>
      </c>
    </row>
    <row r="563" spans="21:99" ht="12.75">
      <c r="U563" s="38" t="s">
        <v>419</v>
      </c>
      <c r="V563" s="38" t="s">
        <v>623</v>
      </c>
      <c r="W563" s="38" t="s">
        <v>54</v>
      </c>
      <c r="X563" s="38"/>
      <c r="Y563" s="38"/>
      <c r="Z563" s="38"/>
      <c r="AA563" s="38">
        <v>20</v>
      </c>
      <c r="AB563" s="38">
        <v>93.04</v>
      </c>
      <c r="AC563" s="38">
        <v>85.33</v>
      </c>
      <c r="AD563" s="38"/>
      <c r="AE563" s="38"/>
      <c r="AF563" s="38"/>
      <c r="AG563" s="39"/>
      <c r="AH563" s="40">
        <v>4.652</v>
      </c>
      <c r="AI563" s="39"/>
      <c r="AJ563" s="40">
        <v>4.2665</v>
      </c>
      <c r="CT563">
        <v>2.920958128078818</v>
      </c>
      <c r="CU563">
        <v>3.0264747536945813</v>
      </c>
    </row>
    <row r="564" spans="21:98" ht="12.75">
      <c r="U564" s="38" t="s">
        <v>419</v>
      </c>
      <c r="V564" s="38" t="s">
        <v>623</v>
      </c>
      <c r="W564" s="38" t="s">
        <v>42</v>
      </c>
      <c r="X564" s="38"/>
      <c r="Y564" s="38"/>
      <c r="Z564" s="38"/>
      <c r="AA564" s="38">
        <v>3950</v>
      </c>
      <c r="AB564" s="38">
        <v>17184.66</v>
      </c>
      <c r="AC564" s="38">
        <v>15860.97</v>
      </c>
      <c r="AD564" s="38"/>
      <c r="AE564" s="38"/>
      <c r="AF564" s="38"/>
      <c r="AG564" s="39"/>
      <c r="AH564" s="40">
        <v>4.350546835443038</v>
      </c>
      <c r="AI564" s="39"/>
      <c r="AJ564" s="40">
        <v>4.015435443037974</v>
      </c>
      <c r="CT564">
        <v>2.838135593220339</v>
      </c>
    </row>
    <row r="565" spans="21:99" ht="12.75">
      <c r="U565" s="38" t="s">
        <v>419</v>
      </c>
      <c r="V565" s="38" t="s">
        <v>623</v>
      </c>
      <c r="W565" s="38" t="s">
        <v>45</v>
      </c>
      <c r="X565" s="38"/>
      <c r="Y565" s="38"/>
      <c r="Z565" s="38"/>
      <c r="AA565" s="38">
        <v>13424</v>
      </c>
      <c r="AB565" s="38">
        <v>65693.28</v>
      </c>
      <c r="AC565" s="38">
        <v>60591.61</v>
      </c>
      <c r="AD565" s="38"/>
      <c r="AE565" s="38"/>
      <c r="AF565" s="38"/>
      <c r="AG565" s="39"/>
      <c r="AH565" s="40">
        <v>4.8937187127532775</v>
      </c>
      <c r="AI565" s="39"/>
      <c r="AJ565" s="40">
        <v>4.5136777413587605</v>
      </c>
      <c r="CT565">
        <v>2.6406220839813375</v>
      </c>
      <c r="CU565">
        <v>2.7598844444444444</v>
      </c>
    </row>
    <row r="566" spans="21:98" ht="12.75">
      <c r="U566" s="38" t="s">
        <v>419</v>
      </c>
      <c r="V566" s="38" t="s">
        <v>623</v>
      </c>
      <c r="W566" s="38" t="s">
        <v>43</v>
      </c>
      <c r="X566" s="38"/>
      <c r="Y566" s="38"/>
      <c r="Z566" s="38"/>
      <c r="AA566" s="38">
        <v>16350</v>
      </c>
      <c r="AB566" s="38">
        <v>74815.3</v>
      </c>
      <c r="AC566" s="38">
        <v>68956.84</v>
      </c>
      <c r="AD566" s="38"/>
      <c r="AE566" s="38"/>
      <c r="AF566" s="38"/>
      <c r="AG566" s="39"/>
      <c r="AH566" s="40">
        <v>4.575859327217126</v>
      </c>
      <c r="AI566" s="39"/>
      <c r="AJ566" s="40">
        <v>4.21754373088685</v>
      </c>
      <c r="CT566">
        <v>3.4321370826010544</v>
      </c>
    </row>
    <row r="567" spans="21:99" ht="12.75">
      <c r="U567" s="38" t="s">
        <v>419</v>
      </c>
      <c r="V567" s="38" t="s">
        <v>623</v>
      </c>
      <c r="W567" s="38" t="s">
        <v>50</v>
      </c>
      <c r="X567" s="38"/>
      <c r="Y567" s="38"/>
      <c r="Z567" s="38"/>
      <c r="AA567" s="38">
        <v>160</v>
      </c>
      <c r="AB567" s="38">
        <v>857.25</v>
      </c>
      <c r="AC567" s="38">
        <v>787.6</v>
      </c>
      <c r="AD567" s="38"/>
      <c r="AE567" s="38"/>
      <c r="AF567" s="38"/>
      <c r="AG567" s="39"/>
      <c r="AH567" s="40">
        <v>5.3578125</v>
      </c>
      <c r="AI567" s="39"/>
      <c r="AJ567" s="40">
        <v>4.9225</v>
      </c>
      <c r="CU567">
        <v>2.75</v>
      </c>
    </row>
    <row r="568" spans="21:98" ht="12.75">
      <c r="U568" s="38" t="s">
        <v>419</v>
      </c>
      <c r="V568" s="38" t="s">
        <v>623</v>
      </c>
      <c r="W568" s="38" t="s">
        <v>67</v>
      </c>
      <c r="X568" s="38"/>
      <c r="Y568" s="38"/>
      <c r="Z568" s="38"/>
      <c r="AA568" s="38">
        <v>332</v>
      </c>
      <c r="AB568" s="38">
        <v>1575.04</v>
      </c>
      <c r="AC568" s="38">
        <v>1448.6</v>
      </c>
      <c r="AD568" s="38"/>
      <c r="AE568" s="38"/>
      <c r="AF568" s="38"/>
      <c r="AG568" s="39"/>
      <c r="AH568" s="40">
        <v>4.744096385542169</v>
      </c>
      <c r="AI568" s="39"/>
      <c r="AJ568" s="40">
        <v>4.363253012048193</v>
      </c>
      <c r="CT568">
        <v>2.9227823624595466</v>
      </c>
    </row>
    <row r="569" spans="21:99" ht="12.75">
      <c r="U569" s="38" t="s">
        <v>419</v>
      </c>
      <c r="V569" s="38" t="s">
        <v>623</v>
      </c>
      <c r="W569" s="38" t="s">
        <v>44</v>
      </c>
      <c r="X569" s="38">
        <v>6080</v>
      </c>
      <c r="Y569" s="38">
        <v>21853.88</v>
      </c>
      <c r="Z569" s="38">
        <v>18848</v>
      </c>
      <c r="AA569" s="38">
        <v>5340</v>
      </c>
      <c r="AB569" s="38">
        <v>23626.14</v>
      </c>
      <c r="AC569" s="38">
        <v>21794.94</v>
      </c>
      <c r="AD569" s="38">
        <v>-12.171052631578947</v>
      </c>
      <c r="AE569" s="38">
        <v>8.109589692997298</v>
      </c>
      <c r="AF569" s="38">
        <v>15.635292869269943</v>
      </c>
      <c r="AG569" s="39">
        <v>3.594388157894737</v>
      </c>
      <c r="AH569" s="40">
        <v>4.424370786516854</v>
      </c>
      <c r="AI569" s="39">
        <v>3.1</v>
      </c>
      <c r="AJ569" s="40">
        <v>4.081449438202247</v>
      </c>
      <c r="CU569">
        <v>4.90036</v>
      </c>
    </row>
    <row r="570" spans="21:98" ht="12.75">
      <c r="U570" s="38" t="s">
        <v>436</v>
      </c>
      <c r="V570" s="38" t="s">
        <v>437</v>
      </c>
      <c r="W570" s="38" t="s">
        <v>48</v>
      </c>
      <c r="X570" s="38">
        <v>1260</v>
      </c>
      <c r="Y570" s="38">
        <v>5820.78</v>
      </c>
      <c r="Z570" s="38">
        <v>5178</v>
      </c>
      <c r="AA570" s="38">
        <v>2352</v>
      </c>
      <c r="AB570" s="38">
        <v>15636.86</v>
      </c>
      <c r="AC570" s="38">
        <v>14336.34</v>
      </c>
      <c r="AD570" s="38">
        <v>86.66666666666667</v>
      </c>
      <c r="AE570" s="38">
        <v>168.63856733977238</v>
      </c>
      <c r="AF570" s="38">
        <v>176.8702201622248</v>
      </c>
      <c r="AG570" s="39">
        <v>4.619666666666666</v>
      </c>
      <c r="AH570" s="40">
        <v>6.648324829931973</v>
      </c>
      <c r="AI570" s="39">
        <v>4.109523809523809</v>
      </c>
      <c r="AJ570" s="40">
        <v>6.0953826530612245</v>
      </c>
      <c r="CT570">
        <v>4.777619047619048</v>
      </c>
    </row>
    <row r="571" spans="21:98" ht="12.75">
      <c r="U571" s="38" t="s">
        <v>436</v>
      </c>
      <c r="V571" s="38" t="s">
        <v>437</v>
      </c>
      <c r="W571" s="38" t="s">
        <v>138</v>
      </c>
      <c r="X571" s="38">
        <v>5000</v>
      </c>
      <c r="Y571" s="38">
        <v>27372.78</v>
      </c>
      <c r="Z571" s="38">
        <v>23613.15</v>
      </c>
      <c r="AA571" s="38"/>
      <c r="AB571" s="38"/>
      <c r="AC571" s="38"/>
      <c r="AD571" s="38">
        <v>-100</v>
      </c>
      <c r="AE571" s="38">
        <v>-100</v>
      </c>
      <c r="AF571" s="38">
        <v>-100</v>
      </c>
      <c r="AG571" s="39">
        <v>5.474556</v>
      </c>
      <c r="AH571" s="40"/>
      <c r="AI571" s="39">
        <v>4.7226300000000005</v>
      </c>
      <c r="AJ571" s="40"/>
      <c r="CT571">
        <v>4.3425</v>
      </c>
    </row>
    <row r="572" spans="21:99" ht="12.75">
      <c r="U572" s="38" t="s">
        <v>436</v>
      </c>
      <c r="V572" s="38" t="s">
        <v>437</v>
      </c>
      <c r="W572" s="38" t="s">
        <v>63</v>
      </c>
      <c r="X572" s="38">
        <v>19090</v>
      </c>
      <c r="Y572" s="38">
        <v>165401.5</v>
      </c>
      <c r="Z572" s="38">
        <v>137272.86</v>
      </c>
      <c r="AA572" s="38"/>
      <c r="AB572" s="38"/>
      <c r="AC572" s="38"/>
      <c r="AD572" s="38">
        <v>-100</v>
      </c>
      <c r="AE572" s="38">
        <v>-100</v>
      </c>
      <c r="AF572" s="38">
        <v>-100</v>
      </c>
      <c r="AG572" s="39">
        <v>8.664300680984809</v>
      </c>
      <c r="AH572" s="40"/>
      <c r="AI572" s="39">
        <v>7.190825563122052</v>
      </c>
      <c r="AJ572" s="40"/>
      <c r="CU572">
        <v>4.75732</v>
      </c>
    </row>
    <row r="573" spans="21:99" ht="12.75">
      <c r="U573" s="38" t="s">
        <v>436</v>
      </c>
      <c r="V573" s="38" t="s">
        <v>437</v>
      </c>
      <c r="W573" s="38" t="s">
        <v>54</v>
      </c>
      <c r="X573" s="38">
        <v>14844.12</v>
      </c>
      <c r="Y573" s="38">
        <v>151018.6</v>
      </c>
      <c r="Z573" s="38">
        <v>130951.91</v>
      </c>
      <c r="AA573" s="38">
        <v>891</v>
      </c>
      <c r="AB573" s="38">
        <v>6364.75</v>
      </c>
      <c r="AC573" s="38">
        <v>5837.41</v>
      </c>
      <c r="AD573" s="38">
        <v>-93.9976233013476</v>
      </c>
      <c r="AE573" s="38">
        <v>-95.78545291772006</v>
      </c>
      <c r="AF573" s="38">
        <v>-95.5423254231267</v>
      </c>
      <c r="AG573" s="39">
        <v>10.173631040438908</v>
      </c>
      <c r="AH573" s="40">
        <v>7.14337822671156</v>
      </c>
      <c r="AI573" s="39">
        <v>8.821803515466057</v>
      </c>
      <c r="AJ573" s="40">
        <v>6.551526374859708</v>
      </c>
      <c r="CT573">
        <v>4.3596</v>
      </c>
      <c r="CU573">
        <v>4.587954861111111</v>
      </c>
    </row>
    <row r="574" spans="21:99" ht="12.75">
      <c r="U574" s="38" t="s">
        <v>436</v>
      </c>
      <c r="V574" s="38" t="s">
        <v>437</v>
      </c>
      <c r="W574" s="38" t="s">
        <v>56</v>
      </c>
      <c r="X574" s="38">
        <v>2000</v>
      </c>
      <c r="Y574" s="38">
        <v>12955.83</v>
      </c>
      <c r="Z574" s="38">
        <v>10756.1</v>
      </c>
      <c r="AA574" s="38"/>
      <c r="AB574" s="38"/>
      <c r="AC574" s="38"/>
      <c r="AD574" s="38">
        <v>-100</v>
      </c>
      <c r="AE574" s="38">
        <v>-100</v>
      </c>
      <c r="AF574" s="38">
        <v>-100</v>
      </c>
      <c r="AG574" s="39">
        <v>6.477915</v>
      </c>
      <c r="AH574" s="40"/>
      <c r="AI574" s="39">
        <v>5.37805</v>
      </c>
      <c r="AJ574" s="40"/>
      <c r="CT574">
        <v>5.0799255952380955</v>
      </c>
      <c r="CU574">
        <v>5.273400297619047</v>
      </c>
    </row>
    <row r="575" spans="21:99" ht="12.75">
      <c r="U575" s="38" t="s">
        <v>436</v>
      </c>
      <c r="V575" s="38" t="s">
        <v>437</v>
      </c>
      <c r="W575" s="38" t="s">
        <v>42</v>
      </c>
      <c r="X575" s="38"/>
      <c r="Y575" s="38"/>
      <c r="Z575" s="38"/>
      <c r="AA575" s="38">
        <v>9450</v>
      </c>
      <c r="AB575" s="38">
        <v>59977.52</v>
      </c>
      <c r="AC575" s="38">
        <v>55277.05</v>
      </c>
      <c r="AD575" s="38"/>
      <c r="AE575" s="38"/>
      <c r="AF575" s="38"/>
      <c r="AG575" s="39"/>
      <c r="AH575" s="40">
        <v>6.346827513227513</v>
      </c>
      <c r="AI575" s="39"/>
      <c r="AJ575" s="40">
        <v>5.849423280423281</v>
      </c>
      <c r="CU575">
        <v>5.527814814814815</v>
      </c>
    </row>
    <row r="576" spans="21:98" ht="12.75">
      <c r="U576" s="38" t="s">
        <v>436</v>
      </c>
      <c r="V576" s="38" t="s">
        <v>437</v>
      </c>
      <c r="W576" s="38" t="s">
        <v>45</v>
      </c>
      <c r="X576" s="38">
        <v>2340</v>
      </c>
      <c r="Y576" s="38">
        <v>13051.87</v>
      </c>
      <c r="Z576" s="38">
        <v>11091.6</v>
      </c>
      <c r="AA576" s="38"/>
      <c r="AB576" s="38"/>
      <c r="AC576" s="38"/>
      <c r="AD576" s="38">
        <v>-100</v>
      </c>
      <c r="AE576" s="38">
        <v>-100</v>
      </c>
      <c r="AF576" s="38">
        <v>-100</v>
      </c>
      <c r="AG576" s="39">
        <v>5.5777222222222225</v>
      </c>
      <c r="AH576" s="40"/>
      <c r="AI576" s="39">
        <v>4.74</v>
      </c>
      <c r="AJ576" s="40"/>
      <c r="CT576">
        <v>4.406787425149701</v>
      </c>
    </row>
    <row r="577" spans="21:99" ht="12.75">
      <c r="U577" s="38" t="s">
        <v>436</v>
      </c>
      <c r="V577" s="38" t="s">
        <v>437</v>
      </c>
      <c r="W577" s="38" t="s">
        <v>85</v>
      </c>
      <c r="X577" s="38">
        <v>13990</v>
      </c>
      <c r="Y577" s="38">
        <v>72546.16</v>
      </c>
      <c r="Z577" s="38">
        <v>61143.17</v>
      </c>
      <c r="AA577" s="38"/>
      <c r="AB577" s="38"/>
      <c r="AC577" s="38"/>
      <c r="AD577" s="38">
        <v>-100</v>
      </c>
      <c r="AE577" s="38">
        <v>-100</v>
      </c>
      <c r="AF577" s="38">
        <v>-100</v>
      </c>
      <c r="AG577" s="39">
        <v>5.185572551822731</v>
      </c>
      <c r="AH577" s="40"/>
      <c r="AI577" s="39">
        <v>4.370491065046462</v>
      </c>
      <c r="AJ577" s="40"/>
      <c r="CT577">
        <v>7.905768929209017</v>
      </c>
      <c r="CU577">
        <v>8.157514371312551</v>
      </c>
    </row>
    <row r="578" spans="21:98" ht="12.75">
      <c r="U578" s="38" t="s">
        <v>436</v>
      </c>
      <c r="V578" s="38" t="s">
        <v>437</v>
      </c>
      <c r="W578" s="38" t="s">
        <v>530</v>
      </c>
      <c r="X578" s="38">
        <v>1120</v>
      </c>
      <c r="Y578" s="38">
        <v>5849.24</v>
      </c>
      <c r="Z578" s="38">
        <v>5035.86</v>
      </c>
      <c r="AA578" s="38"/>
      <c r="AB578" s="38"/>
      <c r="AC578" s="38"/>
      <c r="AD578" s="38">
        <v>-100</v>
      </c>
      <c r="AE578" s="38">
        <v>-100</v>
      </c>
      <c r="AF578" s="38">
        <v>-100</v>
      </c>
      <c r="AG578" s="39">
        <v>5.222535714285714</v>
      </c>
      <c r="AH578" s="40"/>
      <c r="AI578" s="39">
        <v>4.496303571428571</v>
      </c>
      <c r="AJ578" s="40"/>
      <c r="CT578">
        <v>7.88</v>
      </c>
    </row>
    <row r="579" spans="21:99" ht="12.75">
      <c r="U579" s="38" t="s">
        <v>438</v>
      </c>
      <c r="V579" s="38" t="s">
        <v>630</v>
      </c>
      <c r="W579" s="38" t="s">
        <v>138</v>
      </c>
      <c r="X579" s="38">
        <v>336</v>
      </c>
      <c r="Y579" s="38">
        <v>3161.76</v>
      </c>
      <c r="Z579" s="38">
        <v>2722.09</v>
      </c>
      <c r="AA579" s="38"/>
      <c r="AB579" s="38"/>
      <c r="AC579" s="38"/>
      <c r="AD579" s="38">
        <v>-100</v>
      </c>
      <c r="AE579" s="38">
        <v>-100</v>
      </c>
      <c r="AF579" s="38">
        <v>-100</v>
      </c>
      <c r="AG579" s="39">
        <v>9.41</v>
      </c>
      <c r="AH579" s="40"/>
      <c r="AI579" s="39">
        <v>8.101458333333333</v>
      </c>
      <c r="AJ579" s="40"/>
      <c r="CU579">
        <v>9.251040000000001</v>
      </c>
    </row>
    <row r="580" spans="21:99" ht="12.75">
      <c r="U580" s="38" t="s">
        <v>438</v>
      </c>
      <c r="V580" s="38" t="s">
        <v>630</v>
      </c>
      <c r="W580" s="38" t="s">
        <v>54</v>
      </c>
      <c r="X580" s="38"/>
      <c r="Y580" s="38"/>
      <c r="Z580" s="38"/>
      <c r="AA580" s="38">
        <v>150</v>
      </c>
      <c r="AB580" s="38">
        <v>1037.97</v>
      </c>
      <c r="AC580" s="38">
        <v>952.87</v>
      </c>
      <c r="AD580" s="38"/>
      <c r="AE580" s="38"/>
      <c r="AF580" s="38"/>
      <c r="AG580" s="39"/>
      <c r="AH580" s="40">
        <v>6.9198</v>
      </c>
      <c r="AI580" s="39"/>
      <c r="AJ580" s="40">
        <v>6.3524666666666665</v>
      </c>
      <c r="CU580">
        <v>7.257318888888889</v>
      </c>
    </row>
    <row r="581" spans="21:99" ht="12.75">
      <c r="U581" s="38" t="s">
        <v>438</v>
      </c>
      <c r="V581" s="38" t="s">
        <v>630</v>
      </c>
      <c r="W581" s="38" t="s">
        <v>56</v>
      </c>
      <c r="X581" s="38"/>
      <c r="Y581" s="38"/>
      <c r="Z581" s="38"/>
      <c r="AA581" s="38">
        <v>1920</v>
      </c>
      <c r="AB581" s="38">
        <v>12142.29</v>
      </c>
      <c r="AC581" s="38">
        <v>11146.8</v>
      </c>
      <c r="AD581" s="38"/>
      <c r="AE581" s="38"/>
      <c r="AF581" s="38"/>
      <c r="AG581" s="39"/>
      <c r="AH581" s="40">
        <v>6.324109375000001</v>
      </c>
      <c r="AI581" s="39"/>
      <c r="AJ581" s="40">
        <v>5.805625</v>
      </c>
      <c r="CT581">
        <v>7.38930805918582</v>
      </c>
      <c r="CU581">
        <v>7.39470136079441</v>
      </c>
    </row>
    <row r="582" spans="21:98" ht="12.75">
      <c r="U582" s="38" t="s">
        <v>438</v>
      </c>
      <c r="V582" s="38" t="s">
        <v>630</v>
      </c>
      <c r="W582" s="38" t="s">
        <v>43</v>
      </c>
      <c r="X582" s="38"/>
      <c r="Y582" s="38"/>
      <c r="Z582" s="38"/>
      <c r="AA582" s="38">
        <v>450</v>
      </c>
      <c r="AB582" s="38">
        <v>3544.75</v>
      </c>
      <c r="AC582" s="38">
        <v>3251.73</v>
      </c>
      <c r="AD582" s="38"/>
      <c r="AE582" s="38"/>
      <c r="AF582" s="38"/>
      <c r="AG582" s="39"/>
      <c r="AH582" s="40">
        <v>7.877222222222223</v>
      </c>
      <c r="AI582" s="39"/>
      <c r="AJ582" s="40">
        <v>7.226066666666667</v>
      </c>
      <c r="CT582">
        <v>7.6906</v>
      </c>
    </row>
    <row r="583" spans="21:115" ht="12.75">
      <c r="U583" s="93" t="s">
        <v>446</v>
      </c>
      <c r="V583" s="93" t="s">
        <v>312</v>
      </c>
      <c r="W583" s="93" t="s">
        <v>48</v>
      </c>
      <c r="X583" s="93">
        <v>32</v>
      </c>
      <c r="Y583" s="93">
        <v>366.71</v>
      </c>
      <c r="Z583" s="93">
        <v>313.59</v>
      </c>
      <c r="AA583" s="93">
        <v>439</v>
      </c>
      <c r="AB583" s="93">
        <v>5216.17</v>
      </c>
      <c r="AC583" s="93">
        <v>4796.66</v>
      </c>
      <c r="AD583" s="38">
        <v>1271.875</v>
      </c>
      <c r="AE583" s="38">
        <v>1322.4237135611247</v>
      </c>
      <c r="AF583" s="38">
        <v>1429.595969259224</v>
      </c>
      <c r="AG583" s="39">
        <v>11.4596875</v>
      </c>
      <c r="AH583" s="40">
        <v>11.881936218678815</v>
      </c>
      <c r="AI583" s="39">
        <v>9.7996875</v>
      </c>
      <c r="AJ583" s="40">
        <v>10.92633257403189</v>
      </c>
      <c r="CV583" t="s">
        <v>284</v>
      </c>
      <c r="CW583" t="s">
        <v>452</v>
      </c>
      <c r="CX583" t="s">
        <v>95</v>
      </c>
      <c r="DB583">
        <v>10000</v>
      </c>
      <c r="DC583">
        <v>31593.48</v>
      </c>
      <c r="DD583">
        <v>28908</v>
      </c>
      <c r="DI583">
        <v>3.159348</v>
      </c>
      <c r="DK583">
        <v>2.8908</v>
      </c>
    </row>
    <row r="584" spans="21:115" ht="12.75">
      <c r="U584" s="93" t="s">
        <v>446</v>
      </c>
      <c r="V584" s="93" t="s">
        <v>312</v>
      </c>
      <c r="W584" s="93" t="s">
        <v>139</v>
      </c>
      <c r="X584" s="93"/>
      <c r="Y584" s="93"/>
      <c r="Z584" s="93"/>
      <c r="AA584" s="93">
        <v>600</v>
      </c>
      <c r="AB584" s="93">
        <v>8794.42</v>
      </c>
      <c r="AC584" s="93">
        <v>8129.67</v>
      </c>
      <c r="AD584" s="38"/>
      <c r="AE584" s="38"/>
      <c r="AF584" s="38"/>
      <c r="AG584" s="39"/>
      <c r="AH584" s="40">
        <v>14.657366666666666</v>
      </c>
      <c r="AI584" s="39"/>
      <c r="AJ584" s="40">
        <v>13.54945</v>
      </c>
      <c r="CV584" t="s">
        <v>284</v>
      </c>
      <c r="CW584" t="s">
        <v>452</v>
      </c>
      <c r="CX584" t="s">
        <v>71</v>
      </c>
      <c r="CY584">
        <v>6000</v>
      </c>
      <c r="CZ584">
        <v>19438.37</v>
      </c>
      <c r="DA584">
        <v>16743.73</v>
      </c>
      <c r="DB584">
        <v>70951</v>
      </c>
      <c r="DC584">
        <v>226166.06</v>
      </c>
      <c r="DD584">
        <v>208606.92</v>
      </c>
      <c r="DE584">
        <v>1082.5166666666667</v>
      </c>
      <c r="DF584">
        <v>1063.5032155473941</v>
      </c>
      <c r="DG584">
        <v>1145.8808162816767</v>
      </c>
      <c r="DH584">
        <v>3.2397283333333333</v>
      </c>
      <c r="DI584">
        <v>3.187637383546391</v>
      </c>
      <c r="DJ584">
        <v>2.7906216666666666</v>
      </c>
      <c r="DK584">
        <v>2.9401547546898565</v>
      </c>
    </row>
    <row r="585" spans="21:115" ht="12.75">
      <c r="U585" s="38" t="s">
        <v>446</v>
      </c>
      <c r="V585" s="38" t="s">
        <v>312</v>
      </c>
      <c r="W585" s="38" t="s">
        <v>63</v>
      </c>
      <c r="X585" s="38">
        <v>4402.45</v>
      </c>
      <c r="Y585" s="38">
        <v>60507.52</v>
      </c>
      <c r="Z585" s="38">
        <v>52109.14</v>
      </c>
      <c r="AA585" s="38">
        <v>6942</v>
      </c>
      <c r="AB585" s="38">
        <v>90446.52</v>
      </c>
      <c r="AC585" s="38">
        <v>83144.97</v>
      </c>
      <c r="AD585" s="38">
        <v>57.68492543924407</v>
      </c>
      <c r="AE585" s="38">
        <v>49.479800196735894</v>
      </c>
      <c r="AF585" s="38">
        <v>59.55928269013843</v>
      </c>
      <c r="AG585" s="39">
        <v>13.744056150552533</v>
      </c>
      <c r="AH585" s="40">
        <v>13.028885047536734</v>
      </c>
      <c r="AI585" s="39">
        <v>11.836395643334962</v>
      </c>
      <c r="AJ585" s="40">
        <v>11.97709161624892</v>
      </c>
      <c r="CV585" t="s">
        <v>284</v>
      </c>
      <c r="CW585" t="s">
        <v>452</v>
      </c>
      <c r="CX585" t="s">
        <v>67</v>
      </c>
      <c r="CY585">
        <v>18078</v>
      </c>
      <c r="CZ585">
        <v>58718.41</v>
      </c>
      <c r="DA585">
        <v>50264.1</v>
      </c>
      <c r="DB585">
        <v>43476</v>
      </c>
      <c r="DC585">
        <v>140002.08</v>
      </c>
      <c r="DD585">
        <v>128885.39</v>
      </c>
      <c r="DE585">
        <v>140.49120477928975</v>
      </c>
      <c r="DF585">
        <v>138.4296168782499</v>
      </c>
      <c r="DG585">
        <v>156.41638863522874</v>
      </c>
      <c r="DH585">
        <v>3.2480589666998565</v>
      </c>
      <c r="DI585">
        <v>3.220215291195142</v>
      </c>
      <c r="DJ585">
        <v>2.7804015930965815</v>
      </c>
      <c r="DK585">
        <v>2.964518124942497</v>
      </c>
    </row>
    <row r="586" spans="21:115" ht="12.75">
      <c r="U586" s="38" t="s">
        <v>446</v>
      </c>
      <c r="V586" s="38" t="s">
        <v>312</v>
      </c>
      <c r="W586" s="38" t="s">
        <v>54</v>
      </c>
      <c r="X586" s="38">
        <v>15642</v>
      </c>
      <c r="Y586" s="38">
        <v>200108.56</v>
      </c>
      <c r="Z586" s="38">
        <v>170978.37</v>
      </c>
      <c r="AA586" s="38">
        <v>19026</v>
      </c>
      <c r="AB586" s="38">
        <v>235874.98</v>
      </c>
      <c r="AC586" s="38">
        <v>216717.06</v>
      </c>
      <c r="AD586" s="38">
        <v>21.634062140391254</v>
      </c>
      <c r="AE586" s="38">
        <v>17.873508259716633</v>
      </c>
      <c r="AF586" s="38">
        <v>26.75115571636342</v>
      </c>
      <c r="AG586" s="39">
        <v>12.793029024421429</v>
      </c>
      <c r="AH586" s="40">
        <v>12.397507621150005</v>
      </c>
      <c r="AI586" s="39">
        <v>10.93072305331799</v>
      </c>
      <c r="AJ586" s="40">
        <v>11.39057395143488</v>
      </c>
      <c r="CV586" t="s">
        <v>284</v>
      </c>
      <c r="CW586" t="s">
        <v>452</v>
      </c>
      <c r="CX586" t="s">
        <v>350</v>
      </c>
      <c r="CY586">
        <v>1200</v>
      </c>
      <c r="CZ586">
        <v>4409.77</v>
      </c>
      <c r="DA586">
        <v>3720</v>
      </c>
      <c r="DB586">
        <v>6306</v>
      </c>
      <c r="DC586">
        <v>20704.1</v>
      </c>
      <c r="DD586">
        <v>19005.41</v>
      </c>
      <c r="DE586">
        <v>425.5</v>
      </c>
      <c r="DF586">
        <v>369.50521228998326</v>
      </c>
      <c r="DG586">
        <v>410.89811827956987</v>
      </c>
      <c r="DH586">
        <v>3.674808333333334</v>
      </c>
      <c r="DI586">
        <v>3.2832381858547413</v>
      </c>
      <c r="DJ586">
        <v>3.1</v>
      </c>
      <c r="DK586">
        <v>3.013861401839518</v>
      </c>
    </row>
    <row r="587" spans="21:114" ht="12.75">
      <c r="U587" s="93" t="s">
        <v>446</v>
      </c>
      <c r="V587" s="93" t="s">
        <v>312</v>
      </c>
      <c r="W587" s="93" t="s">
        <v>56</v>
      </c>
      <c r="X587" s="93"/>
      <c r="Y587" s="93"/>
      <c r="Z587" s="93"/>
      <c r="AA587" s="93">
        <v>1000</v>
      </c>
      <c r="AB587" s="93">
        <v>11982.38</v>
      </c>
      <c r="AC587" s="93">
        <v>11000</v>
      </c>
      <c r="AD587" s="38"/>
      <c r="AE587" s="38"/>
      <c r="AF587" s="38"/>
      <c r="AG587" s="39"/>
      <c r="AH587" s="40">
        <v>11.98238</v>
      </c>
      <c r="AI587" s="39"/>
      <c r="AJ587" s="40">
        <v>11</v>
      </c>
      <c r="CV587" t="s">
        <v>284</v>
      </c>
      <c r="CW587" t="s">
        <v>452</v>
      </c>
      <c r="CX587" t="s">
        <v>66</v>
      </c>
      <c r="CY587">
        <v>300</v>
      </c>
      <c r="CZ587">
        <v>1230.39</v>
      </c>
      <c r="DA587">
        <v>1063.78</v>
      </c>
      <c r="DE587">
        <v>-100</v>
      </c>
      <c r="DF587">
        <v>-100</v>
      </c>
      <c r="DG587">
        <v>-100</v>
      </c>
      <c r="DH587">
        <v>4.1013</v>
      </c>
      <c r="DJ587">
        <v>3.545933333333333</v>
      </c>
    </row>
    <row r="588" spans="21:114" ht="12.75">
      <c r="U588" s="93" t="s">
        <v>446</v>
      </c>
      <c r="V588" s="93" t="s">
        <v>312</v>
      </c>
      <c r="W588" s="93" t="s">
        <v>42</v>
      </c>
      <c r="X588" s="93">
        <v>422501</v>
      </c>
      <c r="Y588" s="93">
        <v>4692955.24</v>
      </c>
      <c r="Z588" s="93">
        <v>4025245.9</v>
      </c>
      <c r="AA588" s="93">
        <v>453826</v>
      </c>
      <c r="AB588" s="93">
        <v>5174695.5</v>
      </c>
      <c r="AC588" s="93">
        <v>4760471.14</v>
      </c>
      <c r="AD588" s="38">
        <v>7.414183635068319</v>
      </c>
      <c r="AE588" s="38">
        <v>10.265179090009811</v>
      </c>
      <c r="AF588" s="38">
        <v>18.265349701989628</v>
      </c>
      <c r="AG588" s="39">
        <v>11.107560076780883</v>
      </c>
      <c r="AH588" s="40">
        <v>11.402377783555812</v>
      </c>
      <c r="AI588" s="39">
        <v>9.527186681214955</v>
      </c>
      <c r="AJ588" s="40">
        <v>10.489639509415502</v>
      </c>
      <c r="CV588" t="s">
        <v>286</v>
      </c>
      <c r="CW588" t="s">
        <v>287</v>
      </c>
      <c r="CX588" t="s">
        <v>61</v>
      </c>
      <c r="CY588">
        <v>15000</v>
      </c>
      <c r="CZ588">
        <v>96563.16</v>
      </c>
      <c r="DA588">
        <v>85450</v>
      </c>
      <c r="DE588">
        <v>-100</v>
      </c>
      <c r="DF588">
        <v>-100</v>
      </c>
      <c r="DG588">
        <v>-100</v>
      </c>
      <c r="DH588">
        <v>6.437544</v>
      </c>
      <c r="DJ588">
        <v>5.696666666666666</v>
      </c>
    </row>
    <row r="589" spans="21:114" ht="12.75">
      <c r="U589" s="93" t="s">
        <v>446</v>
      </c>
      <c r="V589" s="93" t="s">
        <v>312</v>
      </c>
      <c r="W589" s="93" t="s">
        <v>45</v>
      </c>
      <c r="X589" s="93">
        <v>826</v>
      </c>
      <c r="Y589" s="93">
        <v>10383.66</v>
      </c>
      <c r="Z589" s="93">
        <v>8966.03</v>
      </c>
      <c r="AA589" s="93">
        <v>1250</v>
      </c>
      <c r="AB589" s="93">
        <v>16125.56</v>
      </c>
      <c r="AC589" s="93">
        <v>14782.13</v>
      </c>
      <c r="AD589" s="38">
        <v>51.3317191283293</v>
      </c>
      <c r="AE589" s="38">
        <v>55.29745773648213</v>
      </c>
      <c r="AF589" s="38">
        <v>64.8681746547803</v>
      </c>
      <c r="AG589" s="39">
        <v>12.571016949152542</v>
      </c>
      <c r="AH589" s="40">
        <v>12.900447999999999</v>
      </c>
      <c r="AI589" s="39">
        <v>10.854757869249395</v>
      </c>
      <c r="AJ589" s="40">
        <v>11.825704</v>
      </c>
      <c r="CV589" t="s">
        <v>286</v>
      </c>
      <c r="CW589" t="s">
        <v>287</v>
      </c>
      <c r="CX589" t="s">
        <v>95</v>
      </c>
      <c r="CY589">
        <v>20</v>
      </c>
      <c r="CZ589">
        <v>72.63</v>
      </c>
      <c r="DA589">
        <v>61.72</v>
      </c>
      <c r="DE589">
        <v>-100</v>
      </c>
      <c r="DF589">
        <v>-100</v>
      </c>
      <c r="DG589">
        <v>-100</v>
      </c>
      <c r="DH589">
        <v>3.6315</v>
      </c>
      <c r="DJ589">
        <v>3.086</v>
      </c>
    </row>
    <row r="590" spans="21:114" ht="12.75">
      <c r="U590" s="38" t="s">
        <v>446</v>
      </c>
      <c r="V590" s="38" t="s">
        <v>312</v>
      </c>
      <c r="W590" s="38" t="s">
        <v>57</v>
      </c>
      <c r="X590" s="38"/>
      <c r="Y590" s="38"/>
      <c r="Z590" s="38"/>
      <c r="AA590" s="38">
        <v>120</v>
      </c>
      <c r="AB590" s="38">
        <v>1274</v>
      </c>
      <c r="AC590" s="38">
        <v>1170.19</v>
      </c>
      <c r="AD590" s="38"/>
      <c r="AE590" s="38"/>
      <c r="AF590" s="38"/>
      <c r="AG590" s="39"/>
      <c r="AH590" s="40">
        <v>10.616666666666667</v>
      </c>
      <c r="AI590" s="39"/>
      <c r="AJ590" s="40">
        <v>9.751583333333334</v>
      </c>
      <c r="CV590" t="s">
        <v>286</v>
      </c>
      <c r="CW590" t="s">
        <v>287</v>
      </c>
      <c r="CX590" t="s">
        <v>71</v>
      </c>
      <c r="CY590">
        <v>48685</v>
      </c>
      <c r="CZ590">
        <v>161424.76</v>
      </c>
      <c r="DA590">
        <v>137524.19</v>
      </c>
      <c r="DE590">
        <v>-100</v>
      </c>
      <c r="DF590">
        <v>-100</v>
      </c>
      <c r="DG590">
        <v>-100</v>
      </c>
      <c r="DH590">
        <v>3.3156980589503955</v>
      </c>
      <c r="DJ590">
        <v>2.8247753928314676</v>
      </c>
    </row>
    <row r="591" spans="21:114" ht="12.75">
      <c r="U591" s="38" t="s">
        <v>446</v>
      </c>
      <c r="V591" s="38" t="s">
        <v>312</v>
      </c>
      <c r="W591" s="38" t="s">
        <v>43</v>
      </c>
      <c r="X591" s="38">
        <v>24159</v>
      </c>
      <c r="Y591" s="38">
        <v>265732.67</v>
      </c>
      <c r="Z591" s="38">
        <v>230184.88</v>
      </c>
      <c r="AA591" s="38">
        <v>13560</v>
      </c>
      <c r="AB591" s="38">
        <v>157217.79</v>
      </c>
      <c r="AC591" s="38">
        <v>144817</v>
      </c>
      <c r="AD591" s="38">
        <v>-43.871849000372535</v>
      </c>
      <c r="AE591" s="38">
        <v>-40.836107957670386</v>
      </c>
      <c r="AF591" s="38">
        <v>-37.086658341764235</v>
      </c>
      <c r="AG591" s="39">
        <v>10.999324061426384</v>
      </c>
      <c r="AH591" s="40">
        <v>11.594232300884956</v>
      </c>
      <c r="AI591" s="39">
        <v>9.527914234860715</v>
      </c>
      <c r="AJ591" s="40">
        <v>10.6797197640118</v>
      </c>
      <c r="CV591" t="s">
        <v>286</v>
      </c>
      <c r="CW591" t="s">
        <v>287</v>
      </c>
      <c r="CX591" t="s">
        <v>67</v>
      </c>
      <c r="CY591">
        <v>34320</v>
      </c>
      <c r="CZ591">
        <v>109047.98</v>
      </c>
      <c r="DA591">
        <v>94379.97</v>
      </c>
      <c r="DE591">
        <v>-100</v>
      </c>
      <c r="DF591">
        <v>-100</v>
      </c>
      <c r="DG591">
        <v>-100</v>
      </c>
      <c r="DH591">
        <v>3.1773886946386947</v>
      </c>
      <c r="DJ591">
        <v>2.749999125874126</v>
      </c>
    </row>
    <row r="592" spans="21:114" ht="12.75">
      <c r="U592" s="38" t="s">
        <v>446</v>
      </c>
      <c r="V592" s="38" t="s">
        <v>312</v>
      </c>
      <c r="W592" s="38" t="s">
        <v>67</v>
      </c>
      <c r="X592" s="38">
        <v>310</v>
      </c>
      <c r="Y592" s="38">
        <v>3534.98</v>
      </c>
      <c r="Z592" s="38">
        <v>3037.97</v>
      </c>
      <c r="AA592" s="38">
        <v>1004</v>
      </c>
      <c r="AB592" s="38">
        <v>12626.24</v>
      </c>
      <c r="AC592" s="38">
        <v>11611.58</v>
      </c>
      <c r="AD592" s="38">
        <v>223.8709677419355</v>
      </c>
      <c r="AE592" s="38">
        <v>257.1799557564682</v>
      </c>
      <c r="AF592" s="38">
        <v>282.2150975816088</v>
      </c>
      <c r="AG592" s="39">
        <v>11.403161290322581</v>
      </c>
      <c r="AH592" s="40">
        <v>12.57593625498008</v>
      </c>
      <c r="AI592" s="39">
        <v>9.799903225806451</v>
      </c>
      <c r="AJ592" s="40">
        <v>11.565318725099601</v>
      </c>
      <c r="CV592" t="s">
        <v>286</v>
      </c>
      <c r="CW592" t="s">
        <v>287</v>
      </c>
      <c r="CX592" t="s">
        <v>350</v>
      </c>
      <c r="CY592">
        <v>2394</v>
      </c>
      <c r="CZ592">
        <v>9005.38</v>
      </c>
      <c r="DA592">
        <v>7780.5</v>
      </c>
      <c r="DE592">
        <v>-100</v>
      </c>
      <c r="DF592">
        <v>-100</v>
      </c>
      <c r="DG592">
        <v>-100</v>
      </c>
      <c r="DH592">
        <v>3.761645781119465</v>
      </c>
      <c r="DJ592">
        <v>3.25</v>
      </c>
    </row>
    <row r="593" spans="21:115" ht="12.75">
      <c r="U593" s="38" t="s">
        <v>446</v>
      </c>
      <c r="V593" s="38" t="s">
        <v>312</v>
      </c>
      <c r="W593" s="38" t="s">
        <v>66</v>
      </c>
      <c r="X593" s="38">
        <v>310</v>
      </c>
      <c r="Y593" s="38">
        <v>3352.42</v>
      </c>
      <c r="Z593" s="38">
        <v>2894.45</v>
      </c>
      <c r="AA593" s="38">
        <v>270</v>
      </c>
      <c r="AB593" s="38">
        <v>2859.2</v>
      </c>
      <c r="AC593" s="38">
        <v>2628.82</v>
      </c>
      <c r="AD593" s="38">
        <v>-12.903225806451612</v>
      </c>
      <c r="AE593" s="38">
        <v>-14.712357043568534</v>
      </c>
      <c r="AF593" s="38">
        <v>-9.17721846983018</v>
      </c>
      <c r="AG593" s="39">
        <v>10.81425806451613</v>
      </c>
      <c r="AH593" s="40">
        <v>10.589629629629629</v>
      </c>
      <c r="AI593" s="39">
        <v>9.336935483870967</v>
      </c>
      <c r="AJ593" s="40">
        <v>9.736370370370372</v>
      </c>
      <c r="CV593" t="s">
        <v>430</v>
      </c>
      <c r="CW593" t="s">
        <v>629</v>
      </c>
      <c r="CX593" t="s">
        <v>48</v>
      </c>
      <c r="CY593">
        <v>14945</v>
      </c>
      <c r="CZ593">
        <v>66518.08</v>
      </c>
      <c r="DA593">
        <v>57804.48</v>
      </c>
      <c r="DB593">
        <v>24595.2</v>
      </c>
      <c r="DC593">
        <v>87704.59</v>
      </c>
      <c r="DD593">
        <v>80621.68</v>
      </c>
      <c r="DE593">
        <v>64.57142857142858</v>
      </c>
      <c r="DF593">
        <v>31.850753960426992</v>
      </c>
      <c r="DG593">
        <v>39.47306506346911</v>
      </c>
      <c r="DH593">
        <v>4.450858481097357</v>
      </c>
      <c r="DI593">
        <v>3.565923025631017</v>
      </c>
      <c r="DJ593">
        <v>3.8678139846102377</v>
      </c>
      <c r="DK593">
        <v>3.277943663804319</v>
      </c>
    </row>
    <row r="594" spans="21:114" ht="12.75">
      <c r="U594" s="38" t="s">
        <v>446</v>
      </c>
      <c r="V594" s="38" t="s">
        <v>312</v>
      </c>
      <c r="W594" s="38" t="s">
        <v>44</v>
      </c>
      <c r="X594" s="38"/>
      <c r="Y594" s="38"/>
      <c r="Z594" s="38"/>
      <c r="AA594" s="38">
        <v>10490</v>
      </c>
      <c r="AB594" s="38">
        <v>113815.8</v>
      </c>
      <c r="AC594" s="38">
        <v>104650.61</v>
      </c>
      <c r="AD594" s="38"/>
      <c r="AE594" s="38"/>
      <c r="AF594" s="38"/>
      <c r="AG594" s="39"/>
      <c r="AH594" s="40">
        <v>10.849933269780744</v>
      </c>
      <c r="AI594" s="39"/>
      <c r="AJ594" s="40">
        <v>9.976225929456625</v>
      </c>
      <c r="CV594" t="s">
        <v>430</v>
      </c>
      <c r="CW594" t="s">
        <v>629</v>
      </c>
      <c r="CX594" t="s">
        <v>138</v>
      </c>
      <c r="CY594">
        <v>25000</v>
      </c>
      <c r="CZ594">
        <v>85114.89</v>
      </c>
      <c r="DA594">
        <v>74502.18</v>
      </c>
      <c r="DE594">
        <v>-100</v>
      </c>
      <c r="DF594">
        <v>-100</v>
      </c>
      <c r="DG594">
        <v>-100</v>
      </c>
      <c r="DH594">
        <v>3.4045956</v>
      </c>
      <c r="DJ594">
        <v>2.9800872</v>
      </c>
    </row>
    <row r="595" spans="21:115" ht="12.75">
      <c r="U595" s="38" t="s">
        <v>457</v>
      </c>
      <c r="V595" s="38" t="s">
        <v>319</v>
      </c>
      <c r="W595" s="38" t="s">
        <v>48</v>
      </c>
      <c r="X595" s="38">
        <v>5090</v>
      </c>
      <c r="Y595" s="38">
        <v>58315.94</v>
      </c>
      <c r="Z595" s="38">
        <v>49754.8</v>
      </c>
      <c r="AA595" s="38">
        <v>7440</v>
      </c>
      <c r="AB595" s="38">
        <v>69706.64</v>
      </c>
      <c r="AC595" s="38">
        <v>63931.2</v>
      </c>
      <c r="AD595" s="38">
        <v>46.16895874263261</v>
      </c>
      <c r="AE595" s="38">
        <v>19.532738390224004</v>
      </c>
      <c r="AF595" s="38">
        <v>28.492527354144716</v>
      </c>
      <c r="AG595" s="39">
        <v>11.456962671905698</v>
      </c>
      <c r="AH595" s="40">
        <v>9.369172043010753</v>
      </c>
      <c r="AI595" s="39">
        <v>9.775009823182712</v>
      </c>
      <c r="AJ595" s="40">
        <v>8.59290322580645</v>
      </c>
      <c r="CV595" t="s">
        <v>430</v>
      </c>
      <c r="CW595" t="s">
        <v>629</v>
      </c>
      <c r="CX595" t="s">
        <v>54</v>
      </c>
      <c r="DB595">
        <v>1470.96</v>
      </c>
      <c r="DC595">
        <v>5981.25</v>
      </c>
      <c r="DD595">
        <v>5490.87</v>
      </c>
      <c r="DI595">
        <v>4.066222059063469</v>
      </c>
      <c r="DK595">
        <v>3.7328479360417686</v>
      </c>
    </row>
    <row r="596" spans="21:114" ht="12.75">
      <c r="U596" s="38" t="s">
        <v>457</v>
      </c>
      <c r="V596" s="38" t="s">
        <v>319</v>
      </c>
      <c r="W596" s="38" t="s">
        <v>94</v>
      </c>
      <c r="X596" s="38"/>
      <c r="Y596" s="38"/>
      <c r="Z596" s="38"/>
      <c r="AA596" s="38">
        <v>11385</v>
      </c>
      <c r="AB596" s="38">
        <v>138141.29</v>
      </c>
      <c r="AC596" s="38">
        <v>127773.7</v>
      </c>
      <c r="AD596" s="38"/>
      <c r="AE596" s="38"/>
      <c r="AF596" s="38"/>
      <c r="AG596" s="39"/>
      <c r="AH596" s="40">
        <v>12.133622310057094</v>
      </c>
      <c r="AI596" s="39"/>
      <c r="AJ596" s="40">
        <v>11.222986385595082</v>
      </c>
      <c r="CV596" t="s">
        <v>430</v>
      </c>
      <c r="CW596" t="s">
        <v>629</v>
      </c>
      <c r="CX596" t="s">
        <v>82</v>
      </c>
      <c r="CY596">
        <v>17600</v>
      </c>
      <c r="CZ596">
        <v>52632.12</v>
      </c>
      <c r="DA596">
        <v>46820</v>
      </c>
      <c r="DE596">
        <v>-100</v>
      </c>
      <c r="DF596">
        <v>-100</v>
      </c>
      <c r="DG596">
        <v>-100</v>
      </c>
      <c r="DH596">
        <v>2.990461363636364</v>
      </c>
      <c r="DJ596">
        <v>2.6602272727272727</v>
      </c>
    </row>
    <row r="597" spans="21:114" ht="12.75">
      <c r="U597" s="38" t="s">
        <v>457</v>
      </c>
      <c r="V597" s="38" t="s">
        <v>319</v>
      </c>
      <c r="W597" s="38" t="s">
        <v>138</v>
      </c>
      <c r="X597" s="38">
        <v>495</v>
      </c>
      <c r="Y597" s="38">
        <v>2752.2</v>
      </c>
      <c r="Z597" s="38">
        <v>2369.49</v>
      </c>
      <c r="AA597" s="38"/>
      <c r="AB597" s="38"/>
      <c r="AC597" s="38"/>
      <c r="AD597" s="38">
        <v>-100</v>
      </c>
      <c r="AE597" s="38">
        <v>-100</v>
      </c>
      <c r="AF597" s="38">
        <v>-100</v>
      </c>
      <c r="AG597" s="39">
        <v>5.56</v>
      </c>
      <c r="AH597" s="40"/>
      <c r="AI597" s="39">
        <v>4.786848484848484</v>
      </c>
      <c r="AJ597" s="40"/>
      <c r="CV597" t="s">
        <v>430</v>
      </c>
      <c r="CW597" t="s">
        <v>629</v>
      </c>
      <c r="CX597" t="s">
        <v>101</v>
      </c>
      <c r="CY597">
        <v>18000</v>
      </c>
      <c r="CZ597">
        <v>56526.34</v>
      </c>
      <c r="DA597">
        <v>48850</v>
      </c>
      <c r="DE597">
        <v>-100</v>
      </c>
      <c r="DF597">
        <v>-100</v>
      </c>
      <c r="DG597">
        <v>-100</v>
      </c>
      <c r="DH597">
        <v>3.140352222222222</v>
      </c>
      <c r="DJ597">
        <v>2.713888888888889</v>
      </c>
    </row>
    <row r="598" spans="21:115" ht="12.75">
      <c r="U598" s="38" t="s">
        <v>457</v>
      </c>
      <c r="V598" s="38" t="s">
        <v>319</v>
      </c>
      <c r="W598" s="38" t="s">
        <v>139</v>
      </c>
      <c r="X598" s="38">
        <v>500</v>
      </c>
      <c r="Y598" s="38">
        <v>7807.25</v>
      </c>
      <c r="Z598" s="38">
        <v>6747.02</v>
      </c>
      <c r="AA598" s="38"/>
      <c r="AB598" s="38"/>
      <c r="AC598" s="38"/>
      <c r="AD598" s="38">
        <v>-100</v>
      </c>
      <c r="AE598" s="38">
        <v>-100</v>
      </c>
      <c r="AF598" s="38">
        <v>-100</v>
      </c>
      <c r="AG598" s="39">
        <v>15.6145</v>
      </c>
      <c r="AH598" s="40"/>
      <c r="AI598" s="39">
        <v>13.49404</v>
      </c>
      <c r="AJ598" s="40"/>
      <c r="CV598" t="s">
        <v>430</v>
      </c>
      <c r="CW598" t="s">
        <v>629</v>
      </c>
      <c r="CX598" t="s">
        <v>42</v>
      </c>
      <c r="CY598">
        <v>26420</v>
      </c>
      <c r="CZ598">
        <v>93322.48</v>
      </c>
      <c r="DA598">
        <v>80928.35</v>
      </c>
      <c r="DB598">
        <v>1700</v>
      </c>
      <c r="DC598">
        <v>4943.41</v>
      </c>
      <c r="DD598">
        <v>4569.52</v>
      </c>
      <c r="DE598">
        <v>-93.5654806964421</v>
      </c>
      <c r="DF598">
        <v>-94.70287330555297</v>
      </c>
      <c r="DG598">
        <v>-94.35362267981492</v>
      </c>
      <c r="DH598">
        <v>3.5322664647993944</v>
      </c>
      <c r="DI598">
        <v>2.9078882352941178</v>
      </c>
      <c r="DJ598">
        <v>3.063147236941711</v>
      </c>
      <c r="DK598">
        <v>2.6879529411764707</v>
      </c>
    </row>
    <row r="599" spans="21:115" ht="12.75">
      <c r="U599" s="38" t="s">
        <v>457</v>
      </c>
      <c r="V599" s="38" t="s">
        <v>319</v>
      </c>
      <c r="W599" s="38" t="s">
        <v>63</v>
      </c>
      <c r="X599" s="38">
        <v>10018</v>
      </c>
      <c r="Y599" s="38">
        <v>140080</v>
      </c>
      <c r="Z599" s="38">
        <v>120661.92</v>
      </c>
      <c r="AA599" s="38">
        <v>28034.75</v>
      </c>
      <c r="AB599" s="38">
        <v>453449.2</v>
      </c>
      <c r="AC599" s="38">
        <v>416599.11</v>
      </c>
      <c r="AD599" s="38">
        <v>179.84378119385107</v>
      </c>
      <c r="AE599" s="38">
        <v>223.70731010850943</v>
      </c>
      <c r="AF599" s="38">
        <v>245.26146277135322</v>
      </c>
      <c r="AG599" s="39">
        <v>13.98283090437213</v>
      </c>
      <c r="AH599" s="40">
        <v>16.174540525597696</v>
      </c>
      <c r="AI599" s="39">
        <v>12.044511878618486</v>
      </c>
      <c r="AJ599" s="40">
        <v>14.86009720079544</v>
      </c>
      <c r="CV599" t="s">
        <v>430</v>
      </c>
      <c r="CW599" t="s">
        <v>629</v>
      </c>
      <c r="CX599" t="s">
        <v>46</v>
      </c>
      <c r="CY599">
        <v>16240</v>
      </c>
      <c r="CZ599">
        <v>56028</v>
      </c>
      <c r="DA599">
        <v>47436.36</v>
      </c>
      <c r="DB599">
        <v>16240</v>
      </c>
      <c r="DC599">
        <v>53592</v>
      </c>
      <c r="DD599">
        <v>49149.95</v>
      </c>
      <c r="DE599">
        <v>0</v>
      </c>
      <c r="DF599">
        <v>-4.3478260869565215</v>
      </c>
      <c r="DG599">
        <v>3.6123977472133117</v>
      </c>
      <c r="DH599">
        <v>3.45</v>
      </c>
      <c r="DI599">
        <v>3.3</v>
      </c>
      <c r="DJ599">
        <v>2.920958128078818</v>
      </c>
      <c r="DK599">
        <v>3.0264747536945813</v>
      </c>
    </row>
    <row r="600" spans="21:114" ht="12.75">
      <c r="U600" s="38" t="s">
        <v>457</v>
      </c>
      <c r="V600" s="38" t="s">
        <v>319</v>
      </c>
      <c r="W600" s="38" t="s">
        <v>54</v>
      </c>
      <c r="X600" s="38">
        <v>224569.21</v>
      </c>
      <c r="Y600" s="38">
        <v>2930001.72</v>
      </c>
      <c r="Z600" s="38">
        <v>2502184.86</v>
      </c>
      <c r="AA600" s="38">
        <v>151003.2</v>
      </c>
      <c r="AB600" s="38">
        <v>1813875.04</v>
      </c>
      <c r="AC600" s="38">
        <v>1669970.42</v>
      </c>
      <c r="AD600" s="38">
        <v>-32.75872502735348</v>
      </c>
      <c r="AE600" s="38">
        <v>-38.09303838906962</v>
      </c>
      <c r="AF600" s="38">
        <v>-33.2595106502243</v>
      </c>
      <c r="AG600" s="39">
        <v>13.047210345532232</v>
      </c>
      <c r="AH600" s="40">
        <v>12.01216292105068</v>
      </c>
      <c r="AI600" s="39">
        <v>11.142154616832824</v>
      </c>
      <c r="AJ600" s="40">
        <v>11.059172388399714</v>
      </c>
      <c r="CV600" t="s">
        <v>430</v>
      </c>
      <c r="CW600" t="s">
        <v>629</v>
      </c>
      <c r="CX600" t="s">
        <v>95</v>
      </c>
      <c r="CY600">
        <v>33040</v>
      </c>
      <c r="CZ600">
        <v>111631.82</v>
      </c>
      <c r="DA600">
        <v>93772</v>
      </c>
      <c r="DE600">
        <v>-100</v>
      </c>
      <c r="DF600">
        <v>-100</v>
      </c>
      <c r="DG600">
        <v>-100</v>
      </c>
      <c r="DH600">
        <v>3.378687046004843</v>
      </c>
      <c r="DJ600">
        <v>2.838135593220339</v>
      </c>
    </row>
    <row r="601" spans="21:115" ht="12.75">
      <c r="U601" s="38" t="s">
        <v>457</v>
      </c>
      <c r="V601" s="38" t="s">
        <v>319</v>
      </c>
      <c r="W601" s="38" t="s">
        <v>56</v>
      </c>
      <c r="X601" s="38">
        <v>16016</v>
      </c>
      <c r="Y601" s="38">
        <v>218683.61</v>
      </c>
      <c r="Z601" s="38">
        <v>184885.51</v>
      </c>
      <c r="AA601" s="38">
        <v>37638</v>
      </c>
      <c r="AB601" s="38">
        <v>451002.88</v>
      </c>
      <c r="AC601" s="38">
        <v>415277.99</v>
      </c>
      <c r="AD601" s="38">
        <v>135.0024975024975</v>
      </c>
      <c r="AE601" s="38">
        <v>106.23533697838627</v>
      </c>
      <c r="AF601" s="38">
        <v>124.61359465108974</v>
      </c>
      <c r="AG601" s="39">
        <v>13.654071553446553</v>
      </c>
      <c r="AH601" s="40">
        <v>11.982647324512461</v>
      </c>
      <c r="AI601" s="39">
        <v>11.543800574425575</v>
      </c>
      <c r="AJ601" s="40">
        <v>11.033476539667356</v>
      </c>
      <c r="CV601" t="s">
        <v>430</v>
      </c>
      <c r="CW601" t="s">
        <v>629</v>
      </c>
      <c r="CX601" t="s">
        <v>71</v>
      </c>
      <c r="CY601">
        <v>3215</v>
      </c>
      <c r="CZ601">
        <v>9855.87</v>
      </c>
      <c r="DA601">
        <v>8489.6</v>
      </c>
      <c r="DB601">
        <v>18000</v>
      </c>
      <c r="DC601">
        <v>54146.59</v>
      </c>
      <c r="DD601">
        <v>49677.92</v>
      </c>
      <c r="DE601">
        <v>459.8755832037325</v>
      </c>
      <c r="DF601">
        <v>449.38417410132223</v>
      </c>
      <c r="DG601">
        <v>485.1620806633999</v>
      </c>
      <c r="DH601">
        <v>3.0655894245723174</v>
      </c>
      <c r="DI601">
        <v>3.0081438888888887</v>
      </c>
      <c r="DJ601">
        <v>2.6406220839813375</v>
      </c>
      <c r="DK601">
        <v>2.7598844444444444</v>
      </c>
    </row>
    <row r="602" spans="21:114" ht="12.75">
      <c r="U602" s="38" t="s">
        <v>457</v>
      </c>
      <c r="V602" s="38" t="s">
        <v>319</v>
      </c>
      <c r="W602" s="38" t="s">
        <v>42</v>
      </c>
      <c r="X602" s="38">
        <v>104150</v>
      </c>
      <c r="Y602" s="38">
        <v>919107.39</v>
      </c>
      <c r="Z602" s="38">
        <v>786267.66</v>
      </c>
      <c r="AA602" s="38">
        <v>92835</v>
      </c>
      <c r="AB602" s="38">
        <v>985342.26</v>
      </c>
      <c r="AC602" s="38">
        <v>906445.71</v>
      </c>
      <c r="AD602" s="38">
        <v>-10.864138262121939</v>
      </c>
      <c r="AE602" s="38">
        <v>7.2064342775004775</v>
      </c>
      <c r="AF602" s="38">
        <v>15.284623304995137</v>
      </c>
      <c r="AG602" s="39">
        <v>8.824842918867018</v>
      </c>
      <c r="AH602" s="40">
        <v>10.613909193730812</v>
      </c>
      <c r="AI602" s="39">
        <v>7.549377436389823</v>
      </c>
      <c r="AJ602" s="40">
        <v>9.764051381483277</v>
      </c>
      <c r="CV602" t="s">
        <v>430</v>
      </c>
      <c r="CW602" t="s">
        <v>629</v>
      </c>
      <c r="CX602" t="s">
        <v>67</v>
      </c>
      <c r="CY602">
        <v>17070</v>
      </c>
      <c r="CZ602">
        <v>68694</v>
      </c>
      <c r="DA602">
        <v>58586.58</v>
      </c>
      <c r="DE602">
        <v>-100</v>
      </c>
      <c r="DF602">
        <v>-100</v>
      </c>
      <c r="DG602">
        <v>-100</v>
      </c>
      <c r="DH602">
        <v>4.024253075571178</v>
      </c>
      <c r="DJ602">
        <v>3.4321370826010544</v>
      </c>
    </row>
    <row r="603" spans="21:115" ht="12.75">
      <c r="U603" s="38" t="s">
        <v>457</v>
      </c>
      <c r="V603" s="38" t="s">
        <v>319</v>
      </c>
      <c r="W603" s="38" t="s">
        <v>92</v>
      </c>
      <c r="X603" s="38">
        <v>1065</v>
      </c>
      <c r="Y603" s="38">
        <v>14876.2</v>
      </c>
      <c r="Z603" s="38">
        <v>12855.92</v>
      </c>
      <c r="AA603" s="38">
        <v>800</v>
      </c>
      <c r="AB603" s="38">
        <v>10784</v>
      </c>
      <c r="AC603" s="38">
        <v>9892.43</v>
      </c>
      <c r="AD603" s="38">
        <v>-24.88262910798122</v>
      </c>
      <c r="AE603" s="38">
        <v>-27.508369072747076</v>
      </c>
      <c r="AF603" s="38">
        <v>-23.05155912606799</v>
      </c>
      <c r="AG603" s="39">
        <v>13.968262910798122</v>
      </c>
      <c r="AH603" s="40">
        <v>13.48</v>
      </c>
      <c r="AI603" s="39">
        <v>12.071286384976526</v>
      </c>
      <c r="AJ603" s="40">
        <v>12.3655375</v>
      </c>
      <c r="CV603" t="s">
        <v>430</v>
      </c>
      <c r="CW603" t="s">
        <v>629</v>
      </c>
      <c r="CX603" t="s">
        <v>357</v>
      </c>
      <c r="DB603">
        <v>20000</v>
      </c>
      <c r="DC603">
        <v>60109.36</v>
      </c>
      <c r="DD603">
        <v>55000</v>
      </c>
      <c r="DI603">
        <v>3.005468</v>
      </c>
      <c r="DK603">
        <v>2.75</v>
      </c>
    </row>
    <row r="604" spans="21:114" ht="12.75">
      <c r="U604" s="38" t="s">
        <v>457</v>
      </c>
      <c r="V604" s="38" t="s">
        <v>319</v>
      </c>
      <c r="W604" s="38" t="s">
        <v>61</v>
      </c>
      <c r="X604" s="38">
        <v>5000</v>
      </c>
      <c r="Y604" s="38">
        <v>58534.66</v>
      </c>
      <c r="Z604" s="38">
        <v>50395</v>
      </c>
      <c r="AA604" s="38">
        <v>2700</v>
      </c>
      <c r="AB604" s="38">
        <v>26787.77</v>
      </c>
      <c r="AC604" s="38">
        <v>24578.04</v>
      </c>
      <c r="AD604" s="38">
        <v>-46</v>
      </c>
      <c r="AE604" s="38">
        <v>-54.236054330887036</v>
      </c>
      <c r="AF604" s="38">
        <v>-51.229209246949104</v>
      </c>
      <c r="AG604" s="39">
        <v>11.706932</v>
      </c>
      <c r="AH604" s="40">
        <v>9.921396296296296</v>
      </c>
      <c r="AI604" s="39">
        <v>10.079</v>
      </c>
      <c r="AJ604" s="40">
        <v>9.102977777777777</v>
      </c>
      <c r="CV604" t="s">
        <v>430</v>
      </c>
      <c r="CW604" t="s">
        <v>629</v>
      </c>
      <c r="CX604" t="s">
        <v>530</v>
      </c>
      <c r="CY604">
        <v>24720</v>
      </c>
      <c r="CZ604">
        <v>84509.26</v>
      </c>
      <c r="DA604">
        <v>72251.18</v>
      </c>
      <c r="DE604">
        <v>-100</v>
      </c>
      <c r="DF604">
        <v>-100</v>
      </c>
      <c r="DG604">
        <v>-100</v>
      </c>
      <c r="DH604">
        <v>3.4186593851132683</v>
      </c>
      <c r="DJ604">
        <v>2.9227823624595466</v>
      </c>
    </row>
    <row r="605" spans="21:115" ht="12.75">
      <c r="U605" s="38" t="s">
        <v>457</v>
      </c>
      <c r="V605" s="38" t="s">
        <v>319</v>
      </c>
      <c r="W605" s="38" t="s">
        <v>43</v>
      </c>
      <c r="X605" s="38">
        <v>121216.2</v>
      </c>
      <c r="Y605" s="38">
        <v>1253722.74</v>
      </c>
      <c r="Z605" s="38">
        <v>1075249.4</v>
      </c>
      <c r="AA605" s="38">
        <v>60377.8</v>
      </c>
      <c r="AB605" s="38">
        <v>616983.54</v>
      </c>
      <c r="AC605" s="38">
        <v>567257.56</v>
      </c>
      <c r="AD605" s="38">
        <v>-50.18999110679925</v>
      </c>
      <c r="AE605" s="38">
        <v>-50.787879942258996</v>
      </c>
      <c r="AF605" s="38">
        <v>-47.24409425385403</v>
      </c>
      <c r="AG605" s="39">
        <v>10.3428645676073</v>
      </c>
      <c r="AH605" s="40">
        <v>10.218715156895415</v>
      </c>
      <c r="AI605" s="39">
        <v>8.870509057370219</v>
      </c>
      <c r="AJ605" s="40">
        <v>9.395134635577978</v>
      </c>
      <c r="CV605" t="s">
        <v>443</v>
      </c>
      <c r="CW605" t="s">
        <v>631</v>
      </c>
      <c r="CX605" t="s">
        <v>43</v>
      </c>
      <c r="DB605">
        <v>500</v>
      </c>
      <c r="DC605">
        <v>2670.47</v>
      </c>
      <c r="DD605">
        <v>2450.18</v>
      </c>
      <c r="DI605">
        <v>5.34094</v>
      </c>
      <c r="DK605">
        <v>4.90036</v>
      </c>
    </row>
    <row r="606" spans="21:114" ht="12.75">
      <c r="U606" s="38" t="s">
        <v>457</v>
      </c>
      <c r="V606" s="38" t="s">
        <v>319</v>
      </c>
      <c r="W606" s="38" t="s">
        <v>71</v>
      </c>
      <c r="X606" s="38"/>
      <c r="Y606" s="38"/>
      <c r="Z606" s="38"/>
      <c r="AA606" s="38">
        <v>740</v>
      </c>
      <c r="AB606" s="38">
        <v>4682.57</v>
      </c>
      <c r="AC606" s="38">
        <v>4305.95</v>
      </c>
      <c r="AD606" s="38"/>
      <c r="AE606" s="38"/>
      <c r="AF606" s="38"/>
      <c r="AG606" s="39"/>
      <c r="AH606" s="40">
        <v>6.327797297297297</v>
      </c>
      <c r="AI606" s="39"/>
      <c r="AJ606" s="40">
        <v>5.818851351351351</v>
      </c>
      <c r="CV606" t="s">
        <v>443</v>
      </c>
      <c r="CW606" t="s">
        <v>631</v>
      </c>
      <c r="CX606" t="s">
        <v>71</v>
      </c>
      <c r="CY606">
        <v>21</v>
      </c>
      <c r="CZ606">
        <v>120.22</v>
      </c>
      <c r="DA606">
        <v>100.33</v>
      </c>
      <c r="DE606">
        <v>-100</v>
      </c>
      <c r="DF606">
        <v>-100</v>
      </c>
      <c r="DG606">
        <v>-100</v>
      </c>
      <c r="DH606">
        <v>5.7247619047619045</v>
      </c>
      <c r="DJ606">
        <v>4.777619047619048</v>
      </c>
    </row>
    <row r="607" spans="21:114" ht="12.75">
      <c r="U607" s="38" t="s">
        <v>457</v>
      </c>
      <c r="V607" s="38" t="s">
        <v>319</v>
      </c>
      <c r="W607" s="38" t="s">
        <v>530</v>
      </c>
      <c r="X607" s="38">
        <v>560</v>
      </c>
      <c r="Y607" s="38">
        <v>5168.67</v>
      </c>
      <c r="Z607" s="38">
        <v>4449.93</v>
      </c>
      <c r="AA607" s="38"/>
      <c r="AB607" s="38"/>
      <c r="AC607" s="38"/>
      <c r="AD607" s="38">
        <v>-100</v>
      </c>
      <c r="AE607" s="38">
        <v>-100</v>
      </c>
      <c r="AF607" s="38">
        <v>-100</v>
      </c>
      <c r="AG607" s="39">
        <v>9.229767857142857</v>
      </c>
      <c r="AH607" s="40"/>
      <c r="AI607" s="39">
        <v>7.946303571428572</v>
      </c>
      <c r="AJ607" s="40"/>
      <c r="CV607" t="s">
        <v>451</v>
      </c>
      <c r="CW607" t="s">
        <v>452</v>
      </c>
      <c r="CX607" t="s">
        <v>48</v>
      </c>
      <c r="CY607">
        <v>11200</v>
      </c>
      <c r="CZ607">
        <v>56491.55</v>
      </c>
      <c r="DA607">
        <v>48636</v>
      </c>
      <c r="DE607">
        <v>-100</v>
      </c>
      <c r="DF607">
        <v>-100</v>
      </c>
      <c r="DG607">
        <v>-100</v>
      </c>
      <c r="DH607">
        <v>5.043888392857143</v>
      </c>
      <c r="DJ607">
        <v>4.3425</v>
      </c>
    </row>
    <row r="608" spans="21:115" ht="12.75">
      <c r="U608" s="38" t="s">
        <v>457</v>
      </c>
      <c r="V608" s="38" t="s">
        <v>319</v>
      </c>
      <c r="W608" s="38" t="s">
        <v>44</v>
      </c>
      <c r="X608" s="38"/>
      <c r="Y608" s="38"/>
      <c r="Z608" s="38"/>
      <c r="AA608" s="38">
        <v>190</v>
      </c>
      <c r="AB608" s="38">
        <v>2463.63</v>
      </c>
      <c r="AC608" s="38">
        <v>2273.24</v>
      </c>
      <c r="AD608" s="38"/>
      <c r="AE608" s="38"/>
      <c r="AF608" s="38"/>
      <c r="AG608" s="39"/>
      <c r="AH608" s="40">
        <v>12.966473684210527</v>
      </c>
      <c r="AI608" s="39"/>
      <c r="AJ608" s="40">
        <v>11.964421052631577</v>
      </c>
      <c r="CV608" t="s">
        <v>451</v>
      </c>
      <c r="CW608" t="s">
        <v>452</v>
      </c>
      <c r="CX608" t="s">
        <v>52</v>
      </c>
      <c r="DB608">
        <v>3000</v>
      </c>
      <c r="DC608">
        <v>15558.04</v>
      </c>
      <c r="DD608">
        <v>14271.96</v>
      </c>
      <c r="DI608">
        <v>5.186013333333333</v>
      </c>
      <c r="DK608">
        <v>4.75732</v>
      </c>
    </row>
    <row r="609" spans="21:115" ht="12.75">
      <c r="U609" s="38" t="s">
        <v>322</v>
      </c>
      <c r="V609" s="38" t="s">
        <v>323</v>
      </c>
      <c r="W609" s="38" t="s">
        <v>43</v>
      </c>
      <c r="X609" s="38"/>
      <c r="Y609" s="38"/>
      <c r="Z609" s="38"/>
      <c r="AA609" s="38">
        <v>11408</v>
      </c>
      <c r="AB609" s="38">
        <v>45486.22</v>
      </c>
      <c r="AC609" s="38">
        <v>41880.96</v>
      </c>
      <c r="AD609" s="38"/>
      <c r="AE609" s="38"/>
      <c r="AF609" s="38"/>
      <c r="AG609" s="39"/>
      <c r="AH609" s="40">
        <v>3.9872212482468443</v>
      </c>
      <c r="AI609" s="39"/>
      <c r="AJ609" s="40">
        <v>3.6711921458625527</v>
      </c>
      <c r="CV609" t="s">
        <v>451</v>
      </c>
      <c r="CW609" t="s">
        <v>452</v>
      </c>
      <c r="CX609" t="s">
        <v>42</v>
      </c>
      <c r="CY609">
        <v>2500</v>
      </c>
      <c r="CZ609">
        <v>12251.98</v>
      </c>
      <c r="DA609">
        <v>10899</v>
      </c>
      <c r="DB609">
        <v>14400</v>
      </c>
      <c r="DC609">
        <v>71472.35</v>
      </c>
      <c r="DD609">
        <v>66066.55</v>
      </c>
      <c r="DE609">
        <v>476</v>
      </c>
      <c r="DF609">
        <v>483.35346613363726</v>
      </c>
      <c r="DG609">
        <v>506.17074961005596</v>
      </c>
      <c r="DH609">
        <v>4.900792</v>
      </c>
      <c r="DI609">
        <v>4.96335763888889</v>
      </c>
      <c r="DJ609">
        <v>4.3596</v>
      </c>
      <c r="DK609">
        <v>4.587954861111111</v>
      </c>
    </row>
    <row r="610" spans="21:115" ht="12.75">
      <c r="U610" s="38" t="s">
        <v>322</v>
      </c>
      <c r="V610" s="38" t="s">
        <v>323</v>
      </c>
      <c r="W610" s="38" t="s">
        <v>156</v>
      </c>
      <c r="X610" s="38">
        <v>136.8</v>
      </c>
      <c r="Y610" s="38">
        <v>760.66</v>
      </c>
      <c r="Z610" s="38">
        <v>644.08</v>
      </c>
      <c r="AA610" s="38"/>
      <c r="AB610" s="38"/>
      <c r="AC610" s="38"/>
      <c r="AD610" s="38">
        <v>-100</v>
      </c>
      <c r="AE610" s="38">
        <v>-100</v>
      </c>
      <c r="AF610" s="38">
        <v>-100</v>
      </c>
      <c r="AG610" s="39">
        <v>5.560380116959063</v>
      </c>
      <c r="AH610" s="40"/>
      <c r="AI610" s="39">
        <v>4.708187134502924</v>
      </c>
      <c r="AJ610" s="40"/>
      <c r="CV610" t="s">
        <v>451</v>
      </c>
      <c r="CW610" t="s">
        <v>452</v>
      </c>
      <c r="CX610" t="s">
        <v>46</v>
      </c>
      <c r="CY610">
        <v>1344</v>
      </c>
      <c r="CZ610">
        <v>8064</v>
      </c>
      <c r="DA610">
        <v>6827.42</v>
      </c>
      <c r="DB610">
        <v>1344</v>
      </c>
      <c r="DC610">
        <v>7728</v>
      </c>
      <c r="DD610">
        <v>7087.45</v>
      </c>
      <c r="DE610">
        <v>0</v>
      </c>
      <c r="DF610">
        <v>-4.166666666666667</v>
      </c>
      <c r="DG610">
        <v>3.8086129167386766</v>
      </c>
      <c r="DH610">
        <v>6</v>
      </c>
      <c r="DI610">
        <v>5.75</v>
      </c>
      <c r="DJ610">
        <v>5.0799255952380955</v>
      </c>
      <c r="DK610">
        <v>5.273400297619047</v>
      </c>
    </row>
    <row r="611" spans="37:115" ht="12.75">
      <c r="AK611" s="38" t="s">
        <v>417</v>
      </c>
      <c r="AL611" s="38" t="s">
        <v>418</v>
      </c>
      <c r="AM611" s="38" t="s">
        <v>48</v>
      </c>
      <c r="AN611" s="38">
        <v>23586</v>
      </c>
      <c r="AO611" s="38">
        <v>120418.31</v>
      </c>
      <c r="AP611" s="38">
        <v>103697.01</v>
      </c>
      <c r="AQ611" s="38">
        <v>46412</v>
      </c>
      <c r="AR611" s="38">
        <v>219244.72</v>
      </c>
      <c r="AS611" s="38">
        <v>201601.61</v>
      </c>
      <c r="AT611" s="38">
        <v>96.77774951242263</v>
      </c>
      <c r="AU611" s="38">
        <v>82.06925508255348</v>
      </c>
      <c r="AV611" s="38">
        <v>94.41410123589871</v>
      </c>
      <c r="AW611" s="39">
        <v>5.105499448825574</v>
      </c>
      <c r="AX611" s="40">
        <v>4.723880031026459</v>
      </c>
      <c r="AY611" s="39">
        <v>4.396549224116001</v>
      </c>
      <c r="AZ611" s="40">
        <v>4.3437389037317935</v>
      </c>
      <c r="CV611" t="s">
        <v>451</v>
      </c>
      <c r="CW611" t="s">
        <v>452</v>
      </c>
      <c r="CX611" t="s">
        <v>61</v>
      </c>
      <c r="DB611">
        <v>2700</v>
      </c>
      <c r="DC611">
        <v>16262.5</v>
      </c>
      <c r="DD611">
        <v>14925.1</v>
      </c>
      <c r="DI611">
        <v>6.023148148148148</v>
      </c>
      <c r="DK611">
        <v>5.527814814814815</v>
      </c>
    </row>
    <row r="612" spans="37:114" ht="12.75">
      <c r="AK612" s="38" t="s">
        <v>417</v>
      </c>
      <c r="AL612" s="38" t="s">
        <v>418</v>
      </c>
      <c r="AM612" s="38" t="s">
        <v>87</v>
      </c>
      <c r="AN612" s="38"/>
      <c r="AO612" s="38"/>
      <c r="AP612" s="38"/>
      <c r="AQ612" s="38">
        <v>5682</v>
      </c>
      <c r="AR612" s="38">
        <v>28308.79</v>
      </c>
      <c r="AS612" s="38">
        <v>26034.4</v>
      </c>
      <c r="AT612" s="38"/>
      <c r="AU612" s="38"/>
      <c r="AV612" s="38"/>
      <c r="AW612" s="39"/>
      <c r="AX612" s="40">
        <v>4.982187609996481</v>
      </c>
      <c r="AY612" s="39"/>
      <c r="AZ612" s="40">
        <v>4.581907778951074</v>
      </c>
      <c r="CV612" t="s">
        <v>451</v>
      </c>
      <c r="CW612" t="s">
        <v>452</v>
      </c>
      <c r="CX612" t="s">
        <v>530</v>
      </c>
      <c r="CY612">
        <v>6680</v>
      </c>
      <c r="CZ612">
        <v>34191.98</v>
      </c>
      <c r="DA612">
        <v>29437.34</v>
      </c>
      <c r="DE612">
        <v>-100</v>
      </c>
      <c r="DF612">
        <v>-100</v>
      </c>
      <c r="DG612">
        <v>-100</v>
      </c>
      <c r="DH612">
        <v>5.118559880239522</v>
      </c>
      <c r="DJ612">
        <v>4.406787425149701</v>
      </c>
    </row>
    <row r="613" spans="37:115" ht="12.75">
      <c r="AK613" s="38" t="s">
        <v>417</v>
      </c>
      <c r="AL613" s="38" t="s">
        <v>418</v>
      </c>
      <c r="AM613" s="38" t="s">
        <v>60</v>
      </c>
      <c r="AN613" s="38"/>
      <c r="AO613" s="38"/>
      <c r="AP613" s="38"/>
      <c r="AQ613" s="38">
        <v>750</v>
      </c>
      <c r="AR613" s="38">
        <v>4412.09</v>
      </c>
      <c r="AS613" s="38">
        <v>4070.5</v>
      </c>
      <c r="AT613" s="38"/>
      <c r="AU613" s="38"/>
      <c r="AV613" s="38"/>
      <c r="AW613" s="39"/>
      <c r="AX613" s="40">
        <v>5.882786666666667</v>
      </c>
      <c r="AY613" s="39"/>
      <c r="AZ613" s="40">
        <v>5.427333333333333</v>
      </c>
      <c r="CV613" t="s">
        <v>460</v>
      </c>
      <c r="CW613" t="s">
        <v>461</v>
      </c>
      <c r="CX613" t="s">
        <v>48</v>
      </c>
      <c r="CY613">
        <v>246665.88</v>
      </c>
      <c r="CZ613">
        <v>2263189.93</v>
      </c>
      <c r="DA613">
        <v>1950083.45</v>
      </c>
      <c r="DB613">
        <v>357936.165</v>
      </c>
      <c r="DC613">
        <v>3173378.98</v>
      </c>
      <c r="DD613">
        <v>2919869.41</v>
      </c>
      <c r="DE613">
        <v>45.109718863427716</v>
      </c>
      <c r="DF613">
        <v>40.21708642013973</v>
      </c>
      <c r="DG613">
        <v>49.73048512359818</v>
      </c>
      <c r="DH613">
        <v>9.175123572015716</v>
      </c>
      <c r="DI613">
        <v>8.865767950550625</v>
      </c>
      <c r="DJ613">
        <v>7.905768929209017</v>
      </c>
      <c r="DK613">
        <v>8.157514371312551</v>
      </c>
    </row>
    <row r="614" spans="37:114" ht="12.75">
      <c r="AK614" s="38" t="s">
        <v>417</v>
      </c>
      <c r="AL614" s="38" t="s">
        <v>418</v>
      </c>
      <c r="AM614" s="38" t="s">
        <v>139</v>
      </c>
      <c r="AN614" s="38">
        <v>39100</v>
      </c>
      <c r="AO614" s="38">
        <v>261563.93</v>
      </c>
      <c r="AP614" s="38">
        <v>223928.85</v>
      </c>
      <c r="AQ614" s="38">
        <v>68460</v>
      </c>
      <c r="AR614" s="38">
        <v>380822.15</v>
      </c>
      <c r="AS614" s="38">
        <v>350369.34</v>
      </c>
      <c r="AT614" s="38">
        <v>75.08951406649616</v>
      </c>
      <c r="AU614" s="38">
        <v>45.59429123121068</v>
      </c>
      <c r="AV614" s="38">
        <v>56.4645823885578</v>
      </c>
      <c r="AW614" s="39">
        <v>6.689614578005115</v>
      </c>
      <c r="AX614" s="40">
        <v>5.5626957347356125</v>
      </c>
      <c r="AY614" s="39">
        <v>5.727080562659847</v>
      </c>
      <c r="AZ614" s="40">
        <v>5.117869412795794</v>
      </c>
      <c r="CV614" t="s">
        <v>460</v>
      </c>
      <c r="CW614" t="s">
        <v>461</v>
      </c>
      <c r="CX614" t="s">
        <v>64</v>
      </c>
      <c r="CY614">
        <v>500</v>
      </c>
      <c r="CZ614">
        <v>4576.38</v>
      </c>
      <c r="DA614">
        <v>3940</v>
      </c>
      <c r="DE614">
        <v>-100</v>
      </c>
      <c r="DF614">
        <v>-100</v>
      </c>
      <c r="DG614">
        <v>-100</v>
      </c>
      <c r="DH614">
        <v>9.15276</v>
      </c>
      <c r="DJ614">
        <v>7.88</v>
      </c>
    </row>
    <row r="615" spans="37:115" ht="12.75">
      <c r="AK615" s="38" t="s">
        <v>417</v>
      </c>
      <c r="AL615" s="38" t="s">
        <v>418</v>
      </c>
      <c r="AM615" s="38" t="s">
        <v>63</v>
      </c>
      <c r="AN615" s="38">
        <v>116716.41</v>
      </c>
      <c r="AO615" s="38">
        <v>830117.86</v>
      </c>
      <c r="AP615" s="38">
        <v>712905.31</v>
      </c>
      <c r="AQ615" s="38">
        <v>151590</v>
      </c>
      <c r="AR615" s="38">
        <v>876990.8</v>
      </c>
      <c r="AS615" s="38">
        <v>806440.84</v>
      </c>
      <c r="AT615" s="38">
        <v>29.878909058289228</v>
      </c>
      <c r="AU615" s="38">
        <v>5.646540359943594</v>
      </c>
      <c r="AV615" s="38">
        <v>13.120330103867497</v>
      </c>
      <c r="AW615" s="39">
        <v>7.112263476918113</v>
      </c>
      <c r="AX615" s="40">
        <v>5.7852813510126</v>
      </c>
      <c r="AY615" s="39">
        <v>6.108012660773237</v>
      </c>
      <c r="AZ615" s="40">
        <v>5.319881522527871</v>
      </c>
      <c r="CV615" t="s">
        <v>460</v>
      </c>
      <c r="CW615" t="s">
        <v>461</v>
      </c>
      <c r="CX615" t="s">
        <v>54</v>
      </c>
      <c r="DB615">
        <v>250</v>
      </c>
      <c r="DC615">
        <v>2514.81</v>
      </c>
      <c r="DD615">
        <v>2312.76</v>
      </c>
      <c r="DI615">
        <v>10.059239999999999</v>
      </c>
      <c r="DK615">
        <v>9.251040000000001</v>
      </c>
    </row>
    <row r="616" spans="37:115" ht="12.75">
      <c r="AK616" s="38" t="s">
        <v>417</v>
      </c>
      <c r="AL616" s="38" t="s">
        <v>418</v>
      </c>
      <c r="AM616" s="38" t="s">
        <v>54</v>
      </c>
      <c r="AN616" s="38">
        <v>158249.67</v>
      </c>
      <c r="AO616" s="38">
        <v>835928.09</v>
      </c>
      <c r="AP616" s="38">
        <v>718677.02</v>
      </c>
      <c r="AQ616" s="38">
        <v>237228.28</v>
      </c>
      <c r="AR616" s="38">
        <v>1214310.33</v>
      </c>
      <c r="AS616" s="38">
        <v>1116283.59</v>
      </c>
      <c r="AT616" s="38">
        <v>49.90759854349142</v>
      </c>
      <c r="AU616" s="38">
        <v>45.26492703457304</v>
      </c>
      <c r="AV616" s="38">
        <v>55.3247924916258</v>
      </c>
      <c r="AW616" s="39">
        <v>5.282337018459501</v>
      </c>
      <c r="AX616" s="40">
        <v>5.118741871753233</v>
      </c>
      <c r="AY616" s="39">
        <v>4.541412440228153</v>
      </c>
      <c r="AZ616" s="40">
        <v>4.705524948374621</v>
      </c>
      <c r="CV616" t="s">
        <v>460</v>
      </c>
      <c r="CW616" t="s">
        <v>461</v>
      </c>
      <c r="CX616" t="s">
        <v>52</v>
      </c>
      <c r="DB616">
        <v>9000</v>
      </c>
      <c r="DC616">
        <v>71201.66</v>
      </c>
      <c r="DD616">
        <v>65315.87</v>
      </c>
      <c r="DI616">
        <v>7.911295555555556</v>
      </c>
      <c r="DK616">
        <v>7.257318888888889</v>
      </c>
    </row>
    <row r="617" spans="37:115" ht="12.75">
      <c r="AK617" s="38" t="s">
        <v>417</v>
      </c>
      <c r="AL617" s="38" t="s">
        <v>418</v>
      </c>
      <c r="AM617" s="38" t="s">
        <v>82</v>
      </c>
      <c r="AN617" s="38"/>
      <c r="AO617" s="38"/>
      <c r="AP617" s="38"/>
      <c r="AQ617" s="38">
        <v>2122</v>
      </c>
      <c r="AR617" s="38">
        <v>11370.32</v>
      </c>
      <c r="AS617" s="38">
        <v>10460.15</v>
      </c>
      <c r="AT617" s="38"/>
      <c r="AU617" s="38"/>
      <c r="AV617" s="38"/>
      <c r="AW617" s="39"/>
      <c r="AX617" s="40">
        <v>5.358303487276155</v>
      </c>
      <c r="AY617" s="39"/>
      <c r="AZ617" s="40">
        <v>4.929382657869934</v>
      </c>
      <c r="CV617" t="s">
        <v>460</v>
      </c>
      <c r="CW617" t="s">
        <v>461</v>
      </c>
      <c r="CX617" t="s">
        <v>42</v>
      </c>
      <c r="CY617">
        <v>53256</v>
      </c>
      <c r="CZ617">
        <v>458463.17</v>
      </c>
      <c r="DA617">
        <v>393524.99</v>
      </c>
      <c r="DB617">
        <v>27190</v>
      </c>
      <c r="DC617">
        <v>217610.69</v>
      </c>
      <c r="DD617">
        <v>201061.93</v>
      </c>
      <c r="DE617">
        <v>-48.94471984377347</v>
      </c>
      <c r="DF617">
        <v>-52.53474995603246</v>
      </c>
      <c r="DG617">
        <v>-48.9074556612021</v>
      </c>
      <c r="DH617">
        <v>8.608667004656752</v>
      </c>
      <c r="DI617">
        <v>8.00333541743288</v>
      </c>
      <c r="DJ617">
        <v>7.38930805918582</v>
      </c>
      <c r="DK617">
        <v>7.39470136079441</v>
      </c>
    </row>
    <row r="618" spans="37:114" ht="12.75">
      <c r="AK618" s="38" t="s">
        <v>417</v>
      </c>
      <c r="AL618" s="38" t="s">
        <v>418</v>
      </c>
      <c r="AM618" s="38" t="s">
        <v>705</v>
      </c>
      <c r="AN618" s="38"/>
      <c r="AO618" s="38"/>
      <c r="AP618" s="38"/>
      <c r="AQ618" s="38">
        <v>1490</v>
      </c>
      <c r="AR618" s="38">
        <v>7396.42</v>
      </c>
      <c r="AS618" s="38">
        <v>6834.96</v>
      </c>
      <c r="AT618" s="38"/>
      <c r="AU618" s="38"/>
      <c r="AV618" s="38"/>
      <c r="AW618" s="39"/>
      <c r="AX618" s="40">
        <v>4.964040268456376</v>
      </c>
      <c r="AY618" s="39"/>
      <c r="AZ618" s="40">
        <v>4.587221476510067</v>
      </c>
      <c r="CV618" t="s">
        <v>460</v>
      </c>
      <c r="CW618" t="s">
        <v>461</v>
      </c>
      <c r="CX618" t="s">
        <v>71</v>
      </c>
      <c r="CY618">
        <v>100</v>
      </c>
      <c r="CZ618">
        <v>892.83</v>
      </c>
      <c r="DA618">
        <v>769.06</v>
      </c>
      <c r="DE618">
        <v>-100</v>
      </c>
      <c r="DF618">
        <v>-100</v>
      </c>
      <c r="DG618">
        <v>-100</v>
      </c>
      <c r="DH618">
        <v>8.9283</v>
      </c>
      <c r="DJ618">
        <v>7.6906</v>
      </c>
    </row>
    <row r="619" spans="37:131" ht="12.75">
      <c r="AK619" s="38" t="s">
        <v>417</v>
      </c>
      <c r="AL619" s="38" t="s">
        <v>418</v>
      </c>
      <c r="AM619" s="38" t="s">
        <v>42</v>
      </c>
      <c r="AN619" s="38">
        <v>428544</v>
      </c>
      <c r="AO619" s="38">
        <v>2424477.26</v>
      </c>
      <c r="AP619" s="38">
        <v>2082414.74</v>
      </c>
      <c r="AQ619" s="38">
        <v>378277</v>
      </c>
      <c r="AR619" s="38">
        <v>2144864.75</v>
      </c>
      <c r="AS619" s="38">
        <v>1973794.92</v>
      </c>
      <c r="AT619" s="38">
        <v>-11.729717368578255</v>
      </c>
      <c r="AU619" s="38">
        <v>-11.532898848471765</v>
      </c>
      <c r="AV619" s="38">
        <v>-5.216051246352591</v>
      </c>
      <c r="AW619" s="39">
        <v>5.657475685110513</v>
      </c>
      <c r="AX619" s="40">
        <v>5.670090304195074</v>
      </c>
      <c r="AY619" s="39">
        <v>4.859278720504779</v>
      </c>
      <c r="AZ619" s="40">
        <v>5.217856015565313</v>
      </c>
      <c r="DL619" t="s">
        <v>284</v>
      </c>
      <c r="DM619" t="s">
        <v>452</v>
      </c>
      <c r="DN619" t="s">
        <v>95</v>
      </c>
      <c r="DR619">
        <v>10000</v>
      </c>
      <c r="DS619">
        <v>31593.48</v>
      </c>
      <c r="DT619">
        <v>28908</v>
      </c>
      <c r="DY619">
        <v>3.159348</v>
      </c>
      <c r="EA619">
        <v>2.8908</v>
      </c>
    </row>
    <row r="620" spans="37:131" ht="12.75">
      <c r="AK620" s="38" t="s">
        <v>417</v>
      </c>
      <c r="AL620" s="38" t="s">
        <v>418</v>
      </c>
      <c r="AM620" s="38" t="s">
        <v>45</v>
      </c>
      <c r="AN620" s="38">
        <v>270626.4</v>
      </c>
      <c r="AO620" s="38">
        <v>1340975.06</v>
      </c>
      <c r="AP620" s="38">
        <v>1152684.73</v>
      </c>
      <c r="AQ620" s="38">
        <v>219780</v>
      </c>
      <c r="AR620" s="38">
        <v>1081471.89</v>
      </c>
      <c r="AS620" s="38">
        <v>995656.32</v>
      </c>
      <c r="AT620" s="38">
        <v>-18.788410886742763</v>
      </c>
      <c r="AU620" s="38">
        <v>-19.351826722265823</v>
      </c>
      <c r="AV620" s="38">
        <v>-13.622841173579184</v>
      </c>
      <c r="AW620" s="39">
        <v>4.955078514143483</v>
      </c>
      <c r="AX620" s="40">
        <v>4.92070202020202</v>
      </c>
      <c r="AY620" s="39">
        <v>4.259321078800885</v>
      </c>
      <c r="AZ620" s="40">
        <v>4.530240786240786</v>
      </c>
      <c r="DL620" t="s">
        <v>284</v>
      </c>
      <c r="DM620" t="s">
        <v>452</v>
      </c>
      <c r="DN620" t="s">
        <v>71</v>
      </c>
      <c r="DO620">
        <v>6000</v>
      </c>
      <c r="DP620">
        <v>19438.37</v>
      </c>
      <c r="DQ620">
        <v>16743.73</v>
      </c>
      <c r="DR620">
        <v>70951</v>
      </c>
      <c r="DS620">
        <v>226166.06</v>
      </c>
      <c r="DT620">
        <v>208606.92</v>
      </c>
      <c r="DU620">
        <v>1082.5166666666667</v>
      </c>
      <c r="DV620">
        <v>1063.5032155473941</v>
      </c>
      <c r="DW620">
        <v>1145.8808162816767</v>
      </c>
      <c r="DX620">
        <v>3.2397283333333333</v>
      </c>
      <c r="DY620">
        <v>3.187637383546391</v>
      </c>
      <c r="DZ620">
        <v>2.7906216666666666</v>
      </c>
      <c r="EA620">
        <v>2.9401547546898565</v>
      </c>
    </row>
    <row r="621" spans="37:131" ht="12.75">
      <c r="AK621" s="38" t="s">
        <v>417</v>
      </c>
      <c r="AL621" s="38" t="s">
        <v>418</v>
      </c>
      <c r="AM621" s="38" t="s">
        <v>57</v>
      </c>
      <c r="AN621" s="38">
        <v>10900</v>
      </c>
      <c r="AO621" s="38">
        <v>59934.95</v>
      </c>
      <c r="AP621" s="38">
        <v>51991.89</v>
      </c>
      <c r="AQ621" s="38">
        <v>43991</v>
      </c>
      <c r="AR621" s="38">
        <v>241788.89</v>
      </c>
      <c r="AS621" s="38">
        <v>222582.36</v>
      </c>
      <c r="AT621" s="38">
        <v>303.58715596330273</v>
      </c>
      <c r="AU621" s="38">
        <v>303.4188566103751</v>
      </c>
      <c r="AV621" s="38">
        <v>328.10976865815024</v>
      </c>
      <c r="AW621" s="39">
        <v>5.498619266055045</v>
      </c>
      <c r="AX621" s="40">
        <v>5.496326294014685</v>
      </c>
      <c r="AY621" s="39">
        <v>4.769898165137614</v>
      </c>
      <c r="AZ621" s="40">
        <v>5.059724943738492</v>
      </c>
      <c r="DL621" t="s">
        <v>284</v>
      </c>
      <c r="DM621" t="s">
        <v>452</v>
      </c>
      <c r="DN621" t="s">
        <v>67</v>
      </c>
      <c r="DO621">
        <v>18078</v>
      </c>
      <c r="DP621">
        <v>58718.41</v>
      </c>
      <c r="DQ621">
        <v>50264.1</v>
      </c>
      <c r="DR621">
        <v>43476</v>
      </c>
      <c r="DS621">
        <v>140002.08</v>
      </c>
      <c r="DT621">
        <v>128885.39</v>
      </c>
      <c r="DU621">
        <v>140.49120477928975</v>
      </c>
      <c r="DV621">
        <v>138.4296168782499</v>
      </c>
      <c r="DW621">
        <v>156.41638863522874</v>
      </c>
      <c r="DX621">
        <v>3.2480589666998565</v>
      </c>
      <c r="DY621">
        <v>3.220215291195142</v>
      </c>
      <c r="DZ621">
        <v>2.7804015930965815</v>
      </c>
      <c r="EA621">
        <v>2.964518124942497</v>
      </c>
    </row>
    <row r="622" spans="37:131" ht="12.75">
      <c r="AK622" s="38" t="s">
        <v>417</v>
      </c>
      <c r="AL622" s="38" t="s">
        <v>418</v>
      </c>
      <c r="AM622" s="38" t="s">
        <v>43</v>
      </c>
      <c r="AN622" s="38">
        <v>335760</v>
      </c>
      <c r="AO622" s="38">
        <v>1617317.84</v>
      </c>
      <c r="AP622" s="38">
        <v>1388703.29</v>
      </c>
      <c r="AQ622" s="38">
        <v>356010</v>
      </c>
      <c r="AR622" s="38">
        <v>1693322.84</v>
      </c>
      <c r="AS622" s="38">
        <v>1559961.14</v>
      </c>
      <c r="AT622" s="38">
        <v>6.031093638313081</v>
      </c>
      <c r="AU622" s="38">
        <v>4.699447326939768</v>
      </c>
      <c r="AV622" s="38">
        <v>12.332213168444344</v>
      </c>
      <c r="AW622" s="39">
        <v>4.816886585656421</v>
      </c>
      <c r="AX622" s="40">
        <v>4.756391224965591</v>
      </c>
      <c r="AY622" s="39">
        <v>4.135999791517751</v>
      </c>
      <c r="AZ622" s="40">
        <v>4.381790230611499</v>
      </c>
      <c r="DL622" t="s">
        <v>284</v>
      </c>
      <c r="DM622" t="s">
        <v>452</v>
      </c>
      <c r="DN622" t="s">
        <v>350</v>
      </c>
      <c r="DO622">
        <v>1200</v>
      </c>
      <c r="DP622">
        <v>4409.77</v>
      </c>
      <c r="DQ622">
        <v>3720</v>
      </c>
      <c r="DR622">
        <v>6306</v>
      </c>
      <c r="DS622">
        <v>20704.1</v>
      </c>
      <c r="DT622">
        <v>19005.41</v>
      </c>
      <c r="DU622">
        <v>425.5</v>
      </c>
      <c r="DV622">
        <v>369.50521228998326</v>
      </c>
      <c r="DW622">
        <v>410.89811827956987</v>
      </c>
      <c r="DX622">
        <v>3.674808333333334</v>
      </c>
      <c r="DY622">
        <v>3.2832381858547413</v>
      </c>
      <c r="DZ622">
        <v>3.1</v>
      </c>
      <c r="EA622">
        <v>3.013861401839518</v>
      </c>
    </row>
    <row r="623" spans="37:130" ht="12.75">
      <c r="AK623" s="38" t="s">
        <v>417</v>
      </c>
      <c r="AL623" s="38" t="s">
        <v>418</v>
      </c>
      <c r="AM623" s="38" t="s">
        <v>99</v>
      </c>
      <c r="AN623" s="38">
        <v>8460</v>
      </c>
      <c r="AO623" s="38">
        <v>52919.94</v>
      </c>
      <c r="AP623" s="38">
        <v>45502.37</v>
      </c>
      <c r="AQ623" s="38">
        <v>6600</v>
      </c>
      <c r="AR623" s="38">
        <v>34782.92</v>
      </c>
      <c r="AS623" s="38">
        <v>31961.13</v>
      </c>
      <c r="AT623" s="38">
        <v>-21.98581560283688</v>
      </c>
      <c r="AU623" s="38">
        <v>-34.272563423163376</v>
      </c>
      <c r="AV623" s="38">
        <v>-29.75941692707435</v>
      </c>
      <c r="AW623" s="39">
        <v>6.255312056737589</v>
      </c>
      <c r="AX623" s="40">
        <v>5.2701393939393935</v>
      </c>
      <c r="AY623" s="39">
        <v>5.37853073286052</v>
      </c>
      <c r="AZ623" s="40">
        <v>4.842595454545455</v>
      </c>
      <c r="DL623" t="s">
        <v>284</v>
      </c>
      <c r="DM623" t="s">
        <v>452</v>
      </c>
      <c r="DN623" t="s">
        <v>66</v>
      </c>
      <c r="DO623">
        <v>300</v>
      </c>
      <c r="DP623">
        <v>1230.39</v>
      </c>
      <c r="DQ623">
        <v>1063.78</v>
      </c>
      <c r="DU623">
        <v>-100</v>
      </c>
      <c r="DV623">
        <v>-100</v>
      </c>
      <c r="DW623">
        <v>-100</v>
      </c>
      <c r="DX623">
        <v>4.1013</v>
      </c>
      <c r="DZ623">
        <v>3.545933333333333</v>
      </c>
    </row>
    <row r="624" spans="37:130" ht="12.75">
      <c r="AK624" s="38" t="s">
        <v>417</v>
      </c>
      <c r="AL624" s="38" t="s">
        <v>418</v>
      </c>
      <c r="AM624" s="38" t="s">
        <v>62</v>
      </c>
      <c r="AN624" s="38">
        <v>8320</v>
      </c>
      <c r="AO624" s="38">
        <v>45265.61</v>
      </c>
      <c r="AP624" s="38">
        <v>38984.78</v>
      </c>
      <c r="AQ624" s="38">
        <v>10886</v>
      </c>
      <c r="AR624" s="38">
        <v>63659.96</v>
      </c>
      <c r="AS624" s="38">
        <v>58565.8</v>
      </c>
      <c r="AT624" s="38">
        <v>30.841346153846153</v>
      </c>
      <c r="AU624" s="38">
        <v>40.63647877494636</v>
      </c>
      <c r="AV624" s="38">
        <v>50.22734513315198</v>
      </c>
      <c r="AW624" s="39">
        <v>5.440578125</v>
      </c>
      <c r="AX624" s="40">
        <v>5.847874334006981</v>
      </c>
      <c r="AY624" s="39">
        <v>4.685670673076923</v>
      </c>
      <c r="AZ624" s="40">
        <v>5.379919162226713</v>
      </c>
      <c r="DL624" t="s">
        <v>286</v>
      </c>
      <c r="DM624" t="s">
        <v>287</v>
      </c>
      <c r="DN624" t="s">
        <v>61</v>
      </c>
      <c r="DO624">
        <v>15000</v>
      </c>
      <c r="DP624">
        <v>96563.16</v>
      </c>
      <c r="DQ624">
        <v>85450</v>
      </c>
      <c r="DU624">
        <v>-100</v>
      </c>
      <c r="DV624">
        <v>-100</v>
      </c>
      <c r="DW624">
        <v>-100</v>
      </c>
      <c r="DX624">
        <v>6.437544</v>
      </c>
      <c r="DZ624">
        <v>5.696666666666666</v>
      </c>
    </row>
    <row r="625" spans="37:130" ht="12.75">
      <c r="AK625" s="38" t="s">
        <v>417</v>
      </c>
      <c r="AL625" s="38" t="s">
        <v>418</v>
      </c>
      <c r="AM625" s="38" t="s">
        <v>50</v>
      </c>
      <c r="AN625" s="38">
        <v>13260</v>
      </c>
      <c r="AO625" s="38">
        <v>80331.74</v>
      </c>
      <c r="AP625" s="38">
        <v>68649.35</v>
      </c>
      <c r="AQ625" s="38">
        <v>81570</v>
      </c>
      <c r="AR625" s="38">
        <v>595551.4</v>
      </c>
      <c r="AS625" s="38">
        <v>547756.12</v>
      </c>
      <c r="AT625" s="38">
        <v>515.158371040724</v>
      </c>
      <c r="AU625" s="38">
        <v>641.3649947081938</v>
      </c>
      <c r="AV625" s="38">
        <v>697.9043064500975</v>
      </c>
      <c r="AW625" s="39">
        <v>6.058200603318251</v>
      </c>
      <c r="AX625" s="40">
        <v>7.301108250582322</v>
      </c>
      <c r="AY625" s="39">
        <v>5.177175716440423</v>
      </c>
      <c r="AZ625" s="40">
        <v>6.715166360181439</v>
      </c>
      <c r="DL625" t="s">
        <v>286</v>
      </c>
      <c r="DM625" t="s">
        <v>287</v>
      </c>
      <c r="DN625" t="s">
        <v>95</v>
      </c>
      <c r="DO625">
        <v>20</v>
      </c>
      <c r="DP625">
        <v>72.63</v>
      </c>
      <c r="DQ625">
        <v>61.72</v>
      </c>
      <c r="DU625">
        <v>-100</v>
      </c>
      <c r="DV625">
        <v>-100</v>
      </c>
      <c r="DW625">
        <v>-100</v>
      </c>
      <c r="DX625">
        <v>3.6315</v>
      </c>
      <c r="DZ625">
        <v>3.086</v>
      </c>
    </row>
    <row r="626" spans="37:130" ht="12.75">
      <c r="AK626" s="38" t="s">
        <v>417</v>
      </c>
      <c r="AL626" s="38" t="s">
        <v>418</v>
      </c>
      <c r="AM626" s="38" t="s">
        <v>95</v>
      </c>
      <c r="AN626" s="38">
        <v>36160</v>
      </c>
      <c r="AO626" s="38">
        <v>173331.22</v>
      </c>
      <c r="AP626" s="38">
        <v>147603.79</v>
      </c>
      <c r="AQ626" s="38"/>
      <c r="AR626" s="38"/>
      <c r="AS626" s="38"/>
      <c r="AT626" s="38">
        <v>-100</v>
      </c>
      <c r="AU626" s="38">
        <v>-100</v>
      </c>
      <c r="AV626" s="38">
        <v>-100</v>
      </c>
      <c r="AW626" s="39">
        <v>4.793451880530974</v>
      </c>
      <c r="AX626" s="40"/>
      <c r="AY626" s="39">
        <v>4.081963219026549</v>
      </c>
      <c r="AZ626" s="40"/>
      <c r="DL626" t="s">
        <v>286</v>
      </c>
      <c r="DM626" t="s">
        <v>287</v>
      </c>
      <c r="DN626" t="s">
        <v>71</v>
      </c>
      <c r="DO626">
        <v>48685</v>
      </c>
      <c r="DP626">
        <v>161424.76</v>
      </c>
      <c r="DQ626">
        <v>137524.19</v>
      </c>
      <c r="DU626">
        <v>-100</v>
      </c>
      <c r="DV626">
        <v>-100</v>
      </c>
      <c r="DW626">
        <v>-100</v>
      </c>
      <c r="DX626">
        <v>3.3156980589503955</v>
      </c>
      <c r="DZ626">
        <v>2.8247753928314676</v>
      </c>
    </row>
    <row r="627" spans="37:130" ht="12.75">
      <c r="AK627" s="38" t="s">
        <v>417</v>
      </c>
      <c r="AL627" s="38" t="s">
        <v>418</v>
      </c>
      <c r="AM627" s="38" t="s">
        <v>70</v>
      </c>
      <c r="AN627" s="38">
        <v>12660</v>
      </c>
      <c r="AO627" s="38">
        <v>69855.41</v>
      </c>
      <c r="AP627" s="38">
        <v>60884.12</v>
      </c>
      <c r="AQ627" s="38">
        <v>31614</v>
      </c>
      <c r="AR627" s="38">
        <v>178942.03</v>
      </c>
      <c r="AS627" s="38">
        <v>165774.58</v>
      </c>
      <c r="AT627" s="38">
        <v>149.71563981042655</v>
      </c>
      <c r="AU627" s="38">
        <v>156.16058942321</v>
      </c>
      <c r="AV627" s="38">
        <v>172.2788470951046</v>
      </c>
      <c r="AW627" s="39">
        <v>5.5178048973143765</v>
      </c>
      <c r="AX627" s="40">
        <v>5.6602147782627945</v>
      </c>
      <c r="AY627" s="39">
        <v>4.809172195892575</v>
      </c>
      <c r="AZ627" s="40">
        <v>5.243707850952109</v>
      </c>
      <c r="DL627" t="s">
        <v>286</v>
      </c>
      <c r="DM627" t="s">
        <v>287</v>
      </c>
      <c r="DN627" t="s">
        <v>67</v>
      </c>
      <c r="DO627">
        <v>34320</v>
      </c>
      <c r="DP627">
        <v>109047.98</v>
      </c>
      <c r="DQ627">
        <v>94379.97</v>
      </c>
      <c r="DU627">
        <v>-100</v>
      </c>
      <c r="DV627">
        <v>-100</v>
      </c>
      <c r="DW627">
        <v>-100</v>
      </c>
      <c r="DX627">
        <v>3.1773886946386947</v>
      </c>
      <c r="DZ627">
        <v>2.749999125874126</v>
      </c>
    </row>
    <row r="628" spans="37:130" ht="12.75">
      <c r="AK628" s="38" t="s">
        <v>417</v>
      </c>
      <c r="AL628" s="38" t="s">
        <v>418</v>
      </c>
      <c r="AM628" s="38" t="s">
        <v>71</v>
      </c>
      <c r="AN628" s="38">
        <v>2760</v>
      </c>
      <c r="AO628" s="38">
        <v>14968.99</v>
      </c>
      <c r="AP628" s="38">
        <v>12841.42</v>
      </c>
      <c r="AQ628" s="38">
        <v>3078</v>
      </c>
      <c r="AR628" s="38">
        <v>17579.38</v>
      </c>
      <c r="AS628" s="38">
        <v>16168.84</v>
      </c>
      <c r="AT628" s="38">
        <v>11.521739130434783</v>
      </c>
      <c r="AU628" s="38">
        <v>17.438651505545806</v>
      </c>
      <c r="AV628" s="38">
        <v>25.911620365971988</v>
      </c>
      <c r="AW628" s="39">
        <v>5.423547101449275</v>
      </c>
      <c r="AX628" s="40">
        <v>5.711299545159195</v>
      </c>
      <c r="AY628" s="39">
        <v>4.652688405797101</v>
      </c>
      <c r="AZ628" s="40">
        <v>5.253034437946718</v>
      </c>
      <c r="DL628" t="s">
        <v>286</v>
      </c>
      <c r="DM628" t="s">
        <v>287</v>
      </c>
      <c r="DN628" t="s">
        <v>350</v>
      </c>
      <c r="DO628">
        <v>2394</v>
      </c>
      <c r="DP628">
        <v>9005.38</v>
      </c>
      <c r="DQ628">
        <v>7780.5</v>
      </c>
      <c r="DU628">
        <v>-100</v>
      </c>
      <c r="DV628">
        <v>-100</v>
      </c>
      <c r="DW628">
        <v>-100</v>
      </c>
      <c r="DX628">
        <v>3.761645781119465</v>
      </c>
      <c r="DZ628">
        <v>3.25</v>
      </c>
    </row>
    <row r="629" spans="37:131" ht="12.75">
      <c r="AK629" s="38" t="s">
        <v>417</v>
      </c>
      <c r="AL629" s="38" t="s">
        <v>418</v>
      </c>
      <c r="AM629" s="38" t="s">
        <v>67</v>
      </c>
      <c r="AN629" s="38">
        <v>169694</v>
      </c>
      <c r="AO629" s="38">
        <v>816607.5</v>
      </c>
      <c r="AP629" s="38">
        <v>700801.37</v>
      </c>
      <c r="AQ629" s="38">
        <v>147442</v>
      </c>
      <c r="AR629" s="38">
        <v>757342.3</v>
      </c>
      <c r="AS629" s="38">
        <v>697345.75</v>
      </c>
      <c r="AT629" s="38">
        <v>-13.113015192051575</v>
      </c>
      <c r="AU629" s="38">
        <v>-7.257489062983129</v>
      </c>
      <c r="AV629" s="38">
        <v>-0.4930954972305484</v>
      </c>
      <c r="AW629" s="39">
        <v>4.812235553407899</v>
      </c>
      <c r="AX629" s="40">
        <v>5.136543861314958</v>
      </c>
      <c r="AY629" s="39">
        <v>4.129794630334603</v>
      </c>
      <c r="AZ629" s="40">
        <v>4.729627582371373</v>
      </c>
      <c r="DL629" t="s">
        <v>430</v>
      </c>
      <c r="DM629" t="s">
        <v>629</v>
      </c>
      <c r="DN629" t="s">
        <v>48</v>
      </c>
      <c r="DO629">
        <v>14945</v>
      </c>
      <c r="DP629">
        <v>66518.08</v>
      </c>
      <c r="DQ629">
        <v>57804.48</v>
      </c>
      <c r="DR629">
        <v>24595.2</v>
      </c>
      <c r="DS629">
        <v>87704.59</v>
      </c>
      <c r="DT629">
        <v>80621.68</v>
      </c>
      <c r="DU629">
        <v>64.57142857142858</v>
      </c>
      <c r="DV629">
        <v>31.850753960426992</v>
      </c>
      <c r="DW629">
        <v>39.47306506346911</v>
      </c>
      <c r="DX629">
        <v>4.450858481097357</v>
      </c>
      <c r="DY629">
        <v>3.565923025631017</v>
      </c>
      <c r="DZ629">
        <v>3.8678139846102377</v>
      </c>
      <c r="EA629">
        <v>3.277943663804319</v>
      </c>
    </row>
    <row r="630" spans="37:130" ht="12.75">
      <c r="AK630" s="38" t="s">
        <v>417</v>
      </c>
      <c r="AL630" s="38" t="s">
        <v>418</v>
      </c>
      <c r="AM630" s="38" t="s">
        <v>49</v>
      </c>
      <c r="AN630" s="38">
        <v>3710</v>
      </c>
      <c r="AO630" s="38">
        <v>25371.2</v>
      </c>
      <c r="AP630" s="38">
        <v>21743.17</v>
      </c>
      <c r="AQ630" s="38">
        <v>2990</v>
      </c>
      <c r="AR630" s="38">
        <v>18035.7</v>
      </c>
      <c r="AS630" s="38">
        <v>16629.98</v>
      </c>
      <c r="AT630" s="38">
        <v>-19.40700808625337</v>
      </c>
      <c r="AU630" s="38">
        <v>-28.91270416850602</v>
      </c>
      <c r="AV630" s="38">
        <v>-23.51630420035349</v>
      </c>
      <c r="AW630" s="39">
        <v>6.838598382749327</v>
      </c>
      <c r="AX630" s="40">
        <v>6.032006688963211</v>
      </c>
      <c r="AY630" s="39">
        <v>5.860692722371967</v>
      </c>
      <c r="AZ630" s="40">
        <v>5.561866220735785</v>
      </c>
      <c r="DL630" t="s">
        <v>430</v>
      </c>
      <c r="DM630" t="s">
        <v>629</v>
      </c>
      <c r="DN630" t="s">
        <v>138</v>
      </c>
      <c r="DO630">
        <v>25000</v>
      </c>
      <c r="DP630">
        <v>85114.89</v>
      </c>
      <c r="DQ630">
        <v>74502.18</v>
      </c>
      <c r="DU630">
        <v>-100</v>
      </c>
      <c r="DV630">
        <v>-100</v>
      </c>
      <c r="DW630">
        <v>-100</v>
      </c>
      <c r="DX630">
        <v>3.4045956</v>
      </c>
      <c r="DZ630">
        <v>2.9800872</v>
      </c>
    </row>
    <row r="631" spans="37:131" ht="12.75">
      <c r="AK631" s="38" t="s">
        <v>417</v>
      </c>
      <c r="AL631" s="38" t="s">
        <v>418</v>
      </c>
      <c r="AM631" s="38" t="s">
        <v>350</v>
      </c>
      <c r="AN631" s="38">
        <v>17296</v>
      </c>
      <c r="AO631" s="38">
        <v>90075.18</v>
      </c>
      <c r="AP631" s="38">
        <v>77373.09</v>
      </c>
      <c r="AQ631" s="38">
        <v>16886</v>
      </c>
      <c r="AR631" s="38">
        <v>82272.14</v>
      </c>
      <c r="AS631" s="38">
        <v>75719.76</v>
      </c>
      <c r="AT631" s="38">
        <v>-2.370490286771508</v>
      </c>
      <c r="AU631" s="38">
        <v>-8.662808112068156</v>
      </c>
      <c r="AV631" s="38">
        <v>-2.13682819181708</v>
      </c>
      <c r="AW631" s="39">
        <v>5.207861933395004</v>
      </c>
      <c r="AX631" s="40">
        <v>4.872210114888073</v>
      </c>
      <c r="AY631" s="39">
        <v>4.473467275670675</v>
      </c>
      <c r="AZ631" s="40">
        <v>4.4841738718465</v>
      </c>
      <c r="DL631" t="s">
        <v>430</v>
      </c>
      <c r="DM631" t="s">
        <v>629</v>
      </c>
      <c r="DN631" t="s">
        <v>54</v>
      </c>
      <c r="DR631">
        <v>1470.96</v>
      </c>
      <c r="DS631">
        <v>5981.25</v>
      </c>
      <c r="DT631">
        <v>5490.87</v>
      </c>
      <c r="DY631">
        <v>4.066222059063469</v>
      </c>
      <c r="EA631">
        <v>3.7328479360417686</v>
      </c>
    </row>
    <row r="632" spans="37:130" ht="12.75">
      <c r="AK632" s="38" t="s">
        <v>417</v>
      </c>
      <c r="AL632" s="38" t="s">
        <v>418</v>
      </c>
      <c r="AM632" s="38" t="s">
        <v>66</v>
      </c>
      <c r="AN632" s="38">
        <v>3620</v>
      </c>
      <c r="AO632" s="38">
        <v>19404.62</v>
      </c>
      <c r="AP632" s="38">
        <v>16815.52</v>
      </c>
      <c r="AQ632" s="38">
        <v>4500</v>
      </c>
      <c r="AR632" s="38">
        <v>26584.08</v>
      </c>
      <c r="AS632" s="38">
        <v>24476.2</v>
      </c>
      <c r="AT632" s="38">
        <v>24.30939226519337</v>
      </c>
      <c r="AU632" s="38">
        <v>36.99871473906731</v>
      </c>
      <c r="AV632" s="38">
        <v>45.557199539473054</v>
      </c>
      <c r="AW632" s="39">
        <v>5.3603922651933695</v>
      </c>
      <c r="AX632" s="40">
        <v>5.907573333333334</v>
      </c>
      <c r="AY632" s="39">
        <v>4.645171270718232</v>
      </c>
      <c r="AZ632" s="40">
        <v>5.439155555555556</v>
      </c>
      <c r="DL632" t="s">
        <v>430</v>
      </c>
      <c r="DM632" t="s">
        <v>629</v>
      </c>
      <c r="DN632" t="s">
        <v>82</v>
      </c>
      <c r="DO632">
        <v>17600</v>
      </c>
      <c r="DP632">
        <v>52632.12</v>
      </c>
      <c r="DQ632">
        <v>46820</v>
      </c>
      <c r="DU632">
        <v>-100</v>
      </c>
      <c r="DV632">
        <v>-100</v>
      </c>
      <c r="DW632">
        <v>-100</v>
      </c>
      <c r="DX632">
        <v>2.990461363636364</v>
      </c>
      <c r="DZ632">
        <v>2.6602272727272727</v>
      </c>
    </row>
    <row r="633" spans="37:130" ht="12.75">
      <c r="AK633" s="38" t="s">
        <v>417</v>
      </c>
      <c r="AL633" s="38" t="s">
        <v>418</v>
      </c>
      <c r="AM633" s="38" t="s">
        <v>44</v>
      </c>
      <c r="AN633" s="38"/>
      <c r="AO633" s="38"/>
      <c r="AP633" s="38"/>
      <c r="AQ633" s="38">
        <v>30962</v>
      </c>
      <c r="AR633" s="38">
        <v>152567.22</v>
      </c>
      <c r="AS633" s="38">
        <v>140579.26</v>
      </c>
      <c r="AT633" s="38"/>
      <c r="AU633" s="38"/>
      <c r="AV633" s="38"/>
      <c r="AW633" s="39"/>
      <c r="AX633" s="40">
        <v>4.927563464892449</v>
      </c>
      <c r="AY633" s="39"/>
      <c r="AZ633" s="40">
        <v>4.540380466378141</v>
      </c>
      <c r="DL633" t="s">
        <v>430</v>
      </c>
      <c r="DM633" t="s">
        <v>629</v>
      </c>
      <c r="DN633" t="s">
        <v>101</v>
      </c>
      <c r="DO633">
        <v>18000</v>
      </c>
      <c r="DP633">
        <v>56526.34</v>
      </c>
      <c r="DQ633">
        <v>48850</v>
      </c>
      <c r="DU633">
        <v>-100</v>
      </c>
      <c r="DV633">
        <v>-100</v>
      </c>
      <c r="DW633">
        <v>-100</v>
      </c>
      <c r="DX633">
        <v>3.140352222222222</v>
      </c>
      <c r="DZ633">
        <v>2.713888888888889</v>
      </c>
    </row>
    <row r="634" spans="37:131" ht="12.75">
      <c r="AK634" s="38" t="s">
        <v>419</v>
      </c>
      <c r="AL634" s="38" t="s">
        <v>623</v>
      </c>
      <c r="AM634" s="38" t="s">
        <v>63</v>
      </c>
      <c r="AN634" s="38"/>
      <c r="AO634" s="38"/>
      <c r="AP634" s="38"/>
      <c r="AQ634" s="38">
        <v>800</v>
      </c>
      <c r="AR634" s="38">
        <v>6000</v>
      </c>
      <c r="AS634" s="38">
        <v>5523.45</v>
      </c>
      <c r="AT634" s="38"/>
      <c r="AU634" s="38"/>
      <c r="AV634" s="38"/>
      <c r="AW634" s="39"/>
      <c r="AX634" s="40">
        <v>7.5</v>
      </c>
      <c r="AY634" s="39"/>
      <c r="AZ634" s="40">
        <v>6.9043125</v>
      </c>
      <c r="DL634" t="s">
        <v>430</v>
      </c>
      <c r="DM634" t="s">
        <v>629</v>
      </c>
      <c r="DN634" t="s">
        <v>42</v>
      </c>
      <c r="DO634">
        <v>26420</v>
      </c>
      <c r="DP634">
        <v>93322.48</v>
      </c>
      <c r="DQ634">
        <v>80928.35</v>
      </c>
      <c r="DR634">
        <v>1700</v>
      </c>
      <c r="DS634">
        <v>4943.41</v>
      </c>
      <c r="DT634">
        <v>4569.52</v>
      </c>
      <c r="DU634">
        <v>-93.5654806964421</v>
      </c>
      <c r="DV634">
        <v>-94.70287330555297</v>
      </c>
      <c r="DW634">
        <v>-94.35362267981492</v>
      </c>
      <c r="DX634">
        <v>3.5322664647993944</v>
      </c>
      <c r="DY634">
        <v>2.9078882352941178</v>
      </c>
      <c r="DZ634">
        <v>3.063147236941711</v>
      </c>
      <c r="EA634">
        <v>2.6879529411764707</v>
      </c>
    </row>
    <row r="635" spans="37:131" ht="12.75">
      <c r="AK635" s="38" t="s">
        <v>419</v>
      </c>
      <c r="AL635" s="38" t="s">
        <v>623</v>
      </c>
      <c r="AM635" s="38" t="s">
        <v>54</v>
      </c>
      <c r="AN635" s="38"/>
      <c r="AO635" s="38"/>
      <c r="AP635" s="38"/>
      <c r="AQ635" s="38">
        <v>20</v>
      </c>
      <c r="AR635" s="38">
        <v>93.04</v>
      </c>
      <c r="AS635" s="38">
        <v>85.33</v>
      </c>
      <c r="AT635" s="38"/>
      <c r="AU635" s="38"/>
      <c r="AV635" s="38"/>
      <c r="AW635" s="39"/>
      <c r="AX635" s="40">
        <v>4.652</v>
      </c>
      <c r="AY635" s="39"/>
      <c r="AZ635" s="40">
        <v>4.2665</v>
      </c>
      <c r="DL635" t="s">
        <v>430</v>
      </c>
      <c r="DM635" t="s">
        <v>629</v>
      </c>
      <c r="DN635" t="s">
        <v>46</v>
      </c>
      <c r="DO635">
        <v>16240</v>
      </c>
      <c r="DP635">
        <v>56028</v>
      </c>
      <c r="DQ635">
        <v>47436.36</v>
      </c>
      <c r="DR635">
        <v>16240</v>
      </c>
      <c r="DS635">
        <v>53592</v>
      </c>
      <c r="DT635">
        <v>49149.95</v>
      </c>
      <c r="DU635">
        <v>0</v>
      </c>
      <c r="DV635">
        <v>-4.3478260869565215</v>
      </c>
      <c r="DW635">
        <v>3.6123977472133117</v>
      </c>
      <c r="DX635">
        <v>3.45</v>
      </c>
      <c r="DY635">
        <v>3.3</v>
      </c>
      <c r="DZ635">
        <v>2.920958128078818</v>
      </c>
      <c r="EA635">
        <v>3.0264747536945813</v>
      </c>
    </row>
    <row r="636" spans="37:130" ht="12.75">
      <c r="AK636" s="38" t="s">
        <v>419</v>
      </c>
      <c r="AL636" s="38" t="s">
        <v>623</v>
      </c>
      <c r="AM636" s="38" t="s">
        <v>42</v>
      </c>
      <c r="AN636" s="38"/>
      <c r="AO636" s="38"/>
      <c r="AP636" s="38"/>
      <c r="AQ636" s="38">
        <v>3950</v>
      </c>
      <c r="AR636" s="38">
        <v>17184.66</v>
      </c>
      <c r="AS636" s="38">
        <v>15860.97</v>
      </c>
      <c r="AT636" s="38"/>
      <c r="AU636" s="38"/>
      <c r="AV636" s="38"/>
      <c r="AW636" s="39"/>
      <c r="AX636" s="40">
        <v>4.350546835443038</v>
      </c>
      <c r="AY636" s="39"/>
      <c r="AZ636" s="40">
        <v>4.015435443037974</v>
      </c>
      <c r="DL636" t="s">
        <v>430</v>
      </c>
      <c r="DM636" t="s">
        <v>629</v>
      </c>
      <c r="DN636" t="s">
        <v>95</v>
      </c>
      <c r="DO636">
        <v>33040</v>
      </c>
      <c r="DP636">
        <v>111631.82</v>
      </c>
      <c r="DQ636">
        <v>93772</v>
      </c>
      <c r="DU636">
        <v>-100</v>
      </c>
      <c r="DV636">
        <v>-100</v>
      </c>
      <c r="DW636">
        <v>-100</v>
      </c>
      <c r="DX636">
        <v>3.378687046004843</v>
      </c>
      <c r="DZ636">
        <v>2.838135593220339</v>
      </c>
    </row>
    <row r="637" spans="37:131" ht="12.75">
      <c r="AK637" s="38" t="s">
        <v>419</v>
      </c>
      <c r="AL637" s="38" t="s">
        <v>623</v>
      </c>
      <c r="AM637" s="38" t="s">
        <v>45</v>
      </c>
      <c r="AN637" s="38"/>
      <c r="AO637" s="38"/>
      <c r="AP637" s="38"/>
      <c r="AQ637" s="38">
        <v>13424</v>
      </c>
      <c r="AR637" s="38">
        <v>65693.28</v>
      </c>
      <c r="AS637" s="38">
        <v>60591.61</v>
      </c>
      <c r="AT637" s="38"/>
      <c r="AU637" s="38"/>
      <c r="AV637" s="38"/>
      <c r="AW637" s="39"/>
      <c r="AX637" s="40">
        <v>4.8937187127532775</v>
      </c>
      <c r="AY637" s="39"/>
      <c r="AZ637" s="40">
        <v>4.5136777413587605</v>
      </c>
      <c r="DL637" t="s">
        <v>430</v>
      </c>
      <c r="DM637" t="s">
        <v>629</v>
      </c>
      <c r="DN637" t="s">
        <v>71</v>
      </c>
      <c r="DO637">
        <v>3215</v>
      </c>
      <c r="DP637">
        <v>9855.87</v>
      </c>
      <c r="DQ637">
        <v>8489.6</v>
      </c>
      <c r="DR637">
        <v>18000</v>
      </c>
      <c r="DS637">
        <v>54146.59</v>
      </c>
      <c r="DT637">
        <v>49677.92</v>
      </c>
      <c r="DU637">
        <v>459.8755832037325</v>
      </c>
      <c r="DV637">
        <v>449.38417410132223</v>
      </c>
      <c r="DW637">
        <v>485.1620806633999</v>
      </c>
      <c r="DX637">
        <v>3.0655894245723174</v>
      </c>
      <c r="DY637">
        <v>3.0081438888888887</v>
      </c>
      <c r="DZ637">
        <v>2.6406220839813375</v>
      </c>
      <c r="EA637">
        <v>2.7598844444444444</v>
      </c>
    </row>
    <row r="638" spans="37:130" ht="12.75">
      <c r="AK638" s="38" t="s">
        <v>419</v>
      </c>
      <c r="AL638" s="38" t="s">
        <v>623</v>
      </c>
      <c r="AM638" s="38" t="s">
        <v>43</v>
      </c>
      <c r="AN638" s="38"/>
      <c r="AO638" s="38"/>
      <c r="AP638" s="38"/>
      <c r="AQ638" s="38">
        <v>16350</v>
      </c>
      <c r="AR638" s="38">
        <v>74815.3</v>
      </c>
      <c r="AS638" s="38">
        <v>68956.84</v>
      </c>
      <c r="AT638" s="38"/>
      <c r="AU638" s="38"/>
      <c r="AV638" s="38"/>
      <c r="AW638" s="39"/>
      <c r="AX638" s="40">
        <v>4.575859327217126</v>
      </c>
      <c r="AY638" s="39"/>
      <c r="AZ638" s="40">
        <v>4.21754373088685</v>
      </c>
      <c r="DL638" t="s">
        <v>430</v>
      </c>
      <c r="DM638" t="s">
        <v>629</v>
      </c>
      <c r="DN638" t="s">
        <v>67</v>
      </c>
      <c r="DO638">
        <v>17070</v>
      </c>
      <c r="DP638">
        <v>68694</v>
      </c>
      <c r="DQ638">
        <v>58586.58</v>
      </c>
      <c r="DU638">
        <v>-100</v>
      </c>
      <c r="DV638">
        <v>-100</v>
      </c>
      <c r="DW638">
        <v>-100</v>
      </c>
      <c r="DX638">
        <v>4.024253075571178</v>
      </c>
      <c r="DZ638">
        <v>3.4321370826010544</v>
      </c>
    </row>
    <row r="639" spans="37:131" ht="12.75">
      <c r="AK639" s="38" t="s">
        <v>419</v>
      </c>
      <c r="AL639" s="38" t="s">
        <v>623</v>
      </c>
      <c r="AM639" s="38" t="s">
        <v>50</v>
      </c>
      <c r="AN639" s="38"/>
      <c r="AO639" s="38"/>
      <c r="AP639" s="38"/>
      <c r="AQ639" s="38">
        <v>160</v>
      </c>
      <c r="AR639" s="38">
        <v>857.25</v>
      </c>
      <c r="AS639" s="38">
        <v>787.6</v>
      </c>
      <c r="AT639" s="38"/>
      <c r="AU639" s="38"/>
      <c r="AV639" s="38"/>
      <c r="AW639" s="39"/>
      <c r="AX639" s="40">
        <v>5.3578125</v>
      </c>
      <c r="AY639" s="39"/>
      <c r="AZ639" s="40">
        <v>4.9225</v>
      </c>
      <c r="DL639" t="s">
        <v>430</v>
      </c>
      <c r="DM639" t="s">
        <v>629</v>
      </c>
      <c r="DN639" t="s">
        <v>357</v>
      </c>
      <c r="DR639">
        <v>20000</v>
      </c>
      <c r="DS639">
        <v>60109.36</v>
      </c>
      <c r="DT639">
        <v>55000</v>
      </c>
      <c r="DY639">
        <v>3.005468</v>
      </c>
      <c r="EA639">
        <v>2.75</v>
      </c>
    </row>
    <row r="640" spans="37:130" ht="12.75">
      <c r="AK640" s="38" t="s">
        <v>419</v>
      </c>
      <c r="AL640" s="38" t="s">
        <v>623</v>
      </c>
      <c r="AM640" s="38" t="s">
        <v>67</v>
      </c>
      <c r="AN640" s="38"/>
      <c r="AO640" s="38"/>
      <c r="AP640" s="38"/>
      <c r="AQ640" s="38">
        <v>332</v>
      </c>
      <c r="AR640" s="38">
        <v>1575.04</v>
      </c>
      <c r="AS640" s="38">
        <v>1448.6</v>
      </c>
      <c r="AT640" s="38"/>
      <c r="AU640" s="38"/>
      <c r="AV640" s="38"/>
      <c r="AW640" s="39"/>
      <c r="AX640" s="40">
        <v>4.744096385542169</v>
      </c>
      <c r="AY640" s="39"/>
      <c r="AZ640" s="40">
        <v>4.363253012048193</v>
      </c>
      <c r="DL640" t="s">
        <v>430</v>
      </c>
      <c r="DM640" t="s">
        <v>629</v>
      </c>
      <c r="DN640" t="s">
        <v>530</v>
      </c>
      <c r="DO640">
        <v>24720</v>
      </c>
      <c r="DP640">
        <v>84509.26</v>
      </c>
      <c r="DQ640">
        <v>72251.18</v>
      </c>
      <c r="DU640">
        <v>-100</v>
      </c>
      <c r="DV640">
        <v>-100</v>
      </c>
      <c r="DW640">
        <v>-100</v>
      </c>
      <c r="DX640">
        <v>3.4186593851132683</v>
      </c>
      <c r="DZ640">
        <v>2.9227823624595466</v>
      </c>
    </row>
    <row r="641" spans="37:131" ht="12.75">
      <c r="AK641" s="38" t="s">
        <v>419</v>
      </c>
      <c r="AL641" s="38" t="s">
        <v>623</v>
      </c>
      <c r="AM641" s="38" t="s">
        <v>44</v>
      </c>
      <c r="AN641" s="38">
        <v>6080</v>
      </c>
      <c r="AO641" s="38">
        <v>21853.88</v>
      </c>
      <c r="AP641" s="38">
        <v>18848</v>
      </c>
      <c r="AQ641" s="38">
        <v>5340</v>
      </c>
      <c r="AR641" s="38">
        <v>23626.14</v>
      </c>
      <c r="AS641" s="38">
        <v>21794.94</v>
      </c>
      <c r="AT641" s="38">
        <v>-12.171052631578947</v>
      </c>
      <c r="AU641" s="38">
        <v>8.109589692997298</v>
      </c>
      <c r="AV641" s="38">
        <v>15.635292869269943</v>
      </c>
      <c r="AW641" s="39">
        <v>3.594388157894737</v>
      </c>
      <c r="AX641" s="40">
        <v>4.424370786516854</v>
      </c>
      <c r="AY641" s="39">
        <v>3.1</v>
      </c>
      <c r="AZ641" s="40">
        <v>4.081449438202247</v>
      </c>
      <c r="DL641" t="s">
        <v>443</v>
      </c>
      <c r="DM641" t="s">
        <v>631</v>
      </c>
      <c r="DN641" t="s">
        <v>43</v>
      </c>
      <c r="DR641">
        <v>500</v>
      </c>
      <c r="DS641">
        <v>2670.47</v>
      </c>
      <c r="DT641">
        <v>2450.18</v>
      </c>
      <c r="DY641">
        <v>5.34094</v>
      </c>
      <c r="EA641">
        <v>4.90036</v>
      </c>
    </row>
    <row r="642" spans="37:130" ht="12.75">
      <c r="AK642" s="38" t="s">
        <v>436</v>
      </c>
      <c r="AL642" s="38" t="s">
        <v>437</v>
      </c>
      <c r="AM642" s="38" t="s">
        <v>48</v>
      </c>
      <c r="AN642" s="38">
        <v>1260</v>
      </c>
      <c r="AO642" s="38">
        <v>5820.78</v>
      </c>
      <c r="AP642" s="38">
        <v>5178</v>
      </c>
      <c r="AQ642" s="38">
        <v>2352</v>
      </c>
      <c r="AR642" s="38">
        <v>15636.86</v>
      </c>
      <c r="AS642" s="38">
        <v>14336.34</v>
      </c>
      <c r="AT642" s="38">
        <v>86.66666666666667</v>
      </c>
      <c r="AU642" s="38">
        <v>168.63856733977238</v>
      </c>
      <c r="AV642" s="38">
        <v>176.8702201622248</v>
      </c>
      <c r="AW642" s="39">
        <v>4.619666666666666</v>
      </c>
      <c r="AX642" s="40">
        <v>6.648324829931973</v>
      </c>
      <c r="AY642" s="39">
        <v>4.109523809523809</v>
      </c>
      <c r="AZ642" s="40">
        <v>6.0953826530612245</v>
      </c>
      <c r="DL642" t="s">
        <v>443</v>
      </c>
      <c r="DM642" t="s">
        <v>631</v>
      </c>
      <c r="DN642" t="s">
        <v>71</v>
      </c>
      <c r="DO642">
        <v>21</v>
      </c>
      <c r="DP642">
        <v>120.22</v>
      </c>
      <c r="DQ642">
        <v>100.33</v>
      </c>
      <c r="DU642">
        <v>-100</v>
      </c>
      <c r="DV642">
        <v>-100</v>
      </c>
      <c r="DW642">
        <v>-100</v>
      </c>
      <c r="DX642">
        <v>5.7247619047619045</v>
      </c>
      <c r="DZ642">
        <v>4.777619047619048</v>
      </c>
    </row>
    <row r="643" spans="37:130" ht="12.75">
      <c r="AK643" s="38" t="s">
        <v>436</v>
      </c>
      <c r="AL643" s="38" t="s">
        <v>437</v>
      </c>
      <c r="AM643" s="38" t="s">
        <v>138</v>
      </c>
      <c r="AN643" s="38">
        <v>5000</v>
      </c>
      <c r="AO643" s="38">
        <v>27372.78</v>
      </c>
      <c r="AP643" s="38">
        <v>23613.15</v>
      </c>
      <c r="AQ643" s="38"/>
      <c r="AR643" s="38"/>
      <c r="AS643" s="38"/>
      <c r="AT643" s="38">
        <v>-100</v>
      </c>
      <c r="AU643" s="38">
        <v>-100</v>
      </c>
      <c r="AV643" s="38">
        <v>-100</v>
      </c>
      <c r="AW643" s="39">
        <v>5.474556</v>
      </c>
      <c r="AX643" s="40"/>
      <c r="AY643" s="39">
        <v>4.7226300000000005</v>
      </c>
      <c r="AZ643" s="40"/>
      <c r="DL643" t="s">
        <v>451</v>
      </c>
      <c r="DM643" t="s">
        <v>452</v>
      </c>
      <c r="DN643" t="s">
        <v>48</v>
      </c>
      <c r="DO643">
        <v>11200</v>
      </c>
      <c r="DP643">
        <v>56491.55</v>
      </c>
      <c r="DQ643">
        <v>48636</v>
      </c>
      <c r="DU643">
        <v>-100</v>
      </c>
      <c r="DV643">
        <v>-100</v>
      </c>
      <c r="DW643">
        <v>-100</v>
      </c>
      <c r="DX643">
        <v>5.043888392857143</v>
      </c>
      <c r="DZ643">
        <v>4.3425</v>
      </c>
    </row>
    <row r="644" spans="37:131" ht="12.75">
      <c r="AK644" s="38" t="s">
        <v>436</v>
      </c>
      <c r="AL644" s="38" t="s">
        <v>437</v>
      </c>
      <c r="AM644" s="38" t="s">
        <v>63</v>
      </c>
      <c r="AN644" s="38">
        <v>19090</v>
      </c>
      <c r="AO644" s="38">
        <v>165401.5</v>
      </c>
      <c r="AP644" s="38">
        <v>137272.86</v>
      </c>
      <c r="AQ644" s="38"/>
      <c r="AR644" s="38"/>
      <c r="AS644" s="38"/>
      <c r="AT644" s="38">
        <v>-100</v>
      </c>
      <c r="AU644" s="38">
        <v>-100</v>
      </c>
      <c r="AV644" s="38">
        <v>-100</v>
      </c>
      <c r="AW644" s="39">
        <v>8.664300680984809</v>
      </c>
      <c r="AX644" s="40"/>
      <c r="AY644" s="39">
        <v>7.190825563122052</v>
      </c>
      <c r="AZ644" s="40"/>
      <c r="DL644" t="s">
        <v>451</v>
      </c>
      <c r="DM644" t="s">
        <v>452</v>
      </c>
      <c r="DN644" t="s">
        <v>52</v>
      </c>
      <c r="DR644">
        <v>3000</v>
      </c>
      <c r="DS644">
        <v>15558.04</v>
      </c>
      <c r="DT644">
        <v>14271.96</v>
      </c>
      <c r="DY644">
        <v>5.186013333333333</v>
      </c>
      <c r="EA644">
        <v>4.75732</v>
      </c>
    </row>
    <row r="645" spans="37:131" ht="12.75">
      <c r="AK645" s="38" t="s">
        <v>436</v>
      </c>
      <c r="AL645" s="38" t="s">
        <v>437</v>
      </c>
      <c r="AM645" s="38" t="s">
        <v>54</v>
      </c>
      <c r="AN645" s="38">
        <v>14844.12</v>
      </c>
      <c r="AO645" s="38">
        <v>151018.6</v>
      </c>
      <c r="AP645" s="38">
        <v>130951.91</v>
      </c>
      <c r="AQ645" s="38">
        <v>891</v>
      </c>
      <c r="AR645" s="38">
        <v>6364.75</v>
      </c>
      <c r="AS645" s="38">
        <v>5837.41</v>
      </c>
      <c r="AT645" s="38">
        <v>-93.9976233013476</v>
      </c>
      <c r="AU645" s="38">
        <v>-95.78545291772006</v>
      </c>
      <c r="AV645" s="38">
        <v>-95.5423254231267</v>
      </c>
      <c r="AW645" s="39">
        <v>10.173631040438908</v>
      </c>
      <c r="AX645" s="40">
        <v>7.14337822671156</v>
      </c>
      <c r="AY645" s="39">
        <v>8.821803515466057</v>
      </c>
      <c r="AZ645" s="40">
        <v>6.551526374859708</v>
      </c>
      <c r="DL645" t="s">
        <v>451</v>
      </c>
      <c r="DM645" t="s">
        <v>452</v>
      </c>
      <c r="DN645" t="s">
        <v>42</v>
      </c>
      <c r="DO645">
        <v>2500</v>
      </c>
      <c r="DP645">
        <v>12251.98</v>
      </c>
      <c r="DQ645">
        <v>10899</v>
      </c>
      <c r="DR645">
        <v>14400</v>
      </c>
      <c r="DS645">
        <v>71472.35</v>
      </c>
      <c r="DT645">
        <v>66066.55</v>
      </c>
      <c r="DU645">
        <v>476</v>
      </c>
      <c r="DV645">
        <v>483.35346613363726</v>
      </c>
      <c r="DW645">
        <v>506.17074961005596</v>
      </c>
      <c r="DX645">
        <v>4.900792</v>
      </c>
      <c r="DY645">
        <v>4.96335763888889</v>
      </c>
      <c r="DZ645">
        <v>4.3596</v>
      </c>
      <c r="EA645">
        <v>4.587954861111111</v>
      </c>
    </row>
    <row r="646" spans="37:131" ht="12.75">
      <c r="AK646" s="38" t="s">
        <v>436</v>
      </c>
      <c r="AL646" s="38" t="s">
        <v>437</v>
      </c>
      <c r="AM646" s="38" t="s">
        <v>56</v>
      </c>
      <c r="AN646" s="38">
        <v>2000</v>
      </c>
      <c r="AO646" s="38">
        <v>12955.83</v>
      </c>
      <c r="AP646" s="38">
        <v>10756.1</v>
      </c>
      <c r="AQ646" s="38"/>
      <c r="AR646" s="38"/>
      <c r="AS646" s="38"/>
      <c r="AT646" s="38">
        <v>-100</v>
      </c>
      <c r="AU646" s="38">
        <v>-100</v>
      </c>
      <c r="AV646" s="38">
        <v>-100</v>
      </c>
      <c r="AW646" s="39">
        <v>6.477915</v>
      </c>
      <c r="AX646" s="40"/>
      <c r="AY646" s="39">
        <v>5.37805</v>
      </c>
      <c r="AZ646" s="40"/>
      <c r="DL646" t="s">
        <v>451</v>
      </c>
      <c r="DM646" t="s">
        <v>452</v>
      </c>
      <c r="DN646" t="s">
        <v>46</v>
      </c>
      <c r="DO646">
        <v>1344</v>
      </c>
      <c r="DP646">
        <v>8064</v>
      </c>
      <c r="DQ646">
        <v>6827.42</v>
      </c>
      <c r="DR646">
        <v>1344</v>
      </c>
      <c r="DS646">
        <v>7728</v>
      </c>
      <c r="DT646">
        <v>7087.45</v>
      </c>
      <c r="DU646">
        <v>0</v>
      </c>
      <c r="DV646">
        <v>-4.166666666666667</v>
      </c>
      <c r="DW646">
        <v>3.8086129167386766</v>
      </c>
      <c r="DX646">
        <v>6</v>
      </c>
      <c r="DY646">
        <v>5.75</v>
      </c>
      <c r="DZ646">
        <v>5.0799255952380955</v>
      </c>
      <c r="EA646">
        <v>5.273400297619047</v>
      </c>
    </row>
    <row r="647" spans="37:131" ht="12.75">
      <c r="AK647" s="38" t="s">
        <v>436</v>
      </c>
      <c r="AL647" s="38" t="s">
        <v>437</v>
      </c>
      <c r="AM647" s="38" t="s">
        <v>42</v>
      </c>
      <c r="AN647" s="38"/>
      <c r="AO647" s="38"/>
      <c r="AP647" s="38"/>
      <c r="AQ647" s="38">
        <v>9450</v>
      </c>
      <c r="AR647" s="38">
        <v>59977.52</v>
      </c>
      <c r="AS647" s="38">
        <v>55277.05</v>
      </c>
      <c r="AT647" s="38"/>
      <c r="AU647" s="38"/>
      <c r="AV647" s="38"/>
      <c r="AW647" s="39"/>
      <c r="AX647" s="40">
        <v>6.346827513227513</v>
      </c>
      <c r="AY647" s="39"/>
      <c r="AZ647" s="40">
        <v>5.849423280423281</v>
      </c>
      <c r="DL647" t="s">
        <v>451</v>
      </c>
      <c r="DM647" t="s">
        <v>452</v>
      </c>
      <c r="DN647" t="s">
        <v>61</v>
      </c>
      <c r="DR647">
        <v>2700</v>
      </c>
      <c r="DS647">
        <v>16262.5</v>
      </c>
      <c r="DT647">
        <v>14925.1</v>
      </c>
      <c r="DY647">
        <v>6.023148148148148</v>
      </c>
      <c r="EA647">
        <v>5.527814814814815</v>
      </c>
    </row>
    <row r="648" spans="37:130" ht="12.75">
      <c r="AK648" s="38" t="s">
        <v>436</v>
      </c>
      <c r="AL648" s="38" t="s">
        <v>437</v>
      </c>
      <c r="AM648" s="38" t="s">
        <v>45</v>
      </c>
      <c r="AN648" s="38">
        <v>2340</v>
      </c>
      <c r="AO648" s="38">
        <v>13051.87</v>
      </c>
      <c r="AP648" s="38">
        <v>11091.6</v>
      </c>
      <c r="AQ648" s="38"/>
      <c r="AR648" s="38"/>
      <c r="AS648" s="38"/>
      <c r="AT648" s="38">
        <v>-100</v>
      </c>
      <c r="AU648" s="38">
        <v>-100</v>
      </c>
      <c r="AV648" s="38">
        <v>-100</v>
      </c>
      <c r="AW648" s="39">
        <v>5.5777222222222225</v>
      </c>
      <c r="AX648" s="40"/>
      <c r="AY648" s="39">
        <v>4.74</v>
      </c>
      <c r="AZ648" s="40"/>
      <c r="DL648" t="s">
        <v>451</v>
      </c>
      <c r="DM648" t="s">
        <v>452</v>
      </c>
      <c r="DN648" t="s">
        <v>530</v>
      </c>
      <c r="DO648">
        <v>6680</v>
      </c>
      <c r="DP648">
        <v>34191.98</v>
      </c>
      <c r="DQ648">
        <v>29437.34</v>
      </c>
      <c r="DU648">
        <v>-100</v>
      </c>
      <c r="DV648">
        <v>-100</v>
      </c>
      <c r="DW648">
        <v>-100</v>
      </c>
      <c r="DX648">
        <v>5.118559880239522</v>
      </c>
      <c r="DZ648">
        <v>4.406787425149701</v>
      </c>
    </row>
    <row r="649" spans="37:131" ht="12.75">
      <c r="AK649" s="38" t="s">
        <v>436</v>
      </c>
      <c r="AL649" s="38" t="s">
        <v>437</v>
      </c>
      <c r="AM649" s="38" t="s">
        <v>85</v>
      </c>
      <c r="AN649" s="38">
        <v>13990</v>
      </c>
      <c r="AO649" s="38">
        <v>72546.16</v>
      </c>
      <c r="AP649" s="38">
        <v>61143.17</v>
      </c>
      <c r="AQ649" s="38"/>
      <c r="AR649" s="38"/>
      <c r="AS649" s="38"/>
      <c r="AT649" s="38">
        <v>-100</v>
      </c>
      <c r="AU649" s="38">
        <v>-100</v>
      </c>
      <c r="AV649" s="38">
        <v>-100</v>
      </c>
      <c r="AW649" s="39">
        <v>5.185572551822731</v>
      </c>
      <c r="AX649" s="40"/>
      <c r="AY649" s="39">
        <v>4.370491065046462</v>
      </c>
      <c r="AZ649" s="40"/>
      <c r="DL649" t="s">
        <v>460</v>
      </c>
      <c r="DM649" t="s">
        <v>461</v>
      </c>
      <c r="DN649" t="s">
        <v>48</v>
      </c>
      <c r="DO649">
        <v>246665.88</v>
      </c>
      <c r="DP649">
        <v>2263189.93</v>
      </c>
      <c r="DQ649">
        <v>1950083.45</v>
      </c>
      <c r="DR649">
        <v>357936.165</v>
      </c>
      <c r="DS649">
        <v>3173378.98</v>
      </c>
      <c r="DT649">
        <v>2919869.41</v>
      </c>
      <c r="DU649">
        <v>45.109718863427716</v>
      </c>
      <c r="DV649">
        <v>40.21708642013973</v>
      </c>
      <c r="DW649">
        <v>49.73048512359818</v>
      </c>
      <c r="DX649">
        <v>9.175123572015716</v>
      </c>
      <c r="DY649">
        <v>8.865767950550625</v>
      </c>
      <c r="DZ649">
        <v>7.905768929209017</v>
      </c>
      <c r="EA649">
        <v>8.157514371312551</v>
      </c>
    </row>
    <row r="650" spans="37:130" ht="12.75">
      <c r="AK650" s="38" t="s">
        <v>436</v>
      </c>
      <c r="AL650" s="38" t="s">
        <v>437</v>
      </c>
      <c r="AM650" s="38" t="s">
        <v>530</v>
      </c>
      <c r="AN650" s="38">
        <v>1120</v>
      </c>
      <c r="AO650" s="38">
        <v>5849.24</v>
      </c>
      <c r="AP650" s="38">
        <v>5035.86</v>
      </c>
      <c r="AQ650" s="38"/>
      <c r="AR650" s="38"/>
      <c r="AS650" s="38"/>
      <c r="AT650" s="38">
        <v>-100</v>
      </c>
      <c r="AU650" s="38">
        <v>-100</v>
      </c>
      <c r="AV650" s="38">
        <v>-100</v>
      </c>
      <c r="AW650" s="39">
        <v>5.222535714285714</v>
      </c>
      <c r="AX650" s="40"/>
      <c r="AY650" s="39">
        <v>4.496303571428571</v>
      </c>
      <c r="AZ650" s="40"/>
      <c r="DL650" t="s">
        <v>460</v>
      </c>
      <c r="DM650" t="s">
        <v>461</v>
      </c>
      <c r="DN650" t="s">
        <v>64</v>
      </c>
      <c r="DO650">
        <v>500</v>
      </c>
      <c r="DP650">
        <v>4576.38</v>
      </c>
      <c r="DQ650">
        <v>3940</v>
      </c>
      <c r="DU650">
        <v>-100</v>
      </c>
      <c r="DV650">
        <v>-100</v>
      </c>
      <c r="DW650">
        <v>-100</v>
      </c>
      <c r="DX650">
        <v>9.15276</v>
      </c>
      <c r="DZ650">
        <v>7.88</v>
      </c>
    </row>
    <row r="651" spans="37:131" ht="12.75">
      <c r="AK651" s="38" t="s">
        <v>438</v>
      </c>
      <c r="AL651" s="38" t="s">
        <v>630</v>
      </c>
      <c r="AM651" s="38" t="s">
        <v>138</v>
      </c>
      <c r="AN651" s="38">
        <v>336</v>
      </c>
      <c r="AO651" s="38">
        <v>3161.76</v>
      </c>
      <c r="AP651" s="38">
        <v>2722.09</v>
      </c>
      <c r="AQ651" s="38"/>
      <c r="AR651" s="38"/>
      <c r="AS651" s="38"/>
      <c r="AT651" s="38">
        <v>-100</v>
      </c>
      <c r="AU651" s="38">
        <v>-100</v>
      </c>
      <c r="AV651" s="38">
        <v>-100</v>
      </c>
      <c r="AW651" s="39">
        <v>9.41</v>
      </c>
      <c r="AX651" s="40"/>
      <c r="AY651" s="39">
        <v>8.101458333333333</v>
      </c>
      <c r="AZ651" s="40"/>
      <c r="DL651" t="s">
        <v>460</v>
      </c>
      <c r="DM651" t="s">
        <v>461</v>
      </c>
      <c r="DN651" t="s">
        <v>54</v>
      </c>
      <c r="DR651">
        <v>250</v>
      </c>
      <c r="DS651">
        <v>2514.81</v>
      </c>
      <c r="DT651">
        <v>2312.76</v>
      </c>
      <c r="DY651">
        <v>10.059239999999999</v>
      </c>
      <c r="EA651">
        <v>9.251040000000001</v>
      </c>
    </row>
    <row r="652" spans="37:131" ht="12.75">
      <c r="AK652" s="38" t="s">
        <v>438</v>
      </c>
      <c r="AL652" s="38" t="s">
        <v>630</v>
      </c>
      <c r="AM652" s="38" t="s">
        <v>54</v>
      </c>
      <c r="AN652" s="38"/>
      <c r="AO652" s="38"/>
      <c r="AP652" s="38"/>
      <c r="AQ652" s="38">
        <v>150</v>
      </c>
      <c r="AR652" s="38">
        <v>1037.97</v>
      </c>
      <c r="AS652" s="38">
        <v>952.87</v>
      </c>
      <c r="AT652" s="38"/>
      <c r="AU652" s="38"/>
      <c r="AV652" s="38"/>
      <c r="AW652" s="39"/>
      <c r="AX652" s="40">
        <v>6.9198</v>
      </c>
      <c r="AY652" s="39"/>
      <c r="AZ652" s="40">
        <v>6.3524666666666665</v>
      </c>
      <c r="DL652" t="s">
        <v>460</v>
      </c>
      <c r="DM652" t="s">
        <v>461</v>
      </c>
      <c r="DN652" t="s">
        <v>52</v>
      </c>
      <c r="DR652">
        <v>9000</v>
      </c>
      <c r="DS652">
        <v>71201.66</v>
      </c>
      <c r="DT652">
        <v>65315.87</v>
      </c>
      <c r="DY652">
        <v>7.911295555555556</v>
      </c>
      <c r="EA652">
        <v>7.257318888888889</v>
      </c>
    </row>
    <row r="653" spans="37:131" ht="12.75">
      <c r="AK653" s="38" t="s">
        <v>438</v>
      </c>
      <c r="AL653" s="38" t="s">
        <v>630</v>
      </c>
      <c r="AM653" s="38" t="s">
        <v>56</v>
      </c>
      <c r="AN653" s="38"/>
      <c r="AO653" s="38"/>
      <c r="AP653" s="38"/>
      <c r="AQ653" s="38">
        <v>1920</v>
      </c>
      <c r="AR653" s="38">
        <v>12142.29</v>
      </c>
      <c r="AS653" s="38">
        <v>11146.8</v>
      </c>
      <c r="AT653" s="38"/>
      <c r="AU653" s="38"/>
      <c r="AV653" s="38"/>
      <c r="AW653" s="39"/>
      <c r="AX653" s="40">
        <v>6.324109375000001</v>
      </c>
      <c r="AY653" s="39"/>
      <c r="AZ653" s="40">
        <v>5.805625</v>
      </c>
      <c r="DL653" t="s">
        <v>460</v>
      </c>
      <c r="DM653" t="s">
        <v>461</v>
      </c>
      <c r="DN653" t="s">
        <v>42</v>
      </c>
      <c r="DO653">
        <v>53256</v>
      </c>
      <c r="DP653">
        <v>458463.17</v>
      </c>
      <c r="DQ653">
        <v>393524.99</v>
      </c>
      <c r="DR653">
        <v>27190</v>
      </c>
      <c r="DS653">
        <v>217610.69</v>
      </c>
      <c r="DT653">
        <v>201061.93</v>
      </c>
      <c r="DU653">
        <v>-48.94471984377347</v>
      </c>
      <c r="DV653">
        <v>-52.53474995603246</v>
      </c>
      <c r="DW653">
        <v>-48.9074556612021</v>
      </c>
      <c r="DX653">
        <v>8.608667004656752</v>
      </c>
      <c r="DY653">
        <v>8.00333541743288</v>
      </c>
      <c r="DZ653">
        <v>7.38930805918582</v>
      </c>
      <c r="EA653">
        <v>7.39470136079441</v>
      </c>
    </row>
    <row r="654" spans="37:130" ht="12.75">
      <c r="AK654" s="38" t="s">
        <v>438</v>
      </c>
      <c r="AL654" s="38" t="s">
        <v>630</v>
      </c>
      <c r="AM654" s="38" t="s">
        <v>43</v>
      </c>
      <c r="AN654" s="38"/>
      <c r="AO654" s="38"/>
      <c r="AP654" s="38"/>
      <c r="AQ654" s="38">
        <v>450</v>
      </c>
      <c r="AR654" s="38">
        <v>3544.75</v>
      </c>
      <c r="AS654" s="38">
        <v>3251.73</v>
      </c>
      <c r="AT654" s="38"/>
      <c r="AU654" s="38"/>
      <c r="AV654" s="38"/>
      <c r="AW654" s="39"/>
      <c r="AX654" s="40">
        <v>7.877222222222223</v>
      </c>
      <c r="AY654" s="39"/>
      <c r="AZ654" s="40">
        <v>7.226066666666667</v>
      </c>
      <c r="DL654" t="s">
        <v>460</v>
      </c>
      <c r="DM654" t="s">
        <v>461</v>
      </c>
      <c r="DN654" t="s">
        <v>71</v>
      </c>
      <c r="DO654">
        <v>100</v>
      </c>
      <c r="DP654">
        <v>892.83</v>
      </c>
      <c r="DQ654">
        <v>769.06</v>
      </c>
      <c r="DU654">
        <v>-100</v>
      </c>
      <c r="DV654">
        <v>-100</v>
      </c>
      <c r="DW654">
        <v>-100</v>
      </c>
      <c r="DX654">
        <v>8.9283</v>
      </c>
      <c r="DZ654">
        <v>7.6906</v>
      </c>
    </row>
    <row r="655" spans="37:147" ht="12.75">
      <c r="AK655" s="93" t="s">
        <v>446</v>
      </c>
      <c r="AL655" s="93" t="s">
        <v>312</v>
      </c>
      <c r="AM655" s="93" t="s">
        <v>48</v>
      </c>
      <c r="AN655" s="93">
        <v>32</v>
      </c>
      <c r="AO655" s="93">
        <v>366.71</v>
      </c>
      <c r="AP655" s="93">
        <v>313.59</v>
      </c>
      <c r="AQ655" s="93">
        <v>439</v>
      </c>
      <c r="AR655" s="93">
        <v>5216.17</v>
      </c>
      <c r="AS655" s="93">
        <v>4796.66</v>
      </c>
      <c r="AT655" s="38">
        <v>1271.875</v>
      </c>
      <c r="AU655" s="38">
        <v>1322.4237135611247</v>
      </c>
      <c r="AV655" s="38">
        <v>1429.595969259224</v>
      </c>
      <c r="AW655" s="39">
        <v>11.4596875</v>
      </c>
      <c r="AX655" s="40">
        <v>11.881936218678815</v>
      </c>
      <c r="AY655" s="39">
        <v>9.7996875</v>
      </c>
      <c r="AZ655" s="40">
        <v>10.92633257403189</v>
      </c>
      <c r="EB655" t="s">
        <v>284</v>
      </c>
      <c r="EC655" t="s">
        <v>452</v>
      </c>
      <c r="ED655" t="s">
        <v>95</v>
      </c>
      <c r="EH655">
        <v>10000</v>
      </c>
      <c r="EI655">
        <v>31593.48</v>
      </c>
      <c r="EJ655">
        <v>28908</v>
      </c>
      <c r="EO655">
        <v>3.159348</v>
      </c>
      <c r="EQ655">
        <v>2.8908</v>
      </c>
    </row>
    <row r="656" spans="37:147" ht="12.75">
      <c r="AK656" s="93" t="s">
        <v>446</v>
      </c>
      <c r="AL656" s="93" t="s">
        <v>312</v>
      </c>
      <c r="AM656" s="93" t="s">
        <v>139</v>
      </c>
      <c r="AN656" s="93"/>
      <c r="AO656" s="93"/>
      <c r="AP656" s="93"/>
      <c r="AQ656" s="93">
        <v>600</v>
      </c>
      <c r="AR656" s="93">
        <v>8794.42</v>
      </c>
      <c r="AS656" s="93">
        <v>8129.67</v>
      </c>
      <c r="AT656" s="38"/>
      <c r="AU656" s="38"/>
      <c r="AV656" s="38"/>
      <c r="AW656" s="39"/>
      <c r="AX656" s="40">
        <v>14.657366666666666</v>
      </c>
      <c r="AY656" s="39"/>
      <c r="AZ656" s="40">
        <v>13.54945</v>
      </c>
      <c r="EB656" t="s">
        <v>284</v>
      </c>
      <c r="EC656" t="s">
        <v>452</v>
      </c>
      <c r="ED656" t="s">
        <v>71</v>
      </c>
      <c r="EE656">
        <v>6000</v>
      </c>
      <c r="EF656">
        <v>19438.37</v>
      </c>
      <c r="EG656">
        <v>16743.73</v>
      </c>
      <c r="EH656">
        <v>70951</v>
      </c>
      <c r="EI656">
        <v>226166.06</v>
      </c>
      <c r="EJ656">
        <v>208606.92</v>
      </c>
      <c r="EK656">
        <v>1082.5166666666667</v>
      </c>
      <c r="EL656">
        <v>1063.5032155473941</v>
      </c>
      <c r="EM656">
        <v>1145.8808162816767</v>
      </c>
      <c r="EN656">
        <v>3.2397283333333333</v>
      </c>
      <c r="EO656">
        <v>3.187637383546391</v>
      </c>
      <c r="EP656">
        <v>2.7906216666666666</v>
      </c>
      <c r="EQ656">
        <v>2.9401547546898565</v>
      </c>
    </row>
    <row r="657" spans="37:147" ht="12.75">
      <c r="AK657" s="38" t="s">
        <v>446</v>
      </c>
      <c r="AL657" s="38" t="s">
        <v>312</v>
      </c>
      <c r="AM657" s="38" t="s">
        <v>63</v>
      </c>
      <c r="AN657" s="38">
        <v>4402.45</v>
      </c>
      <c r="AO657" s="38">
        <v>60507.52</v>
      </c>
      <c r="AP657" s="38">
        <v>52109.14</v>
      </c>
      <c r="AQ657" s="38">
        <v>6942</v>
      </c>
      <c r="AR657" s="38">
        <v>90446.52</v>
      </c>
      <c r="AS657" s="38">
        <v>83144.97</v>
      </c>
      <c r="AT657" s="38">
        <v>57.68492543924407</v>
      </c>
      <c r="AU657" s="38">
        <v>49.479800196735894</v>
      </c>
      <c r="AV657" s="38">
        <v>59.55928269013843</v>
      </c>
      <c r="AW657" s="39">
        <v>13.744056150552533</v>
      </c>
      <c r="AX657" s="40">
        <v>13.028885047536734</v>
      </c>
      <c r="AY657" s="39">
        <v>11.836395643334962</v>
      </c>
      <c r="AZ657" s="40">
        <v>11.97709161624892</v>
      </c>
      <c r="EB657" t="s">
        <v>284</v>
      </c>
      <c r="EC657" t="s">
        <v>452</v>
      </c>
      <c r="ED657" t="s">
        <v>67</v>
      </c>
      <c r="EE657">
        <v>18078</v>
      </c>
      <c r="EF657">
        <v>58718.41</v>
      </c>
      <c r="EG657">
        <v>50264.1</v>
      </c>
      <c r="EH657">
        <v>43476</v>
      </c>
      <c r="EI657">
        <v>140002.08</v>
      </c>
      <c r="EJ657">
        <v>128885.39</v>
      </c>
      <c r="EK657">
        <v>140.49120477928975</v>
      </c>
      <c r="EL657">
        <v>138.4296168782499</v>
      </c>
      <c r="EM657">
        <v>156.41638863522874</v>
      </c>
      <c r="EN657">
        <v>3.2480589666998565</v>
      </c>
      <c r="EO657">
        <v>3.220215291195142</v>
      </c>
      <c r="EP657">
        <v>2.7804015930965815</v>
      </c>
      <c r="EQ657">
        <v>2.964518124942497</v>
      </c>
    </row>
    <row r="658" spans="37:147" ht="12.75">
      <c r="AK658" s="38" t="s">
        <v>446</v>
      </c>
      <c r="AL658" s="38" t="s">
        <v>312</v>
      </c>
      <c r="AM658" s="38" t="s">
        <v>54</v>
      </c>
      <c r="AN658" s="38">
        <v>15642</v>
      </c>
      <c r="AO658" s="38">
        <v>200108.56</v>
      </c>
      <c r="AP658" s="38">
        <v>170978.37</v>
      </c>
      <c r="AQ658" s="38">
        <v>19026</v>
      </c>
      <c r="AR658" s="38">
        <v>235874.98</v>
      </c>
      <c r="AS658" s="38">
        <v>216717.06</v>
      </c>
      <c r="AT658" s="38">
        <v>21.634062140391254</v>
      </c>
      <c r="AU658" s="38">
        <v>17.873508259716633</v>
      </c>
      <c r="AV658" s="38">
        <v>26.75115571636342</v>
      </c>
      <c r="AW658" s="39">
        <v>12.793029024421429</v>
      </c>
      <c r="AX658" s="40">
        <v>12.397507621150005</v>
      </c>
      <c r="AY658" s="39">
        <v>10.93072305331799</v>
      </c>
      <c r="AZ658" s="40">
        <v>11.39057395143488</v>
      </c>
      <c r="EB658" t="s">
        <v>284</v>
      </c>
      <c r="EC658" t="s">
        <v>452</v>
      </c>
      <c r="ED658" t="s">
        <v>350</v>
      </c>
      <c r="EE658">
        <v>1200</v>
      </c>
      <c r="EF658">
        <v>4409.77</v>
      </c>
      <c r="EG658">
        <v>3720</v>
      </c>
      <c r="EH658">
        <v>6306</v>
      </c>
      <c r="EI658">
        <v>20704.1</v>
      </c>
      <c r="EJ658">
        <v>19005.41</v>
      </c>
      <c r="EK658">
        <v>425.5</v>
      </c>
      <c r="EL658">
        <v>369.50521228998326</v>
      </c>
      <c r="EM658">
        <v>410.89811827956987</v>
      </c>
      <c r="EN658">
        <v>3.674808333333334</v>
      </c>
      <c r="EO658">
        <v>3.2832381858547413</v>
      </c>
      <c r="EP658">
        <v>3.1</v>
      </c>
      <c r="EQ658">
        <v>3.013861401839518</v>
      </c>
    </row>
    <row r="659" spans="37:146" ht="12.75">
      <c r="AK659" s="93" t="s">
        <v>446</v>
      </c>
      <c r="AL659" s="93" t="s">
        <v>312</v>
      </c>
      <c r="AM659" s="93" t="s">
        <v>56</v>
      </c>
      <c r="AN659" s="93"/>
      <c r="AO659" s="93"/>
      <c r="AP659" s="93"/>
      <c r="AQ659" s="93">
        <v>1000</v>
      </c>
      <c r="AR659" s="93">
        <v>11982.38</v>
      </c>
      <c r="AS659" s="93">
        <v>11000</v>
      </c>
      <c r="AT659" s="38"/>
      <c r="AU659" s="38"/>
      <c r="AV659" s="38"/>
      <c r="AW659" s="39"/>
      <c r="AX659" s="40">
        <v>11.98238</v>
      </c>
      <c r="AY659" s="39"/>
      <c r="AZ659" s="40">
        <v>11</v>
      </c>
      <c r="EB659" t="s">
        <v>284</v>
      </c>
      <c r="EC659" t="s">
        <v>452</v>
      </c>
      <c r="ED659" t="s">
        <v>66</v>
      </c>
      <c r="EE659">
        <v>300</v>
      </c>
      <c r="EF659">
        <v>1230.39</v>
      </c>
      <c r="EG659">
        <v>1063.78</v>
      </c>
      <c r="EK659">
        <v>-100</v>
      </c>
      <c r="EL659">
        <v>-100</v>
      </c>
      <c r="EM659">
        <v>-100</v>
      </c>
      <c r="EN659">
        <v>4.1013</v>
      </c>
      <c r="EP659">
        <v>3.545933333333333</v>
      </c>
    </row>
    <row r="660" spans="37:146" ht="12.75">
      <c r="AK660" s="93" t="s">
        <v>446</v>
      </c>
      <c r="AL660" s="93" t="s">
        <v>312</v>
      </c>
      <c r="AM660" s="93" t="s">
        <v>42</v>
      </c>
      <c r="AN660" s="93">
        <v>422501</v>
      </c>
      <c r="AO660" s="93">
        <v>4692955.24</v>
      </c>
      <c r="AP660" s="93">
        <v>4025245.9</v>
      </c>
      <c r="AQ660" s="93">
        <v>453826</v>
      </c>
      <c r="AR660" s="93">
        <v>5174695.5</v>
      </c>
      <c r="AS660" s="93">
        <v>4760471.14</v>
      </c>
      <c r="AT660" s="38">
        <v>7.414183635068319</v>
      </c>
      <c r="AU660" s="38">
        <v>10.265179090009811</v>
      </c>
      <c r="AV660" s="38">
        <v>18.265349701989628</v>
      </c>
      <c r="AW660" s="39">
        <v>11.107560076780883</v>
      </c>
      <c r="AX660" s="40">
        <v>11.402377783555812</v>
      </c>
      <c r="AY660" s="39">
        <v>9.527186681214955</v>
      </c>
      <c r="AZ660" s="40">
        <v>10.489639509415502</v>
      </c>
      <c r="EB660" t="s">
        <v>286</v>
      </c>
      <c r="EC660" t="s">
        <v>287</v>
      </c>
      <c r="ED660" t="s">
        <v>61</v>
      </c>
      <c r="EE660">
        <v>15000</v>
      </c>
      <c r="EF660">
        <v>96563.16</v>
      </c>
      <c r="EG660">
        <v>85450</v>
      </c>
      <c r="EK660">
        <v>-100</v>
      </c>
      <c r="EL660">
        <v>-100</v>
      </c>
      <c r="EM660">
        <v>-100</v>
      </c>
      <c r="EN660">
        <v>6.437544</v>
      </c>
      <c r="EP660">
        <v>5.696666666666666</v>
      </c>
    </row>
    <row r="661" spans="37:146" ht="12.75">
      <c r="AK661" s="93" t="s">
        <v>446</v>
      </c>
      <c r="AL661" s="93" t="s">
        <v>312</v>
      </c>
      <c r="AM661" s="93" t="s">
        <v>45</v>
      </c>
      <c r="AN661" s="93">
        <v>826</v>
      </c>
      <c r="AO661" s="93">
        <v>10383.66</v>
      </c>
      <c r="AP661" s="93">
        <v>8966.03</v>
      </c>
      <c r="AQ661" s="93">
        <v>1250</v>
      </c>
      <c r="AR661" s="93">
        <v>16125.56</v>
      </c>
      <c r="AS661" s="93">
        <v>14782.13</v>
      </c>
      <c r="AT661" s="38">
        <v>51.3317191283293</v>
      </c>
      <c r="AU661" s="38">
        <v>55.29745773648213</v>
      </c>
      <c r="AV661" s="38">
        <v>64.8681746547803</v>
      </c>
      <c r="AW661" s="39">
        <v>12.571016949152542</v>
      </c>
      <c r="AX661" s="40">
        <v>12.900447999999999</v>
      </c>
      <c r="AY661" s="39">
        <v>10.854757869249395</v>
      </c>
      <c r="AZ661" s="40">
        <v>11.825704</v>
      </c>
      <c r="EB661" t="s">
        <v>286</v>
      </c>
      <c r="EC661" t="s">
        <v>287</v>
      </c>
      <c r="ED661" t="s">
        <v>95</v>
      </c>
      <c r="EE661">
        <v>20</v>
      </c>
      <c r="EF661">
        <v>72.63</v>
      </c>
      <c r="EG661">
        <v>61.72</v>
      </c>
      <c r="EK661">
        <v>-100</v>
      </c>
      <c r="EL661">
        <v>-100</v>
      </c>
      <c r="EM661">
        <v>-100</v>
      </c>
      <c r="EN661">
        <v>3.6315</v>
      </c>
      <c r="EP661">
        <v>3.086</v>
      </c>
    </row>
    <row r="662" spans="37:146" ht="12.75">
      <c r="AK662" s="38" t="s">
        <v>446</v>
      </c>
      <c r="AL662" s="38" t="s">
        <v>312</v>
      </c>
      <c r="AM662" s="38" t="s">
        <v>57</v>
      </c>
      <c r="AN662" s="38"/>
      <c r="AO662" s="38"/>
      <c r="AP662" s="38"/>
      <c r="AQ662" s="38">
        <v>120</v>
      </c>
      <c r="AR662" s="38">
        <v>1274</v>
      </c>
      <c r="AS662" s="38">
        <v>1170.19</v>
      </c>
      <c r="AT662" s="38"/>
      <c r="AU662" s="38"/>
      <c r="AV662" s="38"/>
      <c r="AW662" s="39"/>
      <c r="AX662" s="40">
        <v>10.616666666666667</v>
      </c>
      <c r="AY662" s="39"/>
      <c r="AZ662" s="40">
        <v>9.751583333333334</v>
      </c>
      <c r="EB662" t="s">
        <v>286</v>
      </c>
      <c r="EC662" t="s">
        <v>287</v>
      </c>
      <c r="ED662" t="s">
        <v>71</v>
      </c>
      <c r="EE662">
        <v>48685</v>
      </c>
      <c r="EF662">
        <v>161424.76</v>
      </c>
      <c r="EG662">
        <v>137524.19</v>
      </c>
      <c r="EK662">
        <v>-100</v>
      </c>
      <c r="EL662">
        <v>-100</v>
      </c>
      <c r="EM662">
        <v>-100</v>
      </c>
      <c r="EN662">
        <v>3.3156980589503955</v>
      </c>
      <c r="EP662">
        <v>2.8247753928314676</v>
      </c>
    </row>
    <row r="663" spans="37:146" ht="12.75">
      <c r="AK663" s="38" t="s">
        <v>446</v>
      </c>
      <c r="AL663" s="38" t="s">
        <v>312</v>
      </c>
      <c r="AM663" s="38" t="s">
        <v>43</v>
      </c>
      <c r="AN663" s="38">
        <v>24159</v>
      </c>
      <c r="AO663" s="38">
        <v>265732.67</v>
      </c>
      <c r="AP663" s="38">
        <v>230184.88</v>
      </c>
      <c r="AQ663" s="38">
        <v>13560</v>
      </c>
      <c r="AR663" s="38">
        <v>157217.79</v>
      </c>
      <c r="AS663" s="38">
        <v>144817</v>
      </c>
      <c r="AT663" s="38">
        <v>-43.871849000372535</v>
      </c>
      <c r="AU663" s="38">
        <v>-40.836107957670386</v>
      </c>
      <c r="AV663" s="38">
        <v>-37.086658341764235</v>
      </c>
      <c r="AW663" s="39">
        <v>10.999324061426384</v>
      </c>
      <c r="AX663" s="40">
        <v>11.594232300884956</v>
      </c>
      <c r="AY663" s="39">
        <v>9.527914234860715</v>
      </c>
      <c r="AZ663" s="40">
        <v>10.6797197640118</v>
      </c>
      <c r="EB663" t="s">
        <v>286</v>
      </c>
      <c r="EC663" t="s">
        <v>287</v>
      </c>
      <c r="ED663" t="s">
        <v>67</v>
      </c>
      <c r="EE663">
        <v>34320</v>
      </c>
      <c r="EF663">
        <v>109047.98</v>
      </c>
      <c r="EG663">
        <v>94379.97</v>
      </c>
      <c r="EK663">
        <v>-100</v>
      </c>
      <c r="EL663">
        <v>-100</v>
      </c>
      <c r="EM663">
        <v>-100</v>
      </c>
      <c r="EN663">
        <v>3.1773886946386947</v>
      </c>
      <c r="EP663">
        <v>2.749999125874126</v>
      </c>
    </row>
    <row r="664" spans="37:146" ht="12.75">
      <c r="AK664" s="38" t="s">
        <v>446</v>
      </c>
      <c r="AL664" s="38" t="s">
        <v>312</v>
      </c>
      <c r="AM664" s="38" t="s">
        <v>67</v>
      </c>
      <c r="AN664" s="38">
        <v>310</v>
      </c>
      <c r="AO664" s="38">
        <v>3534.98</v>
      </c>
      <c r="AP664" s="38">
        <v>3037.97</v>
      </c>
      <c r="AQ664" s="38">
        <v>1004</v>
      </c>
      <c r="AR664" s="38">
        <v>12626.24</v>
      </c>
      <c r="AS664" s="38">
        <v>11611.58</v>
      </c>
      <c r="AT664" s="38">
        <v>223.8709677419355</v>
      </c>
      <c r="AU664" s="38">
        <v>257.1799557564682</v>
      </c>
      <c r="AV664" s="38">
        <v>282.2150975816088</v>
      </c>
      <c r="AW664" s="39">
        <v>11.403161290322581</v>
      </c>
      <c r="AX664" s="40">
        <v>12.57593625498008</v>
      </c>
      <c r="AY664" s="39">
        <v>9.799903225806451</v>
      </c>
      <c r="AZ664" s="40">
        <v>11.565318725099601</v>
      </c>
      <c r="EB664" t="s">
        <v>286</v>
      </c>
      <c r="EC664" t="s">
        <v>287</v>
      </c>
      <c r="ED664" t="s">
        <v>350</v>
      </c>
      <c r="EE664">
        <v>2394</v>
      </c>
      <c r="EF664">
        <v>9005.38</v>
      </c>
      <c r="EG664">
        <v>7780.5</v>
      </c>
      <c r="EK664">
        <v>-100</v>
      </c>
      <c r="EL664">
        <v>-100</v>
      </c>
      <c r="EM664">
        <v>-100</v>
      </c>
      <c r="EN664">
        <v>3.761645781119465</v>
      </c>
      <c r="EP664">
        <v>3.25</v>
      </c>
    </row>
    <row r="665" spans="37:147" ht="12.75">
      <c r="AK665" s="38" t="s">
        <v>446</v>
      </c>
      <c r="AL665" s="38" t="s">
        <v>312</v>
      </c>
      <c r="AM665" s="38" t="s">
        <v>66</v>
      </c>
      <c r="AN665" s="38">
        <v>310</v>
      </c>
      <c r="AO665" s="38">
        <v>3352.42</v>
      </c>
      <c r="AP665" s="38">
        <v>2894.45</v>
      </c>
      <c r="AQ665" s="38">
        <v>270</v>
      </c>
      <c r="AR665" s="38">
        <v>2859.2</v>
      </c>
      <c r="AS665" s="38">
        <v>2628.82</v>
      </c>
      <c r="AT665" s="38">
        <v>-12.903225806451612</v>
      </c>
      <c r="AU665" s="38">
        <v>-14.712357043568534</v>
      </c>
      <c r="AV665" s="38">
        <v>-9.17721846983018</v>
      </c>
      <c r="AW665" s="39">
        <v>10.81425806451613</v>
      </c>
      <c r="AX665" s="40">
        <v>10.589629629629629</v>
      </c>
      <c r="AY665" s="39">
        <v>9.336935483870967</v>
      </c>
      <c r="AZ665" s="40">
        <v>9.736370370370372</v>
      </c>
      <c r="EB665" t="s">
        <v>430</v>
      </c>
      <c r="EC665" t="s">
        <v>629</v>
      </c>
      <c r="ED665" t="s">
        <v>48</v>
      </c>
      <c r="EE665">
        <v>14945</v>
      </c>
      <c r="EF665">
        <v>66518.08</v>
      </c>
      <c r="EG665">
        <v>57804.48</v>
      </c>
      <c r="EH665">
        <v>24595.2</v>
      </c>
      <c r="EI665">
        <v>87704.59</v>
      </c>
      <c r="EJ665">
        <v>80621.68</v>
      </c>
      <c r="EK665">
        <v>64.57142857142858</v>
      </c>
      <c r="EL665">
        <v>31.850753960426992</v>
      </c>
      <c r="EM665">
        <v>39.47306506346911</v>
      </c>
      <c r="EN665">
        <v>4.450858481097357</v>
      </c>
      <c r="EO665">
        <v>3.565923025631017</v>
      </c>
      <c r="EP665">
        <v>3.8678139846102377</v>
      </c>
      <c r="EQ665">
        <v>3.277943663804319</v>
      </c>
    </row>
    <row r="666" spans="37:146" ht="12.75">
      <c r="AK666" s="38" t="s">
        <v>446</v>
      </c>
      <c r="AL666" s="38" t="s">
        <v>312</v>
      </c>
      <c r="AM666" s="38" t="s">
        <v>44</v>
      </c>
      <c r="AN666" s="38"/>
      <c r="AO666" s="38"/>
      <c r="AP666" s="38"/>
      <c r="AQ666" s="38">
        <v>10490</v>
      </c>
      <c r="AR666" s="38">
        <v>113815.8</v>
      </c>
      <c r="AS666" s="38">
        <v>104650.61</v>
      </c>
      <c r="AT666" s="38"/>
      <c r="AU666" s="38"/>
      <c r="AV666" s="38"/>
      <c r="AW666" s="39"/>
      <c r="AX666" s="40">
        <v>10.849933269780744</v>
      </c>
      <c r="AY666" s="39"/>
      <c r="AZ666" s="40">
        <v>9.976225929456625</v>
      </c>
      <c r="EB666" t="s">
        <v>430</v>
      </c>
      <c r="EC666" t="s">
        <v>629</v>
      </c>
      <c r="ED666" t="s">
        <v>138</v>
      </c>
      <c r="EE666">
        <v>25000</v>
      </c>
      <c r="EF666">
        <v>85114.89</v>
      </c>
      <c r="EG666">
        <v>74502.18</v>
      </c>
      <c r="EK666">
        <v>-100</v>
      </c>
      <c r="EL666">
        <v>-100</v>
      </c>
      <c r="EM666">
        <v>-100</v>
      </c>
      <c r="EN666">
        <v>3.4045956</v>
      </c>
      <c r="EP666">
        <v>2.9800872</v>
      </c>
    </row>
    <row r="667" spans="37:147" ht="12.75">
      <c r="AK667" s="38" t="s">
        <v>457</v>
      </c>
      <c r="AL667" s="38" t="s">
        <v>319</v>
      </c>
      <c r="AM667" s="38" t="s">
        <v>48</v>
      </c>
      <c r="AN667" s="38">
        <v>5090</v>
      </c>
      <c r="AO667" s="38">
        <v>58315.94</v>
      </c>
      <c r="AP667" s="38">
        <v>49754.8</v>
      </c>
      <c r="AQ667" s="38">
        <v>7440</v>
      </c>
      <c r="AR667" s="38">
        <v>69706.64</v>
      </c>
      <c r="AS667" s="38">
        <v>63931.2</v>
      </c>
      <c r="AT667" s="38">
        <v>46.16895874263261</v>
      </c>
      <c r="AU667" s="38">
        <v>19.532738390224004</v>
      </c>
      <c r="AV667" s="38">
        <v>28.492527354144716</v>
      </c>
      <c r="AW667" s="39">
        <v>11.456962671905698</v>
      </c>
      <c r="AX667" s="40">
        <v>9.369172043010753</v>
      </c>
      <c r="AY667" s="39">
        <v>9.775009823182712</v>
      </c>
      <c r="AZ667" s="40">
        <v>8.59290322580645</v>
      </c>
      <c r="EB667" t="s">
        <v>430</v>
      </c>
      <c r="EC667" t="s">
        <v>629</v>
      </c>
      <c r="ED667" t="s">
        <v>54</v>
      </c>
      <c r="EH667">
        <v>1470.96</v>
      </c>
      <c r="EI667">
        <v>5981.25</v>
      </c>
      <c r="EJ667">
        <v>5490.87</v>
      </c>
      <c r="EO667">
        <v>4.066222059063469</v>
      </c>
      <c r="EQ667">
        <v>3.7328479360417686</v>
      </c>
    </row>
    <row r="668" spans="37:146" ht="12.75">
      <c r="AK668" s="38" t="s">
        <v>457</v>
      </c>
      <c r="AL668" s="38" t="s">
        <v>319</v>
      </c>
      <c r="AM668" s="38" t="s">
        <v>94</v>
      </c>
      <c r="AN668" s="38"/>
      <c r="AO668" s="38"/>
      <c r="AP668" s="38"/>
      <c r="AQ668" s="38">
        <v>11385</v>
      </c>
      <c r="AR668" s="38">
        <v>138141.29</v>
      </c>
      <c r="AS668" s="38">
        <v>127773.7</v>
      </c>
      <c r="AT668" s="38"/>
      <c r="AU668" s="38"/>
      <c r="AV668" s="38"/>
      <c r="AW668" s="39"/>
      <c r="AX668" s="40">
        <v>12.133622310057094</v>
      </c>
      <c r="AY668" s="39"/>
      <c r="AZ668" s="40">
        <v>11.222986385595082</v>
      </c>
      <c r="EB668" t="s">
        <v>430</v>
      </c>
      <c r="EC668" t="s">
        <v>629</v>
      </c>
      <c r="ED668" t="s">
        <v>82</v>
      </c>
      <c r="EE668">
        <v>17600</v>
      </c>
      <c r="EF668">
        <v>52632.12</v>
      </c>
      <c r="EG668">
        <v>46820</v>
      </c>
      <c r="EK668">
        <v>-100</v>
      </c>
      <c r="EL668">
        <v>-100</v>
      </c>
      <c r="EM668">
        <v>-100</v>
      </c>
      <c r="EN668">
        <v>2.990461363636364</v>
      </c>
      <c r="EP668">
        <v>2.6602272727272727</v>
      </c>
    </row>
    <row r="669" spans="37:146" ht="12.75">
      <c r="AK669" s="38" t="s">
        <v>457</v>
      </c>
      <c r="AL669" s="38" t="s">
        <v>319</v>
      </c>
      <c r="AM669" s="38" t="s">
        <v>138</v>
      </c>
      <c r="AN669" s="38">
        <v>495</v>
      </c>
      <c r="AO669" s="38">
        <v>2752.2</v>
      </c>
      <c r="AP669" s="38">
        <v>2369.49</v>
      </c>
      <c r="AQ669" s="38"/>
      <c r="AR669" s="38"/>
      <c r="AS669" s="38"/>
      <c r="AT669" s="38">
        <v>-100</v>
      </c>
      <c r="AU669" s="38">
        <v>-100</v>
      </c>
      <c r="AV669" s="38">
        <v>-100</v>
      </c>
      <c r="AW669" s="39">
        <v>5.56</v>
      </c>
      <c r="AX669" s="40"/>
      <c r="AY669" s="39">
        <v>4.786848484848484</v>
      </c>
      <c r="AZ669" s="40"/>
      <c r="EB669" t="s">
        <v>430</v>
      </c>
      <c r="EC669" t="s">
        <v>629</v>
      </c>
      <c r="ED669" t="s">
        <v>101</v>
      </c>
      <c r="EE669">
        <v>18000</v>
      </c>
      <c r="EF669">
        <v>56526.34</v>
      </c>
      <c r="EG669">
        <v>48850</v>
      </c>
      <c r="EK669">
        <v>-100</v>
      </c>
      <c r="EL669">
        <v>-100</v>
      </c>
      <c r="EM669">
        <v>-100</v>
      </c>
      <c r="EN669">
        <v>3.140352222222222</v>
      </c>
      <c r="EP669">
        <v>2.713888888888889</v>
      </c>
    </row>
    <row r="670" spans="37:147" ht="12.75">
      <c r="AK670" s="38" t="s">
        <v>457</v>
      </c>
      <c r="AL670" s="38" t="s">
        <v>319</v>
      </c>
      <c r="AM670" s="38" t="s">
        <v>139</v>
      </c>
      <c r="AN670" s="38">
        <v>500</v>
      </c>
      <c r="AO670" s="38">
        <v>7807.25</v>
      </c>
      <c r="AP670" s="38">
        <v>6747.02</v>
      </c>
      <c r="AQ670" s="38"/>
      <c r="AR670" s="38"/>
      <c r="AS670" s="38"/>
      <c r="AT670" s="38">
        <v>-100</v>
      </c>
      <c r="AU670" s="38">
        <v>-100</v>
      </c>
      <c r="AV670" s="38">
        <v>-100</v>
      </c>
      <c r="AW670" s="39">
        <v>15.6145</v>
      </c>
      <c r="AX670" s="40"/>
      <c r="AY670" s="39">
        <v>13.49404</v>
      </c>
      <c r="AZ670" s="40"/>
      <c r="EB670" t="s">
        <v>430</v>
      </c>
      <c r="EC670" t="s">
        <v>629</v>
      </c>
      <c r="ED670" t="s">
        <v>42</v>
      </c>
      <c r="EE670">
        <v>26420</v>
      </c>
      <c r="EF670">
        <v>93322.48</v>
      </c>
      <c r="EG670">
        <v>80928.35</v>
      </c>
      <c r="EH670">
        <v>1700</v>
      </c>
      <c r="EI670">
        <v>4943.41</v>
      </c>
      <c r="EJ670">
        <v>4569.52</v>
      </c>
      <c r="EK670">
        <v>-93.5654806964421</v>
      </c>
      <c r="EL670">
        <v>-94.70287330555297</v>
      </c>
      <c r="EM670">
        <v>-94.35362267981492</v>
      </c>
      <c r="EN670">
        <v>3.5322664647993944</v>
      </c>
      <c r="EO670">
        <v>2.9078882352941178</v>
      </c>
      <c r="EP670">
        <v>3.063147236941711</v>
      </c>
      <c r="EQ670">
        <v>2.6879529411764707</v>
      </c>
    </row>
    <row r="671" spans="37:147" ht="12.75">
      <c r="AK671" s="38" t="s">
        <v>457</v>
      </c>
      <c r="AL671" s="38" t="s">
        <v>319</v>
      </c>
      <c r="AM671" s="38" t="s">
        <v>63</v>
      </c>
      <c r="AN671" s="38">
        <v>10018</v>
      </c>
      <c r="AO671" s="38">
        <v>140080</v>
      </c>
      <c r="AP671" s="38">
        <v>120661.92</v>
      </c>
      <c r="AQ671" s="38">
        <v>28034.75</v>
      </c>
      <c r="AR671" s="38">
        <v>453449.2</v>
      </c>
      <c r="AS671" s="38">
        <v>416599.11</v>
      </c>
      <c r="AT671" s="38">
        <v>179.84378119385107</v>
      </c>
      <c r="AU671" s="38">
        <v>223.70731010850943</v>
      </c>
      <c r="AV671" s="38">
        <v>245.26146277135322</v>
      </c>
      <c r="AW671" s="39">
        <v>13.98283090437213</v>
      </c>
      <c r="AX671" s="40">
        <v>16.174540525597696</v>
      </c>
      <c r="AY671" s="39">
        <v>12.044511878618486</v>
      </c>
      <c r="AZ671" s="40">
        <v>14.86009720079544</v>
      </c>
      <c r="EB671" t="s">
        <v>430</v>
      </c>
      <c r="EC671" t="s">
        <v>629</v>
      </c>
      <c r="ED671" t="s">
        <v>46</v>
      </c>
      <c r="EE671">
        <v>16240</v>
      </c>
      <c r="EF671">
        <v>56028</v>
      </c>
      <c r="EG671">
        <v>47436.36</v>
      </c>
      <c r="EH671">
        <v>16240</v>
      </c>
      <c r="EI671">
        <v>53592</v>
      </c>
      <c r="EJ671">
        <v>49149.95</v>
      </c>
      <c r="EK671">
        <v>0</v>
      </c>
      <c r="EL671">
        <v>-4.3478260869565215</v>
      </c>
      <c r="EM671">
        <v>3.6123977472133117</v>
      </c>
      <c r="EN671">
        <v>3.45</v>
      </c>
      <c r="EO671">
        <v>3.3</v>
      </c>
      <c r="EP671">
        <v>2.920958128078818</v>
      </c>
      <c r="EQ671">
        <v>3.0264747536945813</v>
      </c>
    </row>
    <row r="672" spans="37:146" ht="12.75">
      <c r="AK672" s="38" t="s">
        <v>457</v>
      </c>
      <c r="AL672" s="38" t="s">
        <v>319</v>
      </c>
      <c r="AM672" s="38" t="s">
        <v>54</v>
      </c>
      <c r="AN672" s="38">
        <v>224569.21</v>
      </c>
      <c r="AO672" s="38">
        <v>2930001.72</v>
      </c>
      <c r="AP672" s="38">
        <v>2502184.86</v>
      </c>
      <c r="AQ672" s="38">
        <v>151003.2</v>
      </c>
      <c r="AR672" s="38">
        <v>1813875.04</v>
      </c>
      <c r="AS672" s="38">
        <v>1669970.42</v>
      </c>
      <c r="AT672" s="38">
        <v>-32.75872502735348</v>
      </c>
      <c r="AU672" s="38">
        <v>-38.09303838906962</v>
      </c>
      <c r="AV672" s="38">
        <v>-33.2595106502243</v>
      </c>
      <c r="AW672" s="39">
        <v>13.047210345532232</v>
      </c>
      <c r="AX672" s="40">
        <v>12.01216292105068</v>
      </c>
      <c r="AY672" s="39">
        <v>11.142154616832824</v>
      </c>
      <c r="AZ672" s="40">
        <v>11.059172388399714</v>
      </c>
      <c r="EB672" t="s">
        <v>430</v>
      </c>
      <c r="EC672" t="s">
        <v>629</v>
      </c>
      <c r="ED672" t="s">
        <v>95</v>
      </c>
      <c r="EE672">
        <v>33040</v>
      </c>
      <c r="EF672">
        <v>111631.82</v>
      </c>
      <c r="EG672">
        <v>93772</v>
      </c>
      <c r="EK672">
        <v>-100</v>
      </c>
      <c r="EL672">
        <v>-100</v>
      </c>
      <c r="EM672">
        <v>-100</v>
      </c>
      <c r="EN672">
        <v>3.378687046004843</v>
      </c>
      <c r="EP672">
        <v>2.838135593220339</v>
      </c>
    </row>
    <row r="673" spans="37:147" ht="12.75">
      <c r="AK673" s="38" t="s">
        <v>457</v>
      </c>
      <c r="AL673" s="38" t="s">
        <v>319</v>
      </c>
      <c r="AM673" s="38" t="s">
        <v>56</v>
      </c>
      <c r="AN673" s="38">
        <v>16016</v>
      </c>
      <c r="AO673" s="38">
        <v>218683.61</v>
      </c>
      <c r="AP673" s="38">
        <v>184885.51</v>
      </c>
      <c r="AQ673" s="38">
        <v>37638</v>
      </c>
      <c r="AR673" s="38">
        <v>451002.88</v>
      </c>
      <c r="AS673" s="38">
        <v>415277.99</v>
      </c>
      <c r="AT673" s="38">
        <v>135.0024975024975</v>
      </c>
      <c r="AU673" s="38">
        <v>106.23533697838627</v>
      </c>
      <c r="AV673" s="38">
        <v>124.61359465108974</v>
      </c>
      <c r="AW673" s="39">
        <v>13.654071553446553</v>
      </c>
      <c r="AX673" s="40">
        <v>11.982647324512461</v>
      </c>
      <c r="AY673" s="39">
        <v>11.543800574425575</v>
      </c>
      <c r="AZ673" s="40">
        <v>11.033476539667356</v>
      </c>
      <c r="EB673" t="s">
        <v>430</v>
      </c>
      <c r="EC673" t="s">
        <v>629</v>
      </c>
      <c r="ED673" t="s">
        <v>71</v>
      </c>
      <c r="EE673">
        <v>3215</v>
      </c>
      <c r="EF673">
        <v>9855.87</v>
      </c>
      <c r="EG673">
        <v>8489.6</v>
      </c>
      <c r="EH673">
        <v>18000</v>
      </c>
      <c r="EI673">
        <v>54146.59</v>
      </c>
      <c r="EJ673">
        <v>49677.92</v>
      </c>
      <c r="EK673">
        <v>459.8755832037325</v>
      </c>
      <c r="EL673">
        <v>449.38417410132223</v>
      </c>
      <c r="EM673">
        <v>485.1620806633999</v>
      </c>
      <c r="EN673">
        <v>3.0655894245723174</v>
      </c>
      <c r="EO673">
        <v>3.0081438888888887</v>
      </c>
      <c r="EP673">
        <v>2.6406220839813375</v>
      </c>
      <c r="EQ673">
        <v>2.7598844444444444</v>
      </c>
    </row>
    <row r="674" spans="37:146" ht="12.75">
      <c r="AK674" s="38" t="s">
        <v>457</v>
      </c>
      <c r="AL674" s="38" t="s">
        <v>319</v>
      </c>
      <c r="AM674" s="38" t="s">
        <v>42</v>
      </c>
      <c r="AN674" s="38">
        <v>104150</v>
      </c>
      <c r="AO674" s="38">
        <v>919107.39</v>
      </c>
      <c r="AP674" s="38">
        <v>786267.66</v>
      </c>
      <c r="AQ674" s="38">
        <v>92835</v>
      </c>
      <c r="AR674" s="38">
        <v>985342.26</v>
      </c>
      <c r="AS674" s="38">
        <v>906445.71</v>
      </c>
      <c r="AT674" s="38">
        <v>-10.864138262121939</v>
      </c>
      <c r="AU674" s="38">
        <v>7.2064342775004775</v>
      </c>
      <c r="AV674" s="38">
        <v>15.284623304995137</v>
      </c>
      <c r="AW674" s="39">
        <v>8.824842918867018</v>
      </c>
      <c r="AX674" s="40">
        <v>10.613909193730812</v>
      </c>
      <c r="AY674" s="39">
        <v>7.549377436389823</v>
      </c>
      <c r="AZ674" s="40">
        <v>9.764051381483277</v>
      </c>
      <c r="EB674" t="s">
        <v>430</v>
      </c>
      <c r="EC674" t="s">
        <v>629</v>
      </c>
      <c r="ED674" t="s">
        <v>67</v>
      </c>
      <c r="EE674">
        <v>17070</v>
      </c>
      <c r="EF674">
        <v>68694</v>
      </c>
      <c r="EG674">
        <v>58586.58</v>
      </c>
      <c r="EK674">
        <v>-100</v>
      </c>
      <c r="EL674">
        <v>-100</v>
      </c>
      <c r="EM674">
        <v>-100</v>
      </c>
      <c r="EN674">
        <v>4.024253075571178</v>
      </c>
      <c r="EP674">
        <v>3.4321370826010544</v>
      </c>
    </row>
    <row r="675" spans="37:147" ht="12.75">
      <c r="AK675" s="38" t="s">
        <v>457</v>
      </c>
      <c r="AL675" s="38" t="s">
        <v>319</v>
      </c>
      <c r="AM675" s="38" t="s">
        <v>92</v>
      </c>
      <c r="AN675" s="38">
        <v>1065</v>
      </c>
      <c r="AO675" s="38">
        <v>14876.2</v>
      </c>
      <c r="AP675" s="38">
        <v>12855.92</v>
      </c>
      <c r="AQ675" s="38">
        <v>800</v>
      </c>
      <c r="AR675" s="38">
        <v>10784</v>
      </c>
      <c r="AS675" s="38">
        <v>9892.43</v>
      </c>
      <c r="AT675" s="38">
        <v>-24.88262910798122</v>
      </c>
      <c r="AU675" s="38">
        <v>-27.508369072747076</v>
      </c>
      <c r="AV675" s="38">
        <v>-23.05155912606799</v>
      </c>
      <c r="AW675" s="39">
        <v>13.968262910798122</v>
      </c>
      <c r="AX675" s="40">
        <v>13.48</v>
      </c>
      <c r="AY675" s="39">
        <v>12.071286384976526</v>
      </c>
      <c r="AZ675" s="40">
        <v>12.3655375</v>
      </c>
      <c r="EB675" t="s">
        <v>430</v>
      </c>
      <c r="EC675" t="s">
        <v>629</v>
      </c>
      <c r="ED675" t="s">
        <v>357</v>
      </c>
      <c r="EH675">
        <v>20000</v>
      </c>
      <c r="EI675">
        <v>60109.36</v>
      </c>
      <c r="EJ675">
        <v>55000</v>
      </c>
      <c r="EO675">
        <v>3.005468</v>
      </c>
      <c r="EQ675">
        <v>2.75</v>
      </c>
    </row>
    <row r="676" spans="37:146" ht="12.75">
      <c r="AK676" s="38" t="s">
        <v>457</v>
      </c>
      <c r="AL676" s="38" t="s">
        <v>319</v>
      </c>
      <c r="AM676" s="38" t="s">
        <v>61</v>
      </c>
      <c r="AN676" s="38">
        <v>5000</v>
      </c>
      <c r="AO676" s="38">
        <v>58534.66</v>
      </c>
      <c r="AP676" s="38">
        <v>50395</v>
      </c>
      <c r="AQ676" s="38">
        <v>2700</v>
      </c>
      <c r="AR676" s="38">
        <v>26787.77</v>
      </c>
      <c r="AS676" s="38">
        <v>24578.04</v>
      </c>
      <c r="AT676" s="38">
        <v>-46</v>
      </c>
      <c r="AU676" s="38">
        <v>-54.236054330887036</v>
      </c>
      <c r="AV676" s="38">
        <v>-51.229209246949104</v>
      </c>
      <c r="AW676" s="39">
        <v>11.706932</v>
      </c>
      <c r="AX676" s="40">
        <v>9.921396296296296</v>
      </c>
      <c r="AY676" s="39">
        <v>10.079</v>
      </c>
      <c r="AZ676" s="40">
        <v>9.102977777777777</v>
      </c>
      <c r="EB676" t="s">
        <v>430</v>
      </c>
      <c r="EC676" t="s">
        <v>629</v>
      </c>
      <c r="ED676" t="s">
        <v>530</v>
      </c>
      <c r="EE676">
        <v>24720</v>
      </c>
      <c r="EF676">
        <v>84509.26</v>
      </c>
      <c r="EG676">
        <v>72251.18</v>
      </c>
      <c r="EK676">
        <v>-100</v>
      </c>
      <c r="EL676">
        <v>-100</v>
      </c>
      <c r="EM676">
        <v>-100</v>
      </c>
      <c r="EN676">
        <v>3.4186593851132683</v>
      </c>
      <c r="EP676">
        <v>2.9227823624595466</v>
      </c>
    </row>
    <row r="677" spans="37:147" ht="12.75">
      <c r="AK677" s="38" t="s">
        <v>457</v>
      </c>
      <c r="AL677" s="38" t="s">
        <v>319</v>
      </c>
      <c r="AM677" s="38" t="s">
        <v>43</v>
      </c>
      <c r="AN677" s="38">
        <v>121216.2</v>
      </c>
      <c r="AO677" s="38">
        <v>1253722.74</v>
      </c>
      <c r="AP677" s="38">
        <v>1075249.4</v>
      </c>
      <c r="AQ677" s="38">
        <v>60377.8</v>
      </c>
      <c r="AR677" s="38">
        <v>616983.54</v>
      </c>
      <c r="AS677" s="38">
        <v>567257.56</v>
      </c>
      <c r="AT677" s="38">
        <v>-50.18999110679925</v>
      </c>
      <c r="AU677" s="38">
        <v>-50.787879942258996</v>
      </c>
      <c r="AV677" s="38">
        <v>-47.24409425385403</v>
      </c>
      <c r="AW677" s="39">
        <v>10.3428645676073</v>
      </c>
      <c r="AX677" s="40">
        <v>10.218715156895415</v>
      </c>
      <c r="AY677" s="39">
        <v>8.870509057370219</v>
      </c>
      <c r="AZ677" s="40">
        <v>9.395134635577978</v>
      </c>
      <c r="EB677" t="s">
        <v>443</v>
      </c>
      <c r="EC677" t="s">
        <v>631</v>
      </c>
      <c r="ED677" t="s">
        <v>43</v>
      </c>
      <c r="EH677">
        <v>500</v>
      </c>
      <c r="EI677">
        <v>2670.47</v>
      </c>
      <c r="EJ677">
        <v>2450.18</v>
      </c>
      <c r="EO677">
        <v>5.34094</v>
      </c>
      <c r="EQ677">
        <v>4.90036</v>
      </c>
    </row>
    <row r="678" spans="37:146" ht="12.75">
      <c r="AK678" s="38" t="s">
        <v>457</v>
      </c>
      <c r="AL678" s="38" t="s">
        <v>319</v>
      </c>
      <c r="AM678" s="38" t="s">
        <v>71</v>
      </c>
      <c r="AN678" s="38"/>
      <c r="AO678" s="38"/>
      <c r="AP678" s="38"/>
      <c r="AQ678" s="38">
        <v>740</v>
      </c>
      <c r="AR678" s="38">
        <v>4682.57</v>
      </c>
      <c r="AS678" s="38">
        <v>4305.95</v>
      </c>
      <c r="AT678" s="38"/>
      <c r="AU678" s="38"/>
      <c r="AV678" s="38"/>
      <c r="AW678" s="39"/>
      <c r="AX678" s="40">
        <v>6.327797297297297</v>
      </c>
      <c r="AY678" s="39"/>
      <c r="AZ678" s="40">
        <v>5.818851351351351</v>
      </c>
      <c r="EB678" t="s">
        <v>443</v>
      </c>
      <c r="EC678" t="s">
        <v>631</v>
      </c>
      <c r="ED678" t="s">
        <v>71</v>
      </c>
      <c r="EE678">
        <v>21</v>
      </c>
      <c r="EF678">
        <v>120.22</v>
      </c>
      <c r="EG678">
        <v>100.33</v>
      </c>
      <c r="EK678">
        <v>-100</v>
      </c>
      <c r="EL678">
        <v>-100</v>
      </c>
      <c r="EM678">
        <v>-100</v>
      </c>
      <c r="EN678">
        <v>5.7247619047619045</v>
      </c>
      <c r="EP678">
        <v>4.777619047619048</v>
      </c>
    </row>
    <row r="679" spans="37:146" ht="12.75">
      <c r="AK679" s="38" t="s">
        <v>457</v>
      </c>
      <c r="AL679" s="38" t="s">
        <v>319</v>
      </c>
      <c r="AM679" s="38" t="s">
        <v>530</v>
      </c>
      <c r="AN679" s="38">
        <v>560</v>
      </c>
      <c r="AO679" s="38">
        <v>5168.67</v>
      </c>
      <c r="AP679" s="38">
        <v>4449.93</v>
      </c>
      <c r="AQ679" s="38"/>
      <c r="AR679" s="38"/>
      <c r="AS679" s="38"/>
      <c r="AT679" s="38">
        <v>-100</v>
      </c>
      <c r="AU679" s="38">
        <v>-100</v>
      </c>
      <c r="AV679" s="38">
        <v>-100</v>
      </c>
      <c r="AW679" s="39">
        <v>9.229767857142857</v>
      </c>
      <c r="AX679" s="40"/>
      <c r="AY679" s="39">
        <v>7.946303571428572</v>
      </c>
      <c r="AZ679" s="40"/>
      <c r="EB679" t="s">
        <v>451</v>
      </c>
      <c r="EC679" t="s">
        <v>452</v>
      </c>
      <c r="ED679" t="s">
        <v>48</v>
      </c>
      <c r="EE679">
        <v>11200</v>
      </c>
      <c r="EF679">
        <v>56491.55</v>
      </c>
      <c r="EG679">
        <v>48636</v>
      </c>
      <c r="EK679">
        <v>-100</v>
      </c>
      <c r="EL679">
        <v>-100</v>
      </c>
      <c r="EM679">
        <v>-100</v>
      </c>
      <c r="EN679">
        <v>5.043888392857143</v>
      </c>
      <c r="EP679">
        <v>4.3425</v>
      </c>
    </row>
    <row r="680" spans="37:147" ht="12.75">
      <c r="AK680" s="38" t="s">
        <v>457</v>
      </c>
      <c r="AL680" s="38" t="s">
        <v>319</v>
      </c>
      <c r="AM680" s="38" t="s">
        <v>44</v>
      </c>
      <c r="AN680" s="38"/>
      <c r="AO680" s="38"/>
      <c r="AP680" s="38"/>
      <c r="AQ680" s="38">
        <v>190</v>
      </c>
      <c r="AR680" s="38">
        <v>2463.63</v>
      </c>
      <c r="AS680" s="38">
        <v>2273.24</v>
      </c>
      <c r="AT680" s="38"/>
      <c r="AU680" s="38"/>
      <c r="AV680" s="38"/>
      <c r="AW680" s="39"/>
      <c r="AX680" s="40">
        <v>12.966473684210527</v>
      </c>
      <c r="AY680" s="39"/>
      <c r="AZ680" s="40">
        <v>11.964421052631577</v>
      </c>
      <c r="EB680" t="s">
        <v>451</v>
      </c>
      <c r="EC680" t="s">
        <v>452</v>
      </c>
      <c r="ED680" t="s">
        <v>52</v>
      </c>
      <c r="EH680">
        <v>3000</v>
      </c>
      <c r="EI680">
        <v>15558.04</v>
      </c>
      <c r="EJ680">
        <v>14271.96</v>
      </c>
      <c r="EO680">
        <v>5.186013333333333</v>
      </c>
      <c r="EQ680">
        <v>4.75732</v>
      </c>
    </row>
    <row r="681" spans="37:147" ht="12.75">
      <c r="AK681" s="38" t="s">
        <v>322</v>
      </c>
      <c r="AL681" s="38" t="s">
        <v>323</v>
      </c>
      <c r="AM681" s="38" t="s">
        <v>43</v>
      </c>
      <c r="AN681" s="38"/>
      <c r="AO681" s="38"/>
      <c r="AP681" s="38"/>
      <c r="AQ681" s="38">
        <v>11408</v>
      </c>
      <c r="AR681" s="38">
        <v>45486.22</v>
      </c>
      <c r="AS681" s="38">
        <v>41880.96</v>
      </c>
      <c r="AT681" s="38"/>
      <c r="AU681" s="38"/>
      <c r="AV681" s="38"/>
      <c r="AW681" s="39"/>
      <c r="AX681" s="40">
        <v>3.9872212482468443</v>
      </c>
      <c r="AY681" s="39"/>
      <c r="AZ681" s="40">
        <v>3.6711921458625527</v>
      </c>
      <c r="EB681" t="s">
        <v>451</v>
      </c>
      <c r="EC681" t="s">
        <v>452</v>
      </c>
      <c r="ED681" t="s">
        <v>42</v>
      </c>
      <c r="EE681">
        <v>2500</v>
      </c>
      <c r="EF681">
        <v>12251.98</v>
      </c>
      <c r="EG681">
        <v>10899</v>
      </c>
      <c r="EH681">
        <v>14400</v>
      </c>
      <c r="EI681">
        <v>71472.35</v>
      </c>
      <c r="EJ681">
        <v>66066.55</v>
      </c>
      <c r="EK681">
        <v>476</v>
      </c>
      <c r="EL681">
        <v>483.35346613363726</v>
      </c>
      <c r="EM681">
        <v>506.17074961005596</v>
      </c>
      <c r="EN681">
        <v>4.900792</v>
      </c>
      <c r="EO681">
        <v>4.96335763888889</v>
      </c>
      <c r="EP681">
        <v>4.3596</v>
      </c>
      <c r="EQ681">
        <v>4.587954861111111</v>
      </c>
    </row>
    <row r="682" spans="37:147" ht="12.75">
      <c r="AK682" s="38" t="s">
        <v>322</v>
      </c>
      <c r="AL682" s="38" t="s">
        <v>323</v>
      </c>
      <c r="AM682" s="38" t="s">
        <v>156</v>
      </c>
      <c r="AN682" s="38">
        <v>136.8</v>
      </c>
      <c r="AO682" s="38">
        <v>760.66</v>
      </c>
      <c r="AP682" s="38">
        <v>644.08</v>
      </c>
      <c r="AQ682" s="38"/>
      <c r="AR682" s="38"/>
      <c r="AS682" s="38"/>
      <c r="AT682" s="38">
        <v>-100</v>
      </c>
      <c r="AU682" s="38">
        <v>-100</v>
      </c>
      <c r="AV682" s="38">
        <v>-100</v>
      </c>
      <c r="AW682" s="39">
        <v>5.560380116959063</v>
      </c>
      <c r="AX682" s="40"/>
      <c r="AY682" s="39">
        <v>4.708187134502924</v>
      </c>
      <c r="AZ682" s="40"/>
      <c r="EB682" t="s">
        <v>451</v>
      </c>
      <c r="EC682" t="s">
        <v>452</v>
      </c>
      <c r="ED682" t="s">
        <v>46</v>
      </c>
      <c r="EE682">
        <v>1344</v>
      </c>
      <c r="EF682">
        <v>8064</v>
      </c>
      <c r="EG682">
        <v>6827.42</v>
      </c>
      <c r="EH682">
        <v>1344</v>
      </c>
      <c r="EI682">
        <v>7728</v>
      </c>
      <c r="EJ682">
        <v>7087.45</v>
      </c>
      <c r="EK682">
        <v>0</v>
      </c>
      <c r="EL682">
        <v>-4.166666666666667</v>
      </c>
      <c r="EM682">
        <v>3.8086129167386766</v>
      </c>
      <c r="EN682">
        <v>6</v>
      </c>
      <c r="EO682">
        <v>5.75</v>
      </c>
      <c r="EP682">
        <v>5.0799255952380955</v>
      </c>
      <c r="EQ682">
        <v>5.273400297619047</v>
      </c>
    </row>
    <row r="683" spans="53:147" ht="12.75">
      <c r="BA683" s="38" t="s">
        <v>417</v>
      </c>
      <c r="BB683" s="38" t="s">
        <v>418</v>
      </c>
      <c r="BC683" s="38" t="s">
        <v>48</v>
      </c>
      <c r="BD683" s="38">
        <v>23586</v>
      </c>
      <c r="BE683" s="38">
        <v>120418.31</v>
      </c>
      <c r="BF683" s="38">
        <v>103697.01</v>
      </c>
      <c r="BG683" s="38">
        <v>46412</v>
      </c>
      <c r="BH683" s="38">
        <v>219244.72</v>
      </c>
      <c r="BI683" s="38">
        <v>201601.61</v>
      </c>
      <c r="BJ683" s="38">
        <v>96.77774951242263</v>
      </c>
      <c r="BK683" s="38">
        <v>82.06925508255348</v>
      </c>
      <c r="BL683" s="38">
        <v>94.41410123589871</v>
      </c>
      <c r="BM683" s="39">
        <v>5.105499448825574</v>
      </c>
      <c r="BN683" s="40">
        <v>4.723880031026459</v>
      </c>
      <c r="BO683" s="39">
        <v>4.396549224116001</v>
      </c>
      <c r="BP683" s="40">
        <v>4.3437389037317935</v>
      </c>
      <c r="EB683" t="s">
        <v>451</v>
      </c>
      <c r="EC683" t="s">
        <v>452</v>
      </c>
      <c r="ED683" t="s">
        <v>61</v>
      </c>
      <c r="EH683">
        <v>2700</v>
      </c>
      <c r="EI683">
        <v>16262.5</v>
      </c>
      <c r="EJ683">
        <v>14925.1</v>
      </c>
      <c r="EO683">
        <v>6.023148148148148</v>
      </c>
      <c r="EQ683">
        <v>5.527814814814815</v>
      </c>
    </row>
    <row r="684" spans="53:146" ht="12.75">
      <c r="BA684" s="38" t="s">
        <v>417</v>
      </c>
      <c r="BB684" s="38" t="s">
        <v>418</v>
      </c>
      <c r="BC684" s="38" t="s">
        <v>87</v>
      </c>
      <c r="BD684" s="38"/>
      <c r="BE684" s="38"/>
      <c r="BF684" s="38"/>
      <c r="BG684" s="38">
        <v>5682</v>
      </c>
      <c r="BH684" s="38">
        <v>28308.79</v>
      </c>
      <c r="BI684" s="38">
        <v>26034.4</v>
      </c>
      <c r="BJ684" s="38"/>
      <c r="BK684" s="38"/>
      <c r="BL684" s="38"/>
      <c r="BM684" s="39"/>
      <c r="BN684" s="40">
        <v>4.982187609996481</v>
      </c>
      <c r="BO684" s="39"/>
      <c r="BP684" s="40">
        <v>4.581907778951074</v>
      </c>
      <c r="EB684" t="s">
        <v>451</v>
      </c>
      <c r="EC684" t="s">
        <v>452</v>
      </c>
      <c r="ED684" t="s">
        <v>530</v>
      </c>
      <c r="EE684">
        <v>6680</v>
      </c>
      <c r="EF684">
        <v>34191.98</v>
      </c>
      <c r="EG684">
        <v>29437.34</v>
      </c>
      <c r="EK684">
        <v>-100</v>
      </c>
      <c r="EL684">
        <v>-100</v>
      </c>
      <c r="EM684">
        <v>-100</v>
      </c>
      <c r="EN684">
        <v>5.118559880239522</v>
      </c>
      <c r="EP684">
        <v>4.406787425149701</v>
      </c>
    </row>
    <row r="685" spans="53:147" ht="12.75">
      <c r="BA685" s="38" t="s">
        <v>417</v>
      </c>
      <c r="BB685" s="38" t="s">
        <v>418</v>
      </c>
      <c r="BC685" s="38" t="s">
        <v>60</v>
      </c>
      <c r="BD685" s="38"/>
      <c r="BE685" s="38"/>
      <c r="BF685" s="38"/>
      <c r="BG685" s="38">
        <v>750</v>
      </c>
      <c r="BH685" s="38">
        <v>4412.09</v>
      </c>
      <c r="BI685" s="38">
        <v>4070.5</v>
      </c>
      <c r="BJ685" s="38"/>
      <c r="BK685" s="38"/>
      <c r="BL685" s="38"/>
      <c r="BM685" s="39"/>
      <c r="BN685" s="40">
        <v>5.882786666666667</v>
      </c>
      <c r="BO685" s="39"/>
      <c r="BP685" s="40">
        <v>5.427333333333333</v>
      </c>
      <c r="EB685" t="s">
        <v>460</v>
      </c>
      <c r="EC685" t="s">
        <v>461</v>
      </c>
      <c r="ED685" t="s">
        <v>48</v>
      </c>
      <c r="EE685">
        <v>246665.88</v>
      </c>
      <c r="EF685">
        <v>2263189.93</v>
      </c>
      <c r="EG685">
        <v>1950083.45</v>
      </c>
      <c r="EH685">
        <v>357936.165</v>
      </c>
      <c r="EI685">
        <v>3173378.98</v>
      </c>
      <c r="EJ685">
        <v>2919869.41</v>
      </c>
      <c r="EK685">
        <v>45.109718863427716</v>
      </c>
      <c r="EL685">
        <v>40.21708642013973</v>
      </c>
      <c r="EM685">
        <v>49.73048512359818</v>
      </c>
      <c r="EN685">
        <v>9.175123572015716</v>
      </c>
      <c r="EO685">
        <v>8.865767950550625</v>
      </c>
      <c r="EP685">
        <v>7.905768929209017</v>
      </c>
      <c r="EQ685">
        <v>8.157514371312551</v>
      </c>
    </row>
    <row r="686" spans="53:146" ht="12.75">
      <c r="BA686" s="38" t="s">
        <v>417</v>
      </c>
      <c r="BB686" s="38" t="s">
        <v>418</v>
      </c>
      <c r="BC686" s="38" t="s">
        <v>139</v>
      </c>
      <c r="BD686" s="38">
        <v>39100</v>
      </c>
      <c r="BE686" s="38">
        <v>261563.93</v>
      </c>
      <c r="BF686" s="38">
        <v>223928.85</v>
      </c>
      <c r="BG686" s="38">
        <v>68460</v>
      </c>
      <c r="BH686" s="38">
        <v>380822.15</v>
      </c>
      <c r="BI686" s="38">
        <v>350369.34</v>
      </c>
      <c r="BJ686" s="38">
        <v>75.08951406649616</v>
      </c>
      <c r="BK686" s="38">
        <v>45.59429123121068</v>
      </c>
      <c r="BL686" s="38">
        <v>56.4645823885578</v>
      </c>
      <c r="BM686" s="39">
        <v>6.689614578005115</v>
      </c>
      <c r="BN686" s="40">
        <v>5.5626957347356125</v>
      </c>
      <c r="BO686" s="39">
        <v>5.727080562659847</v>
      </c>
      <c r="BP686" s="40">
        <v>5.117869412795794</v>
      </c>
      <c r="EB686" t="s">
        <v>460</v>
      </c>
      <c r="EC686" t="s">
        <v>461</v>
      </c>
      <c r="ED686" t="s">
        <v>64</v>
      </c>
      <c r="EE686">
        <v>500</v>
      </c>
      <c r="EF686">
        <v>4576.38</v>
      </c>
      <c r="EG686">
        <v>3940</v>
      </c>
      <c r="EK686">
        <v>-100</v>
      </c>
      <c r="EL686">
        <v>-100</v>
      </c>
      <c r="EM686">
        <v>-100</v>
      </c>
      <c r="EN686">
        <v>9.15276</v>
      </c>
      <c r="EP686">
        <v>7.88</v>
      </c>
    </row>
    <row r="687" spans="53:147" ht="12.75">
      <c r="BA687" s="38" t="s">
        <v>417</v>
      </c>
      <c r="BB687" s="38" t="s">
        <v>418</v>
      </c>
      <c r="BC687" s="38" t="s">
        <v>63</v>
      </c>
      <c r="BD687" s="38">
        <v>116716.41</v>
      </c>
      <c r="BE687" s="38">
        <v>830117.86</v>
      </c>
      <c r="BF687" s="38">
        <v>712905.31</v>
      </c>
      <c r="BG687" s="38">
        <v>151590</v>
      </c>
      <c r="BH687" s="38">
        <v>876990.8</v>
      </c>
      <c r="BI687" s="38">
        <v>806440.84</v>
      </c>
      <c r="BJ687" s="38">
        <v>29.878909058289228</v>
      </c>
      <c r="BK687" s="38">
        <v>5.646540359943594</v>
      </c>
      <c r="BL687" s="38">
        <v>13.120330103867497</v>
      </c>
      <c r="BM687" s="39">
        <v>7.112263476918113</v>
      </c>
      <c r="BN687" s="40">
        <v>5.7852813510126</v>
      </c>
      <c r="BO687" s="39">
        <v>6.108012660773237</v>
      </c>
      <c r="BP687" s="40">
        <v>5.319881522527871</v>
      </c>
      <c r="EB687" t="s">
        <v>460</v>
      </c>
      <c r="EC687" t="s">
        <v>461</v>
      </c>
      <c r="ED687" t="s">
        <v>54</v>
      </c>
      <c r="EH687">
        <v>250</v>
      </c>
      <c r="EI687">
        <v>2514.81</v>
      </c>
      <c r="EJ687">
        <v>2312.76</v>
      </c>
      <c r="EO687">
        <v>10.059239999999999</v>
      </c>
      <c r="EQ687">
        <v>9.251040000000001</v>
      </c>
    </row>
    <row r="688" spans="53:147" ht="12.75">
      <c r="BA688" s="38" t="s">
        <v>417</v>
      </c>
      <c r="BB688" s="38" t="s">
        <v>418</v>
      </c>
      <c r="BC688" s="38" t="s">
        <v>54</v>
      </c>
      <c r="BD688" s="38">
        <v>158249.67</v>
      </c>
      <c r="BE688" s="38">
        <v>835928.09</v>
      </c>
      <c r="BF688" s="38">
        <v>718677.02</v>
      </c>
      <c r="BG688" s="38">
        <v>237228.28</v>
      </c>
      <c r="BH688" s="38">
        <v>1214310.33</v>
      </c>
      <c r="BI688" s="38">
        <v>1116283.59</v>
      </c>
      <c r="BJ688" s="38">
        <v>49.90759854349142</v>
      </c>
      <c r="BK688" s="38">
        <v>45.26492703457304</v>
      </c>
      <c r="BL688" s="38">
        <v>55.3247924916258</v>
      </c>
      <c r="BM688" s="39">
        <v>5.282337018459501</v>
      </c>
      <c r="BN688" s="40">
        <v>5.118741871753233</v>
      </c>
      <c r="BO688" s="39">
        <v>4.541412440228153</v>
      </c>
      <c r="BP688" s="40">
        <v>4.705524948374621</v>
      </c>
      <c r="EB688" t="s">
        <v>460</v>
      </c>
      <c r="EC688" t="s">
        <v>461</v>
      </c>
      <c r="ED688" t="s">
        <v>52</v>
      </c>
      <c r="EH688">
        <v>9000</v>
      </c>
      <c r="EI688">
        <v>71201.66</v>
      </c>
      <c r="EJ688">
        <v>65315.87</v>
      </c>
      <c r="EO688">
        <v>7.911295555555556</v>
      </c>
      <c r="EQ688">
        <v>7.257318888888889</v>
      </c>
    </row>
    <row r="689" spans="53:147" ht="12.75">
      <c r="BA689" s="38" t="s">
        <v>417</v>
      </c>
      <c r="BB689" s="38" t="s">
        <v>418</v>
      </c>
      <c r="BC689" s="38" t="s">
        <v>82</v>
      </c>
      <c r="BD689" s="38"/>
      <c r="BE689" s="38"/>
      <c r="BF689" s="38"/>
      <c r="BG689" s="38">
        <v>2122</v>
      </c>
      <c r="BH689" s="38">
        <v>11370.32</v>
      </c>
      <c r="BI689" s="38">
        <v>10460.15</v>
      </c>
      <c r="BJ689" s="38"/>
      <c r="BK689" s="38"/>
      <c r="BL689" s="38"/>
      <c r="BM689" s="39"/>
      <c r="BN689" s="40">
        <v>5.358303487276155</v>
      </c>
      <c r="BO689" s="39"/>
      <c r="BP689" s="40">
        <v>4.929382657869934</v>
      </c>
      <c r="EB689" t="s">
        <v>460</v>
      </c>
      <c r="EC689" t="s">
        <v>461</v>
      </c>
      <c r="ED689" t="s">
        <v>42</v>
      </c>
      <c r="EE689">
        <v>53256</v>
      </c>
      <c r="EF689">
        <v>458463.17</v>
      </c>
      <c r="EG689">
        <v>393524.99</v>
      </c>
      <c r="EH689">
        <v>27190</v>
      </c>
      <c r="EI689">
        <v>217610.69</v>
      </c>
      <c r="EJ689">
        <v>201061.93</v>
      </c>
      <c r="EK689">
        <v>-48.94471984377347</v>
      </c>
      <c r="EL689">
        <v>-52.53474995603246</v>
      </c>
      <c r="EM689">
        <v>-48.9074556612021</v>
      </c>
      <c r="EN689">
        <v>8.608667004656752</v>
      </c>
      <c r="EO689">
        <v>8.00333541743288</v>
      </c>
      <c r="EP689">
        <v>7.38930805918582</v>
      </c>
      <c r="EQ689">
        <v>7.39470136079441</v>
      </c>
    </row>
    <row r="690" spans="53:146" ht="12.75">
      <c r="BA690" s="38" t="s">
        <v>417</v>
      </c>
      <c r="BB690" s="38" t="s">
        <v>418</v>
      </c>
      <c r="BC690" s="38" t="s">
        <v>705</v>
      </c>
      <c r="BD690" s="38"/>
      <c r="BE690" s="38"/>
      <c r="BF690" s="38"/>
      <c r="BG690" s="38">
        <v>1490</v>
      </c>
      <c r="BH690" s="38">
        <v>7396.42</v>
      </c>
      <c r="BI690" s="38">
        <v>6834.96</v>
      </c>
      <c r="BJ690" s="38"/>
      <c r="BK690" s="38"/>
      <c r="BL690" s="38"/>
      <c r="BM690" s="39"/>
      <c r="BN690" s="40">
        <v>4.964040268456376</v>
      </c>
      <c r="BO690" s="39"/>
      <c r="BP690" s="40">
        <v>4.587221476510067</v>
      </c>
      <c r="EB690" t="s">
        <v>460</v>
      </c>
      <c r="EC690" t="s">
        <v>461</v>
      </c>
      <c r="ED690" t="s">
        <v>71</v>
      </c>
      <c r="EE690">
        <v>100</v>
      </c>
      <c r="EF690">
        <v>892.83</v>
      </c>
      <c r="EG690">
        <v>769.06</v>
      </c>
      <c r="EK690">
        <v>-100</v>
      </c>
      <c r="EL690">
        <v>-100</v>
      </c>
      <c r="EM690">
        <v>-100</v>
      </c>
      <c r="EN690">
        <v>8.9283</v>
      </c>
      <c r="EP690">
        <v>7.6906</v>
      </c>
    </row>
    <row r="691" spans="53:163" ht="12.75">
      <c r="BA691" s="38" t="s">
        <v>417</v>
      </c>
      <c r="BB691" s="38" t="s">
        <v>418</v>
      </c>
      <c r="BC691" s="38" t="s">
        <v>42</v>
      </c>
      <c r="BD691" s="38">
        <v>428544</v>
      </c>
      <c r="BE691" s="38">
        <v>2424477.26</v>
      </c>
      <c r="BF691" s="38">
        <v>2082414.74</v>
      </c>
      <c r="BG691" s="38">
        <v>378277</v>
      </c>
      <c r="BH691" s="38">
        <v>2144864.75</v>
      </c>
      <c r="BI691" s="38">
        <v>1973794.92</v>
      </c>
      <c r="BJ691" s="38">
        <v>-11.729717368578255</v>
      </c>
      <c r="BK691" s="38">
        <v>-11.532898848471765</v>
      </c>
      <c r="BL691" s="38">
        <v>-5.216051246352591</v>
      </c>
      <c r="BM691" s="39">
        <v>5.657475685110513</v>
      </c>
      <c r="BN691" s="40">
        <v>5.670090304195074</v>
      </c>
      <c r="BO691" s="39">
        <v>4.859278720504779</v>
      </c>
      <c r="BP691" s="40">
        <v>5.217856015565313</v>
      </c>
      <c r="ER691" t="s">
        <v>284</v>
      </c>
      <c r="ES691" t="s">
        <v>452</v>
      </c>
      <c r="ET691" t="s">
        <v>95</v>
      </c>
      <c r="EX691">
        <v>10000</v>
      </c>
      <c r="EY691">
        <v>31593.48</v>
      </c>
      <c r="EZ691">
        <v>28908</v>
      </c>
      <c r="FE691">
        <v>3.159348</v>
      </c>
      <c r="FG691">
        <v>2.8908</v>
      </c>
    </row>
    <row r="692" spans="53:163" ht="12.75">
      <c r="BA692" s="38" t="s">
        <v>417</v>
      </c>
      <c r="BB692" s="38" t="s">
        <v>418</v>
      </c>
      <c r="BC692" s="38" t="s">
        <v>45</v>
      </c>
      <c r="BD692" s="38">
        <v>270626.4</v>
      </c>
      <c r="BE692" s="38">
        <v>1340975.06</v>
      </c>
      <c r="BF692" s="38">
        <v>1152684.73</v>
      </c>
      <c r="BG692" s="38">
        <v>219780</v>
      </c>
      <c r="BH692" s="38">
        <v>1081471.89</v>
      </c>
      <c r="BI692" s="38">
        <v>995656.32</v>
      </c>
      <c r="BJ692" s="38">
        <v>-18.788410886742763</v>
      </c>
      <c r="BK692" s="38">
        <v>-19.351826722265823</v>
      </c>
      <c r="BL692" s="38">
        <v>-13.622841173579184</v>
      </c>
      <c r="BM692" s="39">
        <v>4.955078514143483</v>
      </c>
      <c r="BN692" s="40">
        <v>4.92070202020202</v>
      </c>
      <c r="BO692" s="39">
        <v>4.259321078800885</v>
      </c>
      <c r="BP692" s="40">
        <v>4.530240786240786</v>
      </c>
      <c r="ER692" t="s">
        <v>284</v>
      </c>
      <c r="ES692" t="s">
        <v>452</v>
      </c>
      <c r="ET692" t="s">
        <v>71</v>
      </c>
      <c r="EU692">
        <v>6000</v>
      </c>
      <c r="EV692">
        <v>19438.37</v>
      </c>
      <c r="EW692">
        <v>16743.73</v>
      </c>
      <c r="EX692">
        <v>70951</v>
      </c>
      <c r="EY692">
        <v>226166.06</v>
      </c>
      <c r="EZ692">
        <v>208606.92</v>
      </c>
      <c r="FA692">
        <v>1082.5166666666667</v>
      </c>
      <c r="FB692">
        <v>1063.5032155473941</v>
      </c>
      <c r="FC692">
        <v>1145.8808162816767</v>
      </c>
      <c r="FD692">
        <v>3.2397283333333333</v>
      </c>
      <c r="FE692">
        <v>3.187637383546391</v>
      </c>
      <c r="FF692">
        <v>2.7906216666666666</v>
      </c>
      <c r="FG692">
        <v>2.9401547546898565</v>
      </c>
    </row>
    <row r="693" spans="53:163" ht="12.75">
      <c r="BA693" s="38" t="s">
        <v>417</v>
      </c>
      <c r="BB693" s="38" t="s">
        <v>418</v>
      </c>
      <c r="BC693" s="38" t="s">
        <v>57</v>
      </c>
      <c r="BD693" s="38">
        <v>10900</v>
      </c>
      <c r="BE693" s="38">
        <v>59934.95</v>
      </c>
      <c r="BF693" s="38">
        <v>51991.89</v>
      </c>
      <c r="BG693" s="38">
        <v>43991</v>
      </c>
      <c r="BH693" s="38">
        <v>241788.89</v>
      </c>
      <c r="BI693" s="38">
        <v>222582.36</v>
      </c>
      <c r="BJ693" s="38">
        <v>303.58715596330273</v>
      </c>
      <c r="BK693" s="38">
        <v>303.4188566103751</v>
      </c>
      <c r="BL693" s="38">
        <v>328.10976865815024</v>
      </c>
      <c r="BM693" s="39">
        <v>5.498619266055045</v>
      </c>
      <c r="BN693" s="40">
        <v>5.496326294014685</v>
      </c>
      <c r="BO693" s="39">
        <v>4.769898165137614</v>
      </c>
      <c r="BP693" s="40">
        <v>5.059724943738492</v>
      </c>
      <c r="ER693" t="s">
        <v>284</v>
      </c>
      <c r="ES693" t="s">
        <v>452</v>
      </c>
      <c r="ET693" t="s">
        <v>67</v>
      </c>
      <c r="EU693">
        <v>18078</v>
      </c>
      <c r="EV693">
        <v>58718.41</v>
      </c>
      <c r="EW693">
        <v>50264.1</v>
      </c>
      <c r="EX693">
        <v>43476</v>
      </c>
      <c r="EY693">
        <v>140002.08</v>
      </c>
      <c r="EZ693">
        <v>128885.39</v>
      </c>
      <c r="FA693">
        <v>140.49120477928975</v>
      </c>
      <c r="FB693">
        <v>138.4296168782499</v>
      </c>
      <c r="FC693">
        <v>156.41638863522874</v>
      </c>
      <c r="FD693">
        <v>3.2480589666998565</v>
      </c>
      <c r="FE693">
        <v>3.220215291195142</v>
      </c>
      <c r="FF693">
        <v>2.7804015930965815</v>
      </c>
      <c r="FG693">
        <v>2.964518124942497</v>
      </c>
    </row>
    <row r="694" spans="53:163" ht="12.75">
      <c r="BA694" s="38" t="s">
        <v>417</v>
      </c>
      <c r="BB694" s="38" t="s">
        <v>418</v>
      </c>
      <c r="BC694" s="38" t="s">
        <v>43</v>
      </c>
      <c r="BD694" s="38">
        <v>335760</v>
      </c>
      <c r="BE694" s="38">
        <v>1617317.84</v>
      </c>
      <c r="BF694" s="38">
        <v>1388703.29</v>
      </c>
      <c r="BG694" s="38">
        <v>356010</v>
      </c>
      <c r="BH694" s="38">
        <v>1693322.84</v>
      </c>
      <c r="BI694" s="38">
        <v>1559961.14</v>
      </c>
      <c r="BJ694" s="38">
        <v>6.031093638313081</v>
      </c>
      <c r="BK694" s="38">
        <v>4.699447326939768</v>
      </c>
      <c r="BL694" s="38">
        <v>12.332213168444344</v>
      </c>
      <c r="BM694" s="39">
        <v>4.816886585656421</v>
      </c>
      <c r="BN694" s="40">
        <v>4.756391224965591</v>
      </c>
      <c r="BO694" s="39">
        <v>4.135999791517751</v>
      </c>
      <c r="BP694" s="40">
        <v>4.381790230611499</v>
      </c>
      <c r="ER694" t="s">
        <v>284</v>
      </c>
      <c r="ES694" t="s">
        <v>452</v>
      </c>
      <c r="ET694" t="s">
        <v>350</v>
      </c>
      <c r="EU694">
        <v>1200</v>
      </c>
      <c r="EV694">
        <v>4409.77</v>
      </c>
      <c r="EW694">
        <v>3720</v>
      </c>
      <c r="EX694">
        <v>6306</v>
      </c>
      <c r="EY694">
        <v>20704.1</v>
      </c>
      <c r="EZ694">
        <v>19005.41</v>
      </c>
      <c r="FA694">
        <v>425.5</v>
      </c>
      <c r="FB694">
        <v>369.50521228998326</v>
      </c>
      <c r="FC694">
        <v>410.89811827956987</v>
      </c>
      <c r="FD694">
        <v>3.674808333333334</v>
      </c>
      <c r="FE694">
        <v>3.2832381858547413</v>
      </c>
      <c r="FF694">
        <v>3.1</v>
      </c>
      <c r="FG694">
        <v>3.013861401839518</v>
      </c>
    </row>
    <row r="695" spans="53:162" ht="12.75">
      <c r="BA695" s="38" t="s">
        <v>417</v>
      </c>
      <c r="BB695" s="38" t="s">
        <v>418</v>
      </c>
      <c r="BC695" s="38" t="s">
        <v>99</v>
      </c>
      <c r="BD695" s="38">
        <v>8460</v>
      </c>
      <c r="BE695" s="38">
        <v>52919.94</v>
      </c>
      <c r="BF695" s="38">
        <v>45502.37</v>
      </c>
      <c r="BG695" s="38">
        <v>6600</v>
      </c>
      <c r="BH695" s="38">
        <v>34782.92</v>
      </c>
      <c r="BI695" s="38">
        <v>31961.13</v>
      </c>
      <c r="BJ695" s="38">
        <v>-21.98581560283688</v>
      </c>
      <c r="BK695" s="38">
        <v>-34.272563423163376</v>
      </c>
      <c r="BL695" s="38">
        <v>-29.75941692707435</v>
      </c>
      <c r="BM695" s="39">
        <v>6.255312056737589</v>
      </c>
      <c r="BN695" s="40">
        <v>5.2701393939393935</v>
      </c>
      <c r="BO695" s="39">
        <v>5.37853073286052</v>
      </c>
      <c r="BP695" s="40">
        <v>4.842595454545455</v>
      </c>
      <c r="ER695" t="s">
        <v>284</v>
      </c>
      <c r="ES695" t="s">
        <v>452</v>
      </c>
      <c r="ET695" t="s">
        <v>66</v>
      </c>
      <c r="EU695">
        <v>300</v>
      </c>
      <c r="EV695">
        <v>1230.39</v>
      </c>
      <c r="EW695">
        <v>1063.78</v>
      </c>
      <c r="FA695">
        <v>-100</v>
      </c>
      <c r="FB695">
        <v>-100</v>
      </c>
      <c r="FC695">
        <v>-100</v>
      </c>
      <c r="FD695">
        <v>4.1013</v>
      </c>
      <c r="FF695">
        <v>3.545933333333333</v>
      </c>
    </row>
    <row r="696" spans="53:162" ht="12.75">
      <c r="BA696" s="38" t="s">
        <v>417</v>
      </c>
      <c r="BB696" s="38" t="s">
        <v>418</v>
      </c>
      <c r="BC696" s="38" t="s">
        <v>62</v>
      </c>
      <c r="BD696" s="38">
        <v>8320</v>
      </c>
      <c r="BE696" s="38">
        <v>45265.61</v>
      </c>
      <c r="BF696" s="38">
        <v>38984.78</v>
      </c>
      <c r="BG696" s="38">
        <v>10886</v>
      </c>
      <c r="BH696" s="38">
        <v>63659.96</v>
      </c>
      <c r="BI696" s="38">
        <v>58565.8</v>
      </c>
      <c r="BJ696" s="38">
        <v>30.841346153846153</v>
      </c>
      <c r="BK696" s="38">
        <v>40.63647877494636</v>
      </c>
      <c r="BL696" s="38">
        <v>50.22734513315198</v>
      </c>
      <c r="BM696" s="39">
        <v>5.440578125</v>
      </c>
      <c r="BN696" s="40">
        <v>5.847874334006981</v>
      </c>
      <c r="BO696" s="39">
        <v>4.685670673076923</v>
      </c>
      <c r="BP696" s="40">
        <v>5.379919162226713</v>
      </c>
      <c r="ER696" t="s">
        <v>286</v>
      </c>
      <c r="ES696" t="s">
        <v>287</v>
      </c>
      <c r="ET696" t="s">
        <v>61</v>
      </c>
      <c r="EU696">
        <v>15000</v>
      </c>
      <c r="EV696">
        <v>96563.16</v>
      </c>
      <c r="EW696">
        <v>85450</v>
      </c>
      <c r="FA696">
        <v>-100</v>
      </c>
      <c r="FB696">
        <v>-100</v>
      </c>
      <c r="FC696">
        <v>-100</v>
      </c>
      <c r="FD696">
        <v>6.437544</v>
      </c>
      <c r="FF696">
        <v>5.696666666666666</v>
      </c>
    </row>
    <row r="697" spans="53:162" ht="12.75">
      <c r="BA697" s="38" t="s">
        <v>417</v>
      </c>
      <c r="BB697" s="38" t="s">
        <v>418</v>
      </c>
      <c r="BC697" s="38" t="s">
        <v>50</v>
      </c>
      <c r="BD697" s="38">
        <v>13260</v>
      </c>
      <c r="BE697" s="38">
        <v>80331.74</v>
      </c>
      <c r="BF697" s="38">
        <v>68649.35</v>
      </c>
      <c r="BG697" s="38">
        <v>81570</v>
      </c>
      <c r="BH697" s="38">
        <v>595551.4</v>
      </c>
      <c r="BI697" s="38">
        <v>547756.12</v>
      </c>
      <c r="BJ697" s="38">
        <v>515.158371040724</v>
      </c>
      <c r="BK697" s="38">
        <v>641.3649947081938</v>
      </c>
      <c r="BL697" s="38">
        <v>697.9043064500975</v>
      </c>
      <c r="BM697" s="39">
        <v>6.058200603318251</v>
      </c>
      <c r="BN697" s="40">
        <v>7.301108250582322</v>
      </c>
      <c r="BO697" s="39">
        <v>5.177175716440423</v>
      </c>
      <c r="BP697" s="40">
        <v>6.715166360181439</v>
      </c>
      <c r="ER697" t="s">
        <v>286</v>
      </c>
      <c r="ES697" t="s">
        <v>287</v>
      </c>
      <c r="ET697" t="s">
        <v>95</v>
      </c>
      <c r="EU697">
        <v>20</v>
      </c>
      <c r="EV697">
        <v>72.63</v>
      </c>
      <c r="EW697">
        <v>61.72</v>
      </c>
      <c r="FA697">
        <v>-100</v>
      </c>
      <c r="FB697">
        <v>-100</v>
      </c>
      <c r="FC697">
        <v>-100</v>
      </c>
      <c r="FD697">
        <v>3.6315</v>
      </c>
      <c r="FF697">
        <v>3.086</v>
      </c>
    </row>
    <row r="698" spans="53:162" ht="12.75">
      <c r="BA698" s="38" t="s">
        <v>417</v>
      </c>
      <c r="BB698" s="38" t="s">
        <v>418</v>
      </c>
      <c r="BC698" s="38" t="s">
        <v>95</v>
      </c>
      <c r="BD698" s="38">
        <v>36160</v>
      </c>
      <c r="BE698" s="38">
        <v>173331.22</v>
      </c>
      <c r="BF698" s="38">
        <v>147603.79</v>
      </c>
      <c r="BG698" s="38"/>
      <c r="BH698" s="38"/>
      <c r="BI698" s="38"/>
      <c r="BJ698" s="38">
        <v>-100</v>
      </c>
      <c r="BK698" s="38">
        <v>-100</v>
      </c>
      <c r="BL698" s="38">
        <v>-100</v>
      </c>
      <c r="BM698" s="39">
        <v>4.793451880530974</v>
      </c>
      <c r="BN698" s="40"/>
      <c r="BO698" s="39">
        <v>4.081963219026549</v>
      </c>
      <c r="BP698" s="40"/>
      <c r="ER698" t="s">
        <v>286</v>
      </c>
      <c r="ES698" t="s">
        <v>287</v>
      </c>
      <c r="ET698" t="s">
        <v>71</v>
      </c>
      <c r="EU698">
        <v>48685</v>
      </c>
      <c r="EV698">
        <v>161424.76</v>
      </c>
      <c r="EW698">
        <v>137524.19</v>
      </c>
      <c r="FA698">
        <v>-100</v>
      </c>
      <c r="FB698">
        <v>-100</v>
      </c>
      <c r="FC698">
        <v>-100</v>
      </c>
      <c r="FD698">
        <v>3.3156980589503955</v>
      </c>
      <c r="FF698">
        <v>2.8247753928314676</v>
      </c>
    </row>
    <row r="699" spans="53:162" ht="12.75">
      <c r="BA699" s="38" t="s">
        <v>417</v>
      </c>
      <c r="BB699" s="38" t="s">
        <v>418</v>
      </c>
      <c r="BC699" s="38" t="s">
        <v>70</v>
      </c>
      <c r="BD699" s="38">
        <v>12660</v>
      </c>
      <c r="BE699" s="38">
        <v>69855.41</v>
      </c>
      <c r="BF699" s="38">
        <v>60884.12</v>
      </c>
      <c r="BG699" s="38">
        <v>31614</v>
      </c>
      <c r="BH699" s="38">
        <v>178942.03</v>
      </c>
      <c r="BI699" s="38">
        <v>165774.58</v>
      </c>
      <c r="BJ699" s="38">
        <v>149.71563981042655</v>
      </c>
      <c r="BK699" s="38">
        <v>156.16058942321</v>
      </c>
      <c r="BL699" s="38">
        <v>172.2788470951046</v>
      </c>
      <c r="BM699" s="39">
        <v>5.5178048973143765</v>
      </c>
      <c r="BN699" s="40">
        <v>5.6602147782627945</v>
      </c>
      <c r="BO699" s="39">
        <v>4.809172195892575</v>
      </c>
      <c r="BP699" s="40">
        <v>5.243707850952109</v>
      </c>
      <c r="ER699" t="s">
        <v>286</v>
      </c>
      <c r="ES699" t="s">
        <v>287</v>
      </c>
      <c r="ET699" t="s">
        <v>67</v>
      </c>
      <c r="EU699">
        <v>34320</v>
      </c>
      <c r="EV699">
        <v>109047.98</v>
      </c>
      <c r="EW699">
        <v>94379.97</v>
      </c>
      <c r="FA699">
        <v>-100</v>
      </c>
      <c r="FB699">
        <v>-100</v>
      </c>
      <c r="FC699">
        <v>-100</v>
      </c>
      <c r="FD699">
        <v>3.1773886946386947</v>
      </c>
      <c r="FF699">
        <v>2.749999125874126</v>
      </c>
    </row>
    <row r="700" spans="53:162" ht="12.75">
      <c r="BA700" s="38" t="s">
        <v>417</v>
      </c>
      <c r="BB700" s="38" t="s">
        <v>418</v>
      </c>
      <c r="BC700" s="38" t="s">
        <v>71</v>
      </c>
      <c r="BD700" s="38">
        <v>2760</v>
      </c>
      <c r="BE700" s="38">
        <v>14968.99</v>
      </c>
      <c r="BF700" s="38">
        <v>12841.42</v>
      </c>
      <c r="BG700" s="38">
        <v>3078</v>
      </c>
      <c r="BH700" s="38">
        <v>17579.38</v>
      </c>
      <c r="BI700" s="38">
        <v>16168.84</v>
      </c>
      <c r="BJ700" s="38">
        <v>11.521739130434783</v>
      </c>
      <c r="BK700" s="38">
        <v>17.438651505545806</v>
      </c>
      <c r="BL700" s="38">
        <v>25.911620365971988</v>
      </c>
      <c r="BM700" s="39">
        <v>5.423547101449275</v>
      </c>
      <c r="BN700" s="40">
        <v>5.711299545159195</v>
      </c>
      <c r="BO700" s="39">
        <v>4.652688405797101</v>
      </c>
      <c r="BP700" s="40">
        <v>5.253034437946718</v>
      </c>
      <c r="ER700" t="s">
        <v>286</v>
      </c>
      <c r="ES700" t="s">
        <v>287</v>
      </c>
      <c r="ET700" t="s">
        <v>350</v>
      </c>
      <c r="EU700">
        <v>2394</v>
      </c>
      <c r="EV700">
        <v>9005.38</v>
      </c>
      <c r="EW700">
        <v>7780.5</v>
      </c>
      <c r="FA700">
        <v>-100</v>
      </c>
      <c r="FB700">
        <v>-100</v>
      </c>
      <c r="FC700">
        <v>-100</v>
      </c>
      <c r="FD700">
        <v>3.761645781119465</v>
      </c>
      <c r="FF700">
        <v>3.25</v>
      </c>
    </row>
    <row r="701" spans="53:163" ht="12.75">
      <c r="BA701" s="38" t="s">
        <v>417</v>
      </c>
      <c r="BB701" s="38" t="s">
        <v>418</v>
      </c>
      <c r="BC701" s="38" t="s">
        <v>67</v>
      </c>
      <c r="BD701" s="38">
        <v>169694</v>
      </c>
      <c r="BE701" s="38">
        <v>816607.5</v>
      </c>
      <c r="BF701" s="38">
        <v>700801.37</v>
      </c>
      <c r="BG701" s="38">
        <v>147442</v>
      </c>
      <c r="BH701" s="38">
        <v>757342.3</v>
      </c>
      <c r="BI701" s="38">
        <v>697345.75</v>
      </c>
      <c r="BJ701" s="38">
        <v>-13.113015192051575</v>
      </c>
      <c r="BK701" s="38">
        <v>-7.257489062983129</v>
      </c>
      <c r="BL701" s="38">
        <v>-0.4930954972305484</v>
      </c>
      <c r="BM701" s="39">
        <v>4.812235553407899</v>
      </c>
      <c r="BN701" s="40">
        <v>5.136543861314958</v>
      </c>
      <c r="BO701" s="39">
        <v>4.129794630334603</v>
      </c>
      <c r="BP701" s="40">
        <v>4.729627582371373</v>
      </c>
      <c r="ER701" t="s">
        <v>430</v>
      </c>
      <c r="ES701" t="s">
        <v>629</v>
      </c>
      <c r="ET701" t="s">
        <v>48</v>
      </c>
      <c r="EU701">
        <v>14945</v>
      </c>
      <c r="EV701">
        <v>66518.08</v>
      </c>
      <c r="EW701">
        <v>57804.48</v>
      </c>
      <c r="EX701">
        <v>24595.2</v>
      </c>
      <c r="EY701">
        <v>87704.59</v>
      </c>
      <c r="EZ701">
        <v>80621.68</v>
      </c>
      <c r="FA701">
        <v>64.57142857142858</v>
      </c>
      <c r="FB701">
        <v>31.850753960426992</v>
      </c>
      <c r="FC701">
        <v>39.47306506346911</v>
      </c>
      <c r="FD701">
        <v>4.450858481097357</v>
      </c>
      <c r="FE701">
        <v>3.565923025631017</v>
      </c>
      <c r="FF701">
        <v>3.8678139846102377</v>
      </c>
      <c r="FG701">
        <v>3.277943663804319</v>
      </c>
    </row>
    <row r="702" spans="53:162" ht="12.75">
      <c r="BA702" s="38" t="s">
        <v>417</v>
      </c>
      <c r="BB702" s="38" t="s">
        <v>418</v>
      </c>
      <c r="BC702" s="38" t="s">
        <v>49</v>
      </c>
      <c r="BD702" s="38">
        <v>3710</v>
      </c>
      <c r="BE702" s="38">
        <v>25371.2</v>
      </c>
      <c r="BF702" s="38">
        <v>21743.17</v>
      </c>
      <c r="BG702" s="38">
        <v>2990</v>
      </c>
      <c r="BH702" s="38">
        <v>18035.7</v>
      </c>
      <c r="BI702" s="38">
        <v>16629.98</v>
      </c>
      <c r="BJ702" s="38">
        <v>-19.40700808625337</v>
      </c>
      <c r="BK702" s="38">
        <v>-28.91270416850602</v>
      </c>
      <c r="BL702" s="38">
        <v>-23.51630420035349</v>
      </c>
      <c r="BM702" s="39">
        <v>6.838598382749327</v>
      </c>
      <c r="BN702" s="40">
        <v>6.032006688963211</v>
      </c>
      <c r="BO702" s="39">
        <v>5.860692722371967</v>
      </c>
      <c r="BP702" s="40">
        <v>5.561866220735785</v>
      </c>
      <c r="ER702" t="s">
        <v>430</v>
      </c>
      <c r="ES702" t="s">
        <v>629</v>
      </c>
      <c r="ET702" t="s">
        <v>138</v>
      </c>
      <c r="EU702">
        <v>25000</v>
      </c>
      <c r="EV702">
        <v>85114.89</v>
      </c>
      <c r="EW702">
        <v>74502.18</v>
      </c>
      <c r="FA702">
        <v>-100</v>
      </c>
      <c r="FB702">
        <v>-100</v>
      </c>
      <c r="FC702">
        <v>-100</v>
      </c>
      <c r="FD702">
        <v>3.4045956</v>
      </c>
      <c r="FF702">
        <v>2.9800872</v>
      </c>
    </row>
    <row r="703" spans="53:163" ht="12.75">
      <c r="BA703" s="38" t="s">
        <v>417</v>
      </c>
      <c r="BB703" s="38" t="s">
        <v>418</v>
      </c>
      <c r="BC703" s="38" t="s">
        <v>350</v>
      </c>
      <c r="BD703" s="38">
        <v>17296</v>
      </c>
      <c r="BE703" s="38">
        <v>90075.18</v>
      </c>
      <c r="BF703" s="38">
        <v>77373.09</v>
      </c>
      <c r="BG703" s="38">
        <v>16886</v>
      </c>
      <c r="BH703" s="38">
        <v>82272.14</v>
      </c>
      <c r="BI703" s="38">
        <v>75719.76</v>
      </c>
      <c r="BJ703" s="38">
        <v>-2.370490286771508</v>
      </c>
      <c r="BK703" s="38">
        <v>-8.662808112068156</v>
      </c>
      <c r="BL703" s="38">
        <v>-2.13682819181708</v>
      </c>
      <c r="BM703" s="39">
        <v>5.207861933395004</v>
      </c>
      <c r="BN703" s="40">
        <v>4.872210114888073</v>
      </c>
      <c r="BO703" s="39">
        <v>4.473467275670675</v>
      </c>
      <c r="BP703" s="40">
        <v>4.4841738718465</v>
      </c>
      <c r="ER703" t="s">
        <v>430</v>
      </c>
      <c r="ES703" t="s">
        <v>629</v>
      </c>
      <c r="ET703" t="s">
        <v>54</v>
      </c>
      <c r="EX703">
        <v>1470.96</v>
      </c>
      <c r="EY703">
        <v>5981.25</v>
      </c>
      <c r="EZ703">
        <v>5490.87</v>
      </c>
      <c r="FE703">
        <v>4.066222059063469</v>
      </c>
      <c r="FG703">
        <v>3.7328479360417686</v>
      </c>
    </row>
    <row r="704" spans="53:162" ht="12.75">
      <c r="BA704" s="38" t="s">
        <v>417</v>
      </c>
      <c r="BB704" s="38" t="s">
        <v>418</v>
      </c>
      <c r="BC704" s="38" t="s">
        <v>66</v>
      </c>
      <c r="BD704" s="38">
        <v>3620</v>
      </c>
      <c r="BE704" s="38">
        <v>19404.62</v>
      </c>
      <c r="BF704" s="38">
        <v>16815.52</v>
      </c>
      <c r="BG704" s="38">
        <v>4500</v>
      </c>
      <c r="BH704" s="38">
        <v>26584.08</v>
      </c>
      <c r="BI704" s="38">
        <v>24476.2</v>
      </c>
      <c r="BJ704" s="38">
        <v>24.30939226519337</v>
      </c>
      <c r="BK704" s="38">
        <v>36.99871473906731</v>
      </c>
      <c r="BL704" s="38">
        <v>45.557199539473054</v>
      </c>
      <c r="BM704" s="39">
        <v>5.3603922651933695</v>
      </c>
      <c r="BN704" s="40">
        <v>5.907573333333334</v>
      </c>
      <c r="BO704" s="39">
        <v>4.645171270718232</v>
      </c>
      <c r="BP704" s="40">
        <v>5.439155555555556</v>
      </c>
      <c r="ER704" t="s">
        <v>430</v>
      </c>
      <c r="ES704" t="s">
        <v>629</v>
      </c>
      <c r="ET704" t="s">
        <v>82</v>
      </c>
      <c r="EU704">
        <v>17600</v>
      </c>
      <c r="EV704">
        <v>52632.12</v>
      </c>
      <c r="EW704">
        <v>46820</v>
      </c>
      <c r="FA704">
        <v>-100</v>
      </c>
      <c r="FB704">
        <v>-100</v>
      </c>
      <c r="FC704">
        <v>-100</v>
      </c>
      <c r="FD704">
        <v>2.990461363636364</v>
      </c>
      <c r="FF704">
        <v>2.6602272727272727</v>
      </c>
    </row>
    <row r="705" spans="53:162" ht="12.75">
      <c r="BA705" s="38" t="s">
        <v>417</v>
      </c>
      <c r="BB705" s="38" t="s">
        <v>418</v>
      </c>
      <c r="BC705" s="38" t="s">
        <v>44</v>
      </c>
      <c r="BD705" s="38"/>
      <c r="BE705" s="38"/>
      <c r="BF705" s="38"/>
      <c r="BG705" s="38">
        <v>30962</v>
      </c>
      <c r="BH705" s="38">
        <v>152567.22</v>
      </c>
      <c r="BI705" s="38">
        <v>140579.26</v>
      </c>
      <c r="BJ705" s="38"/>
      <c r="BK705" s="38"/>
      <c r="BL705" s="38"/>
      <c r="BM705" s="39"/>
      <c r="BN705" s="40">
        <v>4.927563464892449</v>
      </c>
      <c r="BO705" s="39"/>
      <c r="BP705" s="40">
        <v>4.540380466378141</v>
      </c>
      <c r="ER705" t="s">
        <v>430</v>
      </c>
      <c r="ES705" t="s">
        <v>629</v>
      </c>
      <c r="ET705" t="s">
        <v>101</v>
      </c>
      <c r="EU705">
        <v>18000</v>
      </c>
      <c r="EV705">
        <v>56526.34</v>
      </c>
      <c r="EW705">
        <v>48850</v>
      </c>
      <c r="FA705">
        <v>-100</v>
      </c>
      <c r="FB705">
        <v>-100</v>
      </c>
      <c r="FC705">
        <v>-100</v>
      </c>
      <c r="FD705">
        <v>3.140352222222222</v>
      </c>
      <c r="FF705">
        <v>2.713888888888889</v>
      </c>
    </row>
    <row r="706" spans="53:163" ht="12.75">
      <c r="BA706" s="38" t="s">
        <v>419</v>
      </c>
      <c r="BB706" s="38" t="s">
        <v>623</v>
      </c>
      <c r="BC706" s="38" t="s">
        <v>63</v>
      </c>
      <c r="BD706" s="38"/>
      <c r="BE706" s="38"/>
      <c r="BF706" s="38"/>
      <c r="BG706" s="38">
        <v>800</v>
      </c>
      <c r="BH706" s="38">
        <v>6000</v>
      </c>
      <c r="BI706" s="38">
        <v>5523.45</v>
      </c>
      <c r="BJ706" s="38"/>
      <c r="BK706" s="38"/>
      <c r="BL706" s="38"/>
      <c r="BM706" s="39"/>
      <c r="BN706" s="40">
        <v>7.5</v>
      </c>
      <c r="BO706" s="39"/>
      <c r="BP706" s="40">
        <v>6.9043125</v>
      </c>
      <c r="ER706" t="s">
        <v>430</v>
      </c>
      <c r="ES706" t="s">
        <v>629</v>
      </c>
      <c r="ET706" t="s">
        <v>42</v>
      </c>
      <c r="EU706">
        <v>26420</v>
      </c>
      <c r="EV706">
        <v>93322.48</v>
      </c>
      <c r="EW706">
        <v>80928.35</v>
      </c>
      <c r="EX706">
        <v>1700</v>
      </c>
      <c r="EY706">
        <v>4943.41</v>
      </c>
      <c r="EZ706">
        <v>4569.52</v>
      </c>
      <c r="FA706">
        <v>-93.5654806964421</v>
      </c>
      <c r="FB706">
        <v>-94.70287330555297</v>
      </c>
      <c r="FC706">
        <v>-94.35362267981492</v>
      </c>
      <c r="FD706">
        <v>3.5322664647993944</v>
      </c>
      <c r="FE706">
        <v>2.9078882352941178</v>
      </c>
      <c r="FF706">
        <v>3.063147236941711</v>
      </c>
      <c r="FG706">
        <v>2.6879529411764707</v>
      </c>
    </row>
    <row r="707" spans="53:163" ht="12.75">
      <c r="BA707" s="38" t="s">
        <v>419</v>
      </c>
      <c r="BB707" s="38" t="s">
        <v>623</v>
      </c>
      <c r="BC707" s="38" t="s">
        <v>54</v>
      </c>
      <c r="BD707" s="38"/>
      <c r="BE707" s="38"/>
      <c r="BF707" s="38"/>
      <c r="BG707" s="38">
        <v>20</v>
      </c>
      <c r="BH707" s="38">
        <v>93.04</v>
      </c>
      <c r="BI707" s="38">
        <v>85.33</v>
      </c>
      <c r="BJ707" s="38"/>
      <c r="BK707" s="38"/>
      <c r="BL707" s="38"/>
      <c r="BM707" s="39"/>
      <c r="BN707" s="40">
        <v>4.652</v>
      </c>
      <c r="BO707" s="39"/>
      <c r="BP707" s="40">
        <v>4.2665</v>
      </c>
      <c r="ER707" t="s">
        <v>430</v>
      </c>
      <c r="ES707" t="s">
        <v>629</v>
      </c>
      <c r="ET707" t="s">
        <v>46</v>
      </c>
      <c r="EU707">
        <v>16240</v>
      </c>
      <c r="EV707">
        <v>56028</v>
      </c>
      <c r="EW707">
        <v>47436.36</v>
      </c>
      <c r="EX707">
        <v>16240</v>
      </c>
      <c r="EY707">
        <v>53592</v>
      </c>
      <c r="EZ707">
        <v>49149.95</v>
      </c>
      <c r="FA707">
        <v>0</v>
      </c>
      <c r="FB707">
        <v>-4.3478260869565215</v>
      </c>
      <c r="FC707">
        <v>3.6123977472133117</v>
      </c>
      <c r="FD707">
        <v>3.45</v>
      </c>
      <c r="FE707">
        <v>3.3</v>
      </c>
      <c r="FF707">
        <v>2.920958128078818</v>
      </c>
      <c r="FG707">
        <v>3.0264747536945813</v>
      </c>
    </row>
    <row r="708" spans="53:162" ht="12.75">
      <c r="BA708" s="38" t="s">
        <v>419</v>
      </c>
      <c r="BB708" s="38" t="s">
        <v>623</v>
      </c>
      <c r="BC708" s="38" t="s">
        <v>42</v>
      </c>
      <c r="BD708" s="38"/>
      <c r="BE708" s="38"/>
      <c r="BF708" s="38"/>
      <c r="BG708" s="38">
        <v>3950</v>
      </c>
      <c r="BH708" s="38">
        <v>17184.66</v>
      </c>
      <c r="BI708" s="38">
        <v>15860.97</v>
      </c>
      <c r="BJ708" s="38"/>
      <c r="BK708" s="38"/>
      <c r="BL708" s="38"/>
      <c r="BM708" s="39"/>
      <c r="BN708" s="40">
        <v>4.350546835443038</v>
      </c>
      <c r="BO708" s="39"/>
      <c r="BP708" s="40">
        <v>4.015435443037974</v>
      </c>
      <c r="ER708" t="s">
        <v>430</v>
      </c>
      <c r="ES708" t="s">
        <v>629</v>
      </c>
      <c r="ET708" t="s">
        <v>95</v>
      </c>
      <c r="EU708">
        <v>33040</v>
      </c>
      <c r="EV708">
        <v>111631.82</v>
      </c>
      <c r="EW708">
        <v>93772</v>
      </c>
      <c r="FA708">
        <v>-100</v>
      </c>
      <c r="FB708">
        <v>-100</v>
      </c>
      <c r="FC708">
        <v>-100</v>
      </c>
      <c r="FD708">
        <v>3.378687046004843</v>
      </c>
      <c r="FF708">
        <v>2.838135593220339</v>
      </c>
    </row>
    <row r="709" spans="53:163" ht="12.75">
      <c r="BA709" s="38" t="s">
        <v>419</v>
      </c>
      <c r="BB709" s="38" t="s">
        <v>623</v>
      </c>
      <c r="BC709" s="38" t="s">
        <v>45</v>
      </c>
      <c r="BD709" s="38"/>
      <c r="BE709" s="38"/>
      <c r="BF709" s="38"/>
      <c r="BG709" s="38">
        <v>13424</v>
      </c>
      <c r="BH709" s="38">
        <v>65693.28</v>
      </c>
      <c r="BI709" s="38">
        <v>60591.61</v>
      </c>
      <c r="BJ709" s="38"/>
      <c r="BK709" s="38"/>
      <c r="BL709" s="38"/>
      <c r="BM709" s="39"/>
      <c r="BN709" s="40">
        <v>4.8937187127532775</v>
      </c>
      <c r="BO709" s="39"/>
      <c r="BP709" s="40">
        <v>4.5136777413587605</v>
      </c>
      <c r="ER709" t="s">
        <v>430</v>
      </c>
      <c r="ES709" t="s">
        <v>629</v>
      </c>
      <c r="ET709" t="s">
        <v>71</v>
      </c>
      <c r="EU709">
        <v>3215</v>
      </c>
      <c r="EV709">
        <v>9855.87</v>
      </c>
      <c r="EW709">
        <v>8489.6</v>
      </c>
      <c r="EX709">
        <v>18000</v>
      </c>
      <c r="EY709">
        <v>54146.59</v>
      </c>
      <c r="EZ709">
        <v>49677.92</v>
      </c>
      <c r="FA709">
        <v>459.8755832037325</v>
      </c>
      <c r="FB709">
        <v>449.38417410132223</v>
      </c>
      <c r="FC709">
        <v>485.1620806633999</v>
      </c>
      <c r="FD709">
        <v>3.0655894245723174</v>
      </c>
      <c r="FE709">
        <v>3.0081438888888887</v>
      </c>
      <c r="FF709">
        <v>2.6406220839813375</v>
      </c>
      <c r="FG709">
        <v>2.7598844444444444</v>
      </c>
    </row>
    <row r="710" spans="53:162" ht="12.75">
      <c r="BA710" s="38" t="s">
        <v>419</v>
      </c>
      <c r="BB710" s="38" t="s">
        <v>623</v>
      </c>
      <c r="BC710" s="38" t="s">
        <v>43</v>
      </c>
      <c r="BD710" s="38"/>
      <c r="BE710" s="38"/>
      <c r="BF710" s="38"/>
      <c r="BG710" s="38">
        <v>16350</v>
      </c>
      <c r="BH710" s="38">
        <v>74815.3</v>
      </c>
      <c r="BI710" s="38">
        <v>68956.84</v>
      </c>
      <c r="BJ710" s="38"/>
      <c r="BK710" s="38"/>
      <c r="BL710" s="38"/>
      <c r="BM710" s="39"/>
      <c r="BN710" s="40">
        <v>4.575859327217126</v>
      </c>
      <c r="BO710" s="39"/>
      <c r="BP710" s="40">
        <v>4.21754373088685</v>
      </c>
      <c r="ER710" t="s">
        <v>430</v>
      </c>
      <c r="ES710" t="s">
        <v>629</v>
      </c>
      <c r="ET710" t="s">
        <v>67</v>
      </c>
      <c r="EU710">
        <v>17070</v>
      </c>
      <c r="EV710">
        <v>68694</v>
      </c>
      <c r="EW710">
        <v>58586.58</v>
      </c>
      <c r="FA710">
        <v>-100</v>
      </c>
      <c r="FB710">
        <v>-100</v>
      </c>
      <c r="FC710">
        <v>-100</v>
      </c>
      <c r="FD710">
        <v>4.024253075571178</v>
      </c>
      <c r="FF710">
        <v>3.4321370826010544</v>
      </c>
    </row>
    <row r="711" spans="53:163" ht="12.75">
      <c r="BA711" s="38" t="s">
        <v>419</v>
      </c>
      <c r="BB711" s="38" t="s">
        <v>623</v>
      </c>
      <c r="BC711" s="38" t="s">
        <v>50</v>
      </c>
      <c r="BD711" s="38"/>
      <c r="BE711" s="38"/>
      <c r="BF711" s="38"/>
      <c r="BG711" s="38">
        <v>160</v>
      </c>
      <c r="BH711" s="38">
        <v>857.25</v>
      </c>
      <c r="BI711" s="38">
        <v>787.6</v>
      </c>
      <c r="BJ711" s="38"/>
      <c r="BK711" s="38"/>
      <c r="BL711" s="38"/>
      <c r="BM711" s="39"/>
      <c r="BN711" s="40">
        <v>5.3578125</v>
      </c>
      <c r="BO711" s="39"/>
      <c r="BP711" s="40">
        <v>4.9225</v>
      </c>
      <c r="ER711" t="s">
        <v>430</v>
      </c>
      <c r="ES711" t="s">
        <v>629</v>
      </c>
      <c r="ET711" t="s">
        <v>357</v>
      </c>
      <c r="EX711">
        <v>20000</v>
      </c>
      <c r="EY711">
        <v>60109.36</v>
      </c>
      <c r="EZ711">
        <v>55000</v>
      </c>
      <c r="FE711">
        <v>3.005468</v>
      </c>
      <c r="FG711">
        <v>2.75</v>
      </c>
    </row>
    <row r="712" spans="53:162" ht="12.75">
      <c r="BA712" s="38" t="s">
        <v>419</v>
      </c>
      <c r="BB712" s="38" t="s">
        <v>623</v>
      </c>
      <c r="BC712" s="38" t="s">
        <v>67</v>
      </c>
      <c r="BD712" s="38"/>
      <c r="BE712" s="38"/>
      <c r="BF712" s="38"/>
      <c r="BG712" s="38">
        <v>332</v>
      </c>
      <c r="BH712" s="38">
        <v>1575.04</v>
      </c>
      <c r="BI712" s="38">
        <v>1448.6</v>
      </c>
      <c r="BJ712" s="38"/>
      <c r="BK712" s="38"/>
      <c r="BL712" s="38"/>
      <c r="BM712" s="39"/>
      <c r="BN712" s="40">
        <v>4.744096385542169</v>
      </c>
      <c r="BO712" s="39"/>
      <c r="BP712" s="40">
        <v>4.363253012048193</v>
      </c>
      <c r="ER712" t="s">
        <v>430</v>
      </c>
      <c r="ES712" t="s">
        <v>629</v>
      </c>
      <c r="ET712" t="s">
        <v>530</v>
      </c>
      <c r="EU712">
        <v>24720</v>
      </c>
      <c r="EV712">
        <v>84509.26</v>
      </c>
      <c r="EW712">
        <v>72251.18</v>
      </c>
      <c r="FA712">
        <v>-100</v>
      </c>
      <c r="FB712">
        <v>-100</v>
      </c>
      <c r="FC712">
        <v>-100</v>
      </c>
      <c r="FD712">
        <v>3.4186593851132683</v>
      </c>
      <c r="FF712">
        <v>2.9227823624595466</v>
      </c>
    </row>
    <row r="713" spans="53:163" ht="12.75">
      <c r="BA713" s="38" t="s">
        <v>419</v>
      </c>
      <c r="BB713" s="38" t="s">
        <v>623</v>
      </c>
      <c r="BC713" s="38" t="s">
        <v>44</v>
      </c>
      <c r="BD713" s="38">
        <v>6080</v>
      </c>
      <c r="BE713" s="38">
        <v>21853.88</v>
      </c>
      <c r="BF713" s="38">
        <v>18848</v>
      </c>
      <c r="BG713" s="38">
        <v>5340</v>
      </c>
      <c r="BH713" s="38">
        <v>23626.14</v>
      </c>
      <c r="BI713" s="38">
        <v>21794.94</v>
      </c>
      <c r="BJ713" s="38">
        <v>-12.171052631578947</v>
      </c>
      <c r="BK713" s="38">
        <v>8.109589692997298</v>
      </c>
      <c r="BL713" s="38">
        <v>15.635292869269943</v>
      </c>
      <c r="BM713" s="39">
        <v>3.594388157894737</v>
      </c>
      <c r="BN713" s="40">
        <v>4.424370786516854</v>
      </c>
      <c r="BO713" s="39">
        <v>3.1</v>
      </c>
      <c r="BP713" s="40">
        <v>4.081449438202247</v>
      </c>
      <c r="ER713" t="s">
        <v>443</v>
      </c>
      <c r="ES713" t="s">
        <v>631</v>
      </c>
      <c r="ET713" t="s">
        <v>43</v>
      </c>
      <c r="EX713">
        <v>500</v>
      </c>
      <c r="EY713">
        <v>2670.47</v>
      </c>
      <c r="EZ713">
        <v>2450.18</v>
      </c>
      <c r="FE713">
        <v>5.34094</v>
      </c>
      <c r="FG713">
        <v>4.90036</v>
      </c>
    </row>
    <row r="714" spans="53:162" ht="12.75">
      <c r="BA714" s="38" t="s">
        <v>436</v>
      </c>
      <c r="BB714" s="38" t="s">
        <v>437</v>
      </c>
      <c r="BC714" s="38" t="s">
        <v>48</v>
      </c>
      <c r="BD714" s="38">
        <v>1260</v>
      </c>
      <c r="BE714" s="38">
        <v>5820.78</v>
      </c>
      <c r="BF714" s="38">
        <v>5178</v>
      </c>
      <c r="BG714" s="38">
        <v>2352</v>
      </c>
      <c r="BH714" s="38">
        <v>15636.86</v>
      </c>
      <c r="BI714" s="38">
        <v>14336.34</v>
      </c>
      <c r="BJ714" s="38">
        <v>86.66666666666667</v>
      </c>
      <c r="BK714" s="38">
        <v>168.63856733977238</v>
      </c>
      <c r="BL714" s="38">
        <v>176.8702201622248</v>
      </c>
      <c r="BM714" s="39">
        <v>4.619666666666666</v>
      </c>
      <c r="BN714" s="40">
        <v>6.648324829931973</v>
      </c>
      <c r="BO714" s="39">
        <v>4.109523809523809</v>
      </c>
      <c r="BP714" s="40">
        <v>6.0953826530612245</v>
      </c>
      <c r="ER714" t="s">
        <v>443</v>
      </c>
      <c r="ES714" t="s">
        <v>631</v>
      </c>
      <c r="ET714" t="s">
        <v>71</v>
      </c>
      <c r="EU714">
        <v>21</v>
      </c>
      <c r="EV714">
        <v>120.22</v>
      </c>
      <c r="EW714">
        <v>100.33</v>
      </c>
      <c r="FA714">
        <v>-100</v>
      </c>
      <c r="FB714">
        <v>-100</v>
      </c>
      <c r="FC714">
        <v>-100</v>
      </c>
      <c r="FD714">
        <v>5.7247619047619045</v>
      </c>
      <c r="FF714">
        <v>4.777619047619048</v>
      </c>
    </row>
    <row r="715" spans="53:162" ht="12.75">
      <c r="BA715" s="38" t="s">
        <v>436</v>
      </c>
      <c r="BB715" s="38" t="s">
        <v>437</v>
      </c>
      <c r="BC715" s="38" t="s">
        <v>138</v>
      </c>
      <c r="BD715" s="38">
        <v>5000</v>
      </c>
      <c r="BE715" s="38">
        <v>27372.78</v>
      </c>
      <c r="BF715" s="38">
        <v>23613.15</v>
      </c>
      <c r="BG715" s="38"/>
      <c r="BH715" s="38"/>
      <c r="BI715" s="38"/>
      <c r="BJ715" s="38">
        <v>-100</v>
      </c>
      <c r="BK715" s="38">
        <v>-100</v>
      </c>
      <c r="BL715" s="38">
        <v>-100</v>
      </c>
      <c r="BM715" s="39">
        <v>5.474556</v>
      </c>
      <c r="BN715" s="40"/>
      <c r="BO715" s="39">
        <v>4.7226300000000005</v>
      </c>
      <c r="BP715" s="40"/>
      <c r="ER715" t="s">
        <v>451</v>
      </c>
      <c r="ES715" t="s">
        <v>452</v>
      </c>
      <c r="ET715" t="s">
        <v>48</v>
      </c>
      <c r="EU715">
        <v>11200</v>
      </c>
      <c r="EV715">
        <v>56491.55</v>
      </c>
      <c r="EW715">
        <v>48636</v>
      </c>
      <c r="FA715">
        <v>-100</v>
      </c>
      <c r="FB715">
        <v>-100</v>
      </c>
      <c r="FC715">
        <v>-100</v>
      </c>
      <c r="FD715">
        <v>5.043888392857143</v>
      </c>
      <c r="FF715">
        <v>4.3425</v>
      </c>
    </row>
    <row r="716" spans="53:163" ht="12.75">
      <c r="BA716" s="38" t="s">
        <v>436</v>
      </c>
      <c r="BB716" s="38" t="s">
        <v>437</v>
      </c>
      <c r="BC716" s="38" t="s">
        <v>63</v>
      </c>
      <c r="BD716" s="38">
        <v>19090</v>
      </c>
      <c r="BE716" s="38">
        <v>165401.5</v>
      </c>
      <c r="BF716" s="38">
        <v>137272.86</v>
      </c>
      <c r="BG716" s="38"/>
      <c r="BH716" s="38"/>
      <c r="BI716" s="38"/>
      <c r="BJ716" s="38">
        <v>-100</v>
      </c>
      <c r="BK716" s="38">
        <v>-100</v>
      </c>
      <c r="BL716" s="38">
        <v>-100</v>
      </c>
      <c r="BM716" s="39">
        <v>8.664300680984809</v>
      </c>
      <c r="BN716" s="40"/>
      <c r="BO716" s="39">
        <v>7.190825563122052</v>
      </c>
      <c r="BP716" s="40"/>
      <c r="ER716" t="s">
        <v>451</v>
      </c>
      <c r="ES716" t="s">
        <v>452</v>
      </c>
      <c r="ET716" t="s">
        <v>52</v>
      </c>
      <c r="EX716">
        <v>3000</v>
      </c>
      <c r="EY716">
        <v>15558.04</v>
      </c>
      <c r="EZ716">
        <v>14271.96</v>
      </c>
      <c r="FE716">
        <v>5.186013333333333</v>
      </c>
      <c r="FG716">
        <v>4.75732</v>
      </c>
    </row>
    <row r="717" spans="53:163" ht="12.75">
      <c r="BA717" s="38" t="s">
        <v>436</v>
      </c>
      <c r="BB717" s="38" t="s">
        <v>437</v>
      </c>
      <c r="BC717" s="38" t="s">
        <v>54</v>
      </c>
      <c r="BD717" s="38">
        <v>14844.12</v>
      </c>
      <c r="BE717" s="38">
        <v>151018.6</v>
      </c>
      <c r="BF717" s="38">
        <v>130951.91</v>
      </c>
      <c r="BG717" s="38">
        <v>891</v>
      </c>
      <c r="BH717" s="38">
        <v>6364.75</v>
      </c>
      <c r="BI717" s="38">
        <v>5837.41</v>
      </c>
      <c r="BJ717" s="38">
        <v>-93.9976233013476</v>
      </c>
      <c r="BK717" s="38">
        <v>-95.78545291772006</v>
      </c>
      <c r="BL717" s="38">
        <v>-95.5423254231267</v>
      </c>
      <c r="BM717" s="39">
        <v>10.173631040438908</v>
      </c>
      <c r="BN717" s="40">
        <v>7.14337822671156</v>
      </c>
      <c r="BO717" s="39">
        <v>8.821803515466057</v>
      </c>
      <c r="BP717" s="40">
        <v>6.551526374859708</v>
      </c>
      <c r="ER717" t="s">
        <v>451</v>
      </c>
      <c r="ES717" t="s">
        <v>452</v>
      </c>
      <c r="ET717" t="s">
        <v>42</v>
      </c>
      <c r="EU717">
        <v>2500</v>
      </c>
      <c r="EV717">
        <v>12251.98</v>
      </c>
      <c r="EW717">
        <v>10899</v>
      </c>
      <c r="EX717">
        <v>14400</v>
      </c>
      <c r="EY717">
        <v>71472.35</v>
      </c>
      <c r="EZ717">
        <v>66066.55</v>
      </c>
      <c r="FA717">
        <v>476</v>
      </c>
      <c r="FB717">
        <v>483.35346613363726</v>
      </c>
      <c r="FC717">
        <v>506.17074961005596</v>
      </c>
      <c r="FD717">
        <v>4.900792</v>
      </c>
      <c r="FE717">
        <v>4.96335763888889</v>
      </c>
      <c r="FF717">
        <v>4.3596</v>
      </c>
      <c r="FG717">
        <v>4.587954861111111</v>
      </c>
    </row>
    <row r="718" spans="53:163" ht="12.75">
      <c r="BA718" s="38" t="s">
        <v>436</v>
      </c>
      <c r="BB718" s="38" t="s">
        <v>437</v>
      </c>
      <c r="BC718" s="38" t="s">
        <v>56</v>
      </c>
      <c r="BD718" s="38">
        <v>2000</v>
      </c>
      <c r="BE718" s="38">
        <v>12955.83</v>
      </c>
      <c r="BF718" s="38">
        <v>10756.1</v>
      </c>
      <c r="BG718" s="38"/>
      <c r="BH718" s="38"/>
      <c r="BI718" s="38"/>
      <c r="BJ718" s="38">
        <v>-100</v>
      </c>
      <c r="BK718" s="38">
        <v>-100</v>
      </c>
      <c r="BL718" s="38">
        <v>-100</v>
      </c>
      <c r="BM718" s="39">
        <v>6.477915</v>
      </c>
      <c r="BN718" s="40"/>
      <c r="BO718" s="39">
        <v>5.37805</v>
      </c>
      <c r="BP718" s="40"/>
      <c r="ER718" t="s">
        <v>451</v>
      </c>
      <c r="ES718" t="s">
        <v>452</v>
      </c>
      <c r="ET718" t="s">
        <v>46</v>
      </c>
      <c r="EU718">
        <v>1344</v>
      </c>
      <c r="EV718">
        <v>8064</v>
      </c>
      <c r="EW718">
        <v>6827.42</v>
      </c>
      <c r="EX718">
        <v>1344</v>
      </c>
      <c r="EY718">
        <v>7728</v>
      </c>
      <c r="EZ718">
        <v>7087.45</v>
      </c>
      <c r="FA718">
        <v>0</v>
      </c>
      <c r="FB718">
        <v>-4.166666666666667</v>
      </c>
      <c r="FC718">
        <v>3.8086129167386766</v>
      </c>
      <c r="FD718">
        <v>6</v>
      </c>
      <c r="FE718">
        <v>5.75</v>
      </c>
      <c r="FF718">
        <v>5.0799255952380955</v>
      </c>
      <c r="FG718">
        <v>5.273400297619047</v>
      </c>
    </row>
    <row r="719" spans="53:163" ht="12.75">
      <c r="BA719" s="38" t="s">
        <v>436</v>
      </c>
      <c r="BB719" s="38" t="s">
        <v>437</v>
      </c>
      <c r="BC719" s="38" t="s">
        <v>42</v>
      </c>
      <c r="BD719" s="38"/>
      <c r="BE719" s="38"/>
      <c r="BF719" s="38"/>
      <c r="BG719" s="38">
        <v>9450</v>
      </c>
      <c r="BH719" s="38">
        <v>59977.52</v>
      </c>
      <c r="BI719" s="38">
        <v>55277.05</v>
      </c>
      <c r="BJ719" s="38"/>
      <c r="BK719" s="38"/>
      <c r="BL719" s="38"/>
      <c r="BM719" s="39"/>
      <c r="BN719" s="40">
        <v>6.346827513227513</v>
      </c>
      <c r="BO719" s="39"/>
      <c r="BP719" s="40">
        <v>5.849423280423281</v>
      </c>
      <c r="ER719" t="s">
        <v>451</v>
      </c>
      <c r="ES719" t="s">
        <v>452</v>
      </c>
      <c r="ET719" t="s">
        <v>61</v>
      </c>
      <c r="EX719">
        <v>2700</v>
      </c>
      <c r="EY719">
        <v>16262.5</v>
      </c>
      <c r="EZ719">
        <v>14925.1</v>
      </c>
      <c r="FE719">
        <v>6.023148148148148</v>
      </c>
      <c r="FG719">
        <v>5.527814814814815</v>
      </c>
    </row>
    <row r="720" spans="53:162" ht="12.75">
      <c r="BA720" s="38" t="s">
        <v>436</v>
      </c>
      <c r="BB720" s="38" t="s">
        <v>437</v>
      </c>
      <c r="BC720" s="38" t="s">
        <v>45</v>
      </c>
      <c r="BD720" s="38">
        <v>2340</v>
      </c>
      <c r="BE720" s="38">
        <v>13051.87</v>
      </c>
      <c r="BF720" s="38">
        <v>11091.6</v>
      </c>
      <c r="BG720" s="38"/>
      <c r="BH720" s="38"/>
      <c r="BI720" s="38"/>
      <c r="BJ720" s="38">
        <v>-100</v>
      </c>
      <c r="BK720" s="38">
        <v>-100</v>
      </c>
      <c r="BL720" s="38">
        <v>-100</v>
      </c>
      <c r="BM720" s="39">
        <v>5.5777222222222225</v>
      </c>
      <c r="BN720" s="40"/>
      <c r="BO720" s="39">
        <v>4.74</v>
      </c>
      <c r="BP720" s="40"/>
      <c r="ER720" t="s">
        <v>451</v>
      </c>
      <c r="ES720" t="s">
        <v>452</v>
      </c>
      <c r="ET720" t="s">
        <v>530</v>
      </c>
      <c r="EU720">
        <v>6680</v>
      </c>
      <c r="EV720">
        <v>34191.98</v>
      </c>
      <c r="EW720">
        <v>29437.34</v>
      </c>
      <c r="FA720">
        <v>-100</v>
      </c>
      <c r="FB720">
        <v>-100</v>
      </c>
      <c r="FC720">
        <v>-100</v>
      </c>
      <c r="FD720">
        <v>5.118559880239522</v>
      </c>
      <c r="FF720">
        <v>4.406787425149701</v>
      </c>
    </row>
    <row r="721" spans="53:163" ht="12.75">
      <c r="BA721" s="38" t="s">
        <v>436</v>
      </c>
      <c r="BB721" s="38" t="s">
        <v>437</v>
      </c>
      <c r="BC721" s="38" t="s">
        <v>85</v>
      </c>
      <c r="BD721" s="38">
        <v>13990</v>
      </c>
      <c r="BE721" s="38">
        <v>72546.16</v>
      </c>
      <c r="BF721" s="38">
        <v>61143.17</v>
      </c>
      <c r="BG721" s="38"/>
      <c r="BH721" s="38"/>
      <c r="BI721" s="38"/>
      <c r="BJ721" s="38">
        <v>-100</v>
      </c>
      <c r="BK721" s="38">
        <v>-100</v>
      </c>
      <c r="BL721" s="38">
        <v>-100</v>
      </c>
      <c r="BM721" s="39">
        <v>5.185572551822731</v>
      </c>
      <c r="BN721" s="40"/>
      <c r="BO721" s="39">
        <v>4.370491065046462</v>
      </c>
      <c r="BP721" s="40"/>
      <c r="ER721" t="s">
        <v>460</v>
      </c>
      <c r="ES721" t="s">
        <v>461</v>
      </c>
      <c r="ET721" t="s">
        <v>48</v>
      </c>
      <c r="EU721">
        <v>246665.88</v>
      </c>
      <c r="EV721">
        <v>2263189.93</v>
      </c>
      <c r="EW721">
        <v>1950083.45</v>
      </c>
      <c r="EX721">
        <v>357936.165</v>
      </c>
      <c r="EY721">
        <v>3173378.98</v>
      </c>
      <c r="EZ721">
        <v>2919869.41</v>
      </c>
      <c r="FA721">
        <v>45.109718863427716</v>
      </c>
      <c r="FB721">
        <v>40.21708642013973</v>
      </c>
      <c r="FC721">
        <v>49.73048512359818</v>
      </c>
      <c r="FD721">
        <v>9.175123572015716</v>
      </c>
      <c r="FE721">
        <v>8.865767950550625</v>
      </c>
      <c r="FF721">
        <v>7.905768929209017</v>
      </c>
      <c r="FG721">
        <v>8.157514371312551</v>
      </c>
    </row>
    <row r="722" spans="53:162" ht="12.75">
      <c r="BA722" s="38" t="s">
        <v>436</v>
      </c>
      <c r="BB722" s="38" t="s">
        <v>437</v>
      </c>
      <c r="BC722" s="38" t="s">
        <v>530</v>
      </c>
      <c r="BD722" s="38">
        <v>1120</v>
      </c>
      <c r="BE722" s="38">
        <v>5849.24</v>
      </c>
      <c r="BF722" s="38">
        <v>5035.86</v>
      </c>
      <c r="BG722" s="38"/>
      <c r="BH722" s="38"/>
      <c r="BI722" s="38"/>
      <c r="BJ722" s="38">
        <v>-100</v>
      </c>
      <c r="BK722" s="38">
        <v>-100</v>
      </c>
      <c r="BL722" s="38">
        <v>-100</v>
      </c>
      <c r="BM722" s="39">
        <v>5.222535714285714</v>
      </c>
      <c r="BN722" s="40"/>
      <c r="BO722" s="39">
        <v>4.496303571428571</v>
      </c>
      <c r="BP722" s="40"/>
      <c r="ER722" t="s">
        <v>460</v>
      </c>
      <c r="ES722" t="s">
        <v>461</v>
      </c>
      <c r="ET722" t="s">
        <v>64</v>
      </c>
      <c r="EU722">
        <v>500</v>
      </c>
      <c r="EV722">
        <v>4576.38</v>
      </c>
      <c r="EW722">
        <v>3940</v>
      </c>
      <c r="FA722">
        <v>-100</v>
      </c>
      <c r="FB722">
        <v>-100</v>
      </c>
      <c r="FC722">
        <v>-100</v>
      </c>
      <c r="FD722">
        <v>9.15276</v>
      </c>
      <c r="FF722">
        <v>7.88</v>
      </c>
    </row>
    <row r="723" spans="53:163" ht="12.75">
      <c r="BA723" s="38" t="s">
        <v>438</v>
      </c>
      <c r="BB723" s="38" t="s">
        <v>630</v>
      </c>
      <c r="BC723" s="38" t="s">
        <v>138</v>
      </c>
      <c r="BD723" s="38">
        <v>336</v>
      </c>
      <c r="BE723" s="38">
        <v>3161.76</v>
      </c>
      <c r="BF723" s="38">
        <v>2722.09</v>
      </c>
      <c r="BG723" s="38"/>
      <c r="BH723" s="38"/>
      <c r="BI723" s="38"/>
      <c r="BJ723" s="38">
        <v>-100</v>
      </c>
      <c r="BK723" s="38">
        <v>-100</v>
      </c>
      <c r="BL723" s="38">
        <v>-100</v>
      </c>
      <c r="BM723" s="39">
        <v>9.41</v>
      </c>
      <c r="BN723" s="40"/>
      <c r="BO723" s="39">
        <v>8.101458333333333</v>
      </c>
      <c r="BP723" s="40"/>
      <c r="ER723" t="s">
        <v>460</v>
      </c>
      <c r="ES723" t="s">
        <v>461</v>
      </c>
      <c r="ET723" t="s">
        <v>54</v>
      </c>
      <c r="EX723">
        <v>250</v>
      </c>
      <c r="EY723">
        <v>2514.81</v>
      </c>
      <c r="EZ723">
        <v>2312.76</v>
      </c>
      <c r="FE723">
        <v>10.059239999999999</v>
      </c>
      <c r="FG723">
        <v>9.251040000000001</v>
      </c>
    </row>
    <row r="724" spans="53:163" ht="12.75">
      <c r="BA724" s="38" t="s">
        <v>438</v>
      </c>
      <c r="BB724" s="38" t="s">
        <v>630</v>
      </c>
      <c r="BC724" s="38" t="s">
        <v>54</v>
      </c>
      <c r="BD724" s="38"/>
      <c r="BE724" s="38"/>
      <c r="BF724" s="38"/>
      <c r="BG724" s="38">
        <v>150</v>
      </c>
      <c r="BH724" s="38">
        <v>1037.97</v>
      </c>
      <c r="BI724" s="38">
        <v>952.87</v>
      </c>
      <c r="BJ724" s="38"/>
      <c r="BK724" s="38"/>
      <c r="BL724" s="38"/>
      <c r="BM724" s="39"/>
      <c r="BN724" s="40">
        <v>6.9198</v>
      </c>
      <c r="BO724" s="39"/>
      <c r="BP724" s="40">
        <v>6.3524666666666665</v>
      </c>
      <c r="ER724" t="s">
        <v>460</v>
      </c>
      <c r="ES724" t="s">
        <v>461</v>
      </c>
      <c r="ET724" t="s">
        <v>52</v>
      </c>
      <c r="EX724">
        <v>9000</v>
      </c>
      <c r="EY724">
        <v>71201.66</v>
      </c>
      <c r="EZ724">
        <v>65315.87</v>
      </c>
      <c r="FE724">
        <v>7.911295555555556</v>
      </c>
      <c r="FG724">
        <v>7.257318888888889</v>
      </c>
    </row>
    <row r="725" spans="53:163" ht="12.75">
      <c r="BA725" s="38" t="s">
        <v>438</v>
      </c>
      <c r="BB725" s="38" t="s">
        <v>630</v>
      </c>
      <c r="BC725" s="38" t="s">
        <v>56</v>
      </c>
      <c r="BD725" s="38"/>
      <c r="BE725" s="38"/>
      <c r="BF725" s="38"/>
      <c r="BG725" s="38">
        <v>1920</v>
      </c>
      <c r="BH725" s="38">
        <v>12142.29</v>
      </c>
      <c r="BI725" s="38">
        <v>11146.8</v>
      </c>
      <c r="BJ725" s="38"/>
      <c r="BK725" s="38"/>
      <c r="BL725" s="38"/>
      <c r="BM725" s="39"/>
      <c r="BN725" s="40">
        <v>6.324109375000001</v>
      </c>
      <c r="BO725" s="39"/>
      <c r="BP725" s="40">
        <v>5.805625</v>
      </c>
      <c r="ER725" t="s">
        <v>460</v>
      </c>
      <c r="ES725" t="s">
        <v>461</v>
      </c>
      <c r="ET725" t="s">
        <v>42</v>
      </c>
      <c r="EU725">
        <v>53256</v>
      </c>
      <c r="EV725">
        <v>458463.17</v>
      </c>
      <c r="EW725">
        <v>393524.99</v>
      </c>
      <c r="EX725">
        <v>27190</v>
      </c>
      <c r="EY725">
        <v>217610.69</v>
      </c>
      <c r="EZ725">
        <v>201061.93</v>
      </c>
      <c r="FA725">
        <v>-48.94471984377347</v>
      </c>
      <c r="FB725">
        <v>-52.53474995603246</v>
      </c>
      <c r="FC725">
        <v>-48.9074556612021</v>
      </c>
      <c r="FD725">
        <v>8.608667004656752</v>
      </c>
      <c r="FE725">
        <v>8.00333541743288</v>
      </c>
      <c r="FF725">
        <v>7.38930805918582</v>
      </c>
      <c r="FG725">
        <v>7.39470136079441</v>
      </c>
    </row>
    <row r="726" spans="53:162" ht="12.75">
      <c r="BA726" s="38" t="s">
        <v>438</v>
      </c>
      <c r="BB726" s="38" t="s">
        <v>630</v>
      </c>
      <c r="BC726" s="38" t="s">
        <v>43</v>
      </c>
      <c r="BD726" s="38"/>
      <c r="BE726" s="38"/>
      <c r="BF726" s="38"/>
      <c r="BG726" s="38">
        <v>450</v>
      </c>
      <c r="BH726" s="38">
        <v>3544.75</v>
      </c>
      <c r="BI726" s="38">
        <v>3251.73</v>
      </c>
      <c r="BJ726" s="38"/>
      <c r="BK726" s="38"/>
      <c r="BL726" s="38"/>
      <c r="BM726" s="39"/>
      <c r="BN726" s="40">
        <v>7.877222222222223</v>
      </c>
      <c r="BO726" s="39"/>
      <c r="BP726" s="40">
        <v>7.226066666666667</v>
      </c>
      <c r="ER726" t="s">
        <v>460</v>
      </c>
      <c r="ES726" t="s">
        <v>461</v>
      </c>
      <c r="ET726" t="s">
        <v>71</v>
      </c>
      <c r="EU726">
        <v>100</v>
      </c>
      <c r="EV726">
        <v>892.83</v>
      </c>
      <c r="EW726">
        <v>769.06</v>
      </c>
      <c r="FA726">
        <v>-100</v>
      </c>
      <c r="FB726">
        <v>-100</v>
      </c>
      <c r="FC726">
        <v>-100</v>
      </c>
      <c r="FD726">
        <v>8.9283</v>
      </c>
      <c r="FF726">
        <v>7.6906</v>
      </c>
    </row>
    <row r="727" spans="53:68" ht="12.75">
      <c r="BA727" s="93" t="s">
        <v>446</v>
      </c>
      <c r="BB727" s="93" t="s">
        <v>312</v>
      </c>
      <c r="BC727" s="93" t="s">
        <v>48</v>
      </c>
      <c r="BD727" s="93">
        <v>32</v>
      </c>
      <c r="BE727" s="93">
        <v>366.71</v>
      </c>
      <c r="BF727" s="93">
        <v>313.59</v>
      </c>
      <c r="BG727" s="93">
        <v>439</v>
      </c>
      <c r="BH727" s="93">
        <v>5216.17</v>
      </c>
      <c r="BI727" s="93">
        <v>4796.66</v>
      </c>
      <c r="BJ727" s="38">
        <v>1271.875</v>
      </c>
      <c r="BK727" s="38">
        <v>1322.4237135611247</v>
      </c>
      <c r="BL727" s="38">
        <v>1429.595969259224</v>
      </c>
      <c r="BM727" s="39">
        <v>11.4596875</v>
      </c>
      <c r="BN727" s="40">
        <v>11.881936218678815</v>
      </c>
      <c r="BO727" s="39">
        <v>9.7996875</v>
      </c>
      <c r="BP727" s="40">
        <v>10.92633257403189</v>
      </c>
    </row>
    <row r="728" spans="53:68" ht="12.75">
      <c r="BA728" s="93" t="s">
        <v>446</v>
      </c>
      <c r="BB728" s="93" t="s">
        <v>312</v>
      </c>
      <c r="BC728" s="93" t="s">
        <v>139</v>
      </c>
      <c r="BD728" s="93"/>
      <c r="BE728" s="93"/>
      <c r="BF728" s="93"/>
      <c r="BG728" s="93">
        <v>600</v>
      </c>
      <c r="BH728" s="93">
        <v>8794.42</v>
      </c>
      <c r="BI728" s="93">
        <v>8129.67</v>
      </c>
      <c r="BJ728" s="38"/>
      <c r="BK728" s="38"/>
      <c r="BL728" s="38"/>
      <c r="BM728" s="39"/>
      <c r="BN728" s="40">
        <v>14.657366666666666</v>
      </c>
      <c r="BO728" s="39"/>
      <c r="BP728" s="40">
        <v>13.54945</v>
      </c>
    </row>
    <row r="729" spans="53:68" ht="12.75">
      <c r="BA729" s="38" t="s">
        <v>446</v>
      </c>
      <c r="BB729" s="38" t="s">
        <v>312</v>
      </c>
      <c r="BC729" s="38" t="s">
        <v>63</v>
      </c>
      <c r="BD729" s="38">
        <v>4402.45</v>
      </c>
      <c r="BE729" s="38">
        <v>60507.52</v>
      </c>
      <c r="BF729" s="38">
        <v>52109.14</v>
      </c>
      <c r="BG729" s="38">
        <v>6942</v>
      </c>
      <c r="BH729" s="38">
        <v>90446.52</v>
      </c>
      <c r="BI729" s="38">
        <v>83144.97</v>
      </c>
      <c r="BJ729" s="38">
        <v>57.68492543924407</v>
      </c>
      <c r="BK729" s="38">
        <v>49.479800196735894</v>
      </c>
      <c r="BL729" s="38">
        <v>59.55928269013843</v>
      </c>
      <c r="BM729" s="39">
        <v>13.744056150552533</v>
      </c>
      <c r="BN729" s="40">
        <v>13.028885047536734</v>
      </c>
      <c r="BO729" s="39">
        <v>11.836395643334962</v>
      </c>
      <c r="BP729" s="40">
        <v>11.97709161624892</v>
      </c>
    </row>
    <row r="730" spans="53:68" ht="12.75">
      <c r="BA730" s="38" t="s">
        <v>446</v>
      </c>
      <c r="BB730" s="38" t="s">
        <v>312</v>
      </c>
      <c r="BC730" s="38" t="s">
        <v>54</v>
      </c>
      <c r="BD730" s="38">
        <v>15642</v>
      </c>
      <c r="BE730" s="38">
        <v>200108.56</v>
      </c>
      <c r="BF730" s="38">
        <v>170978.37</v>
      </c>
      <c r="BG730" s="38">
        <v>19026</v>
      </c>
      <c r="BH730" s="38">
        <v>235874.98</v>
      </c>
      <c r="BI730" s="38">
        <v>216717.06</v>
      </c>
      <c r="BJ730" s="38">
        <v>21.634062140391254</v>
      </c>
      <c r="BK730" s="38">
        <v>17.873508259716633</v>
      </c>
      <c r="BL730" s="38">
        <v>26.75115571636342</v>
      </c>
      <c r="BM730" s="39">
        <v>12.793029024421429</v>
      </c>
      <c r="BN730" s="40">
        <v>12.397507621150005</v>
      </c>
      <c r="BO730" s="39">
        <v>10.93072305331799</v>
      </c>
      <c r="BP730" s="40">
        <v>11.39057395143488</v>
      </c>
    </row>
    <row r="731" spans="53:68" ht="12.75">
      <c r="BA731" s="93" t="s">
        <v>446</v>
      </c>
      <c r="BB731" s="93" t="s">
        <v>312</v>
      </c>
      <c r="BC731" s="93" t="s">
        <v>56</v>
      </c>
      <c r="BD731" s="93"/>
      <c r="BE731" s="93"/>
      <c r="BF731" s="93"/>
      <c r="BG731" s="93">
        <v>1000</v>
      </c>
      <c r="BH731" s="93">
        <v>11982.38</v>
      </c>
      <c r="BI731" s="93">
        <v>11000</v>
      </c>
      <c r="BJ731" s="38"/>
      <c r="BK731" s="38"/>
      <c r="BL731" s="38"/>
      <c r="BM731" s="39"/>
      <c r="BN731" s="40">
        <v>11.98238</v>
      </c>
      <c r="BO731" s="39"/>
      <c r="BP731" s="40">
        <v>11</v>
      </c>
    </row>
    <row r="732" spans="53:68" ht="12.75">
      <c r="BA732" s="93" t="s">
        <v>446</v>
      </c>
      <c r="BB732" s="93" t="s">
        <v>312</v>
      </c>
      <c r="BC732" s="93" t="s">
        <v>42</v>
      </c>
      <c r="BD732" s="93">
        <v>422501</v>
      </c>
      <c r="BE732" s="93">
        <v>4692955.24</v>
      </c>
      <c r="BF732" s="93">
        <v>4025245.9</v>
      </c>
      <c r="BG732" s="93">
        <v>453826</v>
      </c>
      <c r="BH732" s="93">
        <v>5174695.5</v>
      </c>
      <c r="BI732" s="93">
        <v>4760471.14</v>
      </c>
      <c r="BJ732" s="38">
        <v>7.414183635068319</v>
      </c>
      <c r="BK732" s="38">
        <v>10.265179090009811</v>
      </c>
      <c r="BL732" s="38">
        <v>18.265349701989628</v>
      </c>
      <c r="BM732" s="39">
        <v>11.107560076780883</v>
      </c>
      <c r="BN732" s="40">
        <v>11.402377783555812</v>
      </c>
      <c r="BO732" s="39">
        <v>9.527186681214955</v>
      </c>
      <c r="BP732" s="40">
        <v>10.489639509415502</v>
      </c>
    </row>
    <row r="733" spans="53:68" ht="12.75">
      <c r="BA733" s="93" t="s">
        <v>446</v>
      </c>
      <c r="BB733" s="93" t="s">
        <v>312</v>
      </c>
      <c r="BC733" s="93" t="s">
        <v>45</v>
      </c>
      <c r="BD733" s="93">
        <v>826</v>
      </c>
      <c r="BE733" s="93">
        <v>10383.66</v>
      </c>
      <c r="BF733" s="93">
        <v>8966.03</v>
      </c>
      <c r="BG733" s="93">
        <v>1250</v>
      </c>
      <c r="BH733" s="93">
        <v>16125.56</v>
      </c>
      <c r="BI733" s="93">
        <v>14782.13</v>
      </c>
      <c r="BJ733" s="38">
        <v>51.3317191283293</v>
      </c>
      <c r="BK733" s="38">
        <v>55.29745773648213</v>
      </c>
      <c r="BL733" s="38">
        <v>64.8681746547803</v>
      </c>
      <c r="BM733" s="39">
        <v>12.571016949152542</v>
      </c>
      <c r="BN733" s="40">
        <v>12.900447999999999</v>
      </c>
      <c r="BO733" s="39">
        <v>10.854757869249395</v>
      </c>
      <c r="BP733" s="40">
        <v>11.825704</v>
      </c>
    </row>
    <row r="734" spans="53:68" ht="12.75">
      <c r="BA734" s="38" t="s">
        <v>446</v>
      </c>
      <c r="BB734" s="38" t="s">
        <v>312</v>
      </c>
      <c r="BC734" s="38" t="s">
        <v>57</v>
      </c>
      <c r="BD734" s="38"/>
      <c r="BE734" s="38"/>
      <c r="BF734" s="38"/>
      <c r="BG734" s="38">
        <v>120</v>
      </c>
      <c r="BH734" s="38">
        <v>1274</v>
      </c>
      <c r="BI734" s="38">
        <v>1170.19</v>
      </c>
      <c r="BJ734" s="38"/>
      <c r="BK734" s="38"/>
      <c r="BL734" s="38"/>
      <c r="BM734" s="39"/>
      <c r="BN734" s="40">
        <v>10.616666666666667</v>
      </c>
      <c r="BO734" s="39"/>
      <c r="BP734" s="40">
        <v>9.751583333333334</v>
      </c>
    </row>
    <row r="735" spans="53:68" ht="12.75">
      <c r="BA735" s="38" t="s">
        <v>446</v>
      </c>
      <c r="BB735" s="38" t="s">
        <v>312</v>
      </c>
      <c r="BC735" s="38" t="s">
        <v>43</v>
      </c>
      <c r="BD735" s="38">
        <v>24159</v>
      </c>
      <c r="BE735" s="38">
        <v>265732.67</v>
      </c>
      <c r="BF735" s="38">
        <v>230184.88</v>
      </c>
      <c r="BG735" s="38">
        <v>13560</v>
      </c>
      <c r="BH735" s="38">
        <v>157217.79</v>
      </c>
      <c r="BI735" s="38">
        <v>144817</v>
      </c>
      <c r="BJ735" s="38">
        <v>-43.871849000372535</v>
      </c>
      <c r="BK735" s="38">
        <v>-40.836107957670386</v>
      </c>
      <c r="BL735" s="38">
        <v>-37.086658341764235</v>
      </c>
      <c r="BM735" s="39">
        <v>10.999324061426384</v>
      </c>
      <c r="BN735" s="40">
        <v>11.594232300884956</v>
      </c>
      <c r="BO735" s="39">
        <v>9.527914234860715</v>
      </c>
      <c r="BP735" s="40">
        <v>10.6797197640118</v>
      </c>
    </row>
    <row r="736" spans="53:68" ht="12.75">
      <c r="BA736" s="38" t="s">
        <v>446</v>
      </c>
      <c r="BB736" s="38" t="s">
        <v>312</v>
      </c>
      <c r="BC736" s="38" t="s">
        <v>67</v>
      </c>
      <c r="BD736" s="38">
        <v>310</v>
      </c>
      <c r="BE736" s="38">
        <v>3534.98</v>
      </c>
      <c r="BF736" s="38">
        <v>3037.97</v>
      </c>
      <c r="BG736" s="38">
        <v>1004</v>
      </c>
      <c r="BH736" s="38">
        <v>12626.24</v>
      </c>
      <c r="BI736" s="38">
        <v>11611.58</v>
      </c>
      <c r="BJ736" s="38">
        <v>223.8709677419355</v>
      </c>
      <c r="BK736" s="38">
        <v>257.1799557564682</v>
      </c>
      <c r="BL736" s="38">
        <v>282.2150975816088</v>
      </c>
      <c r="BM736" s="39">
        <v>11.403161290322581</v>
      </c>
      <c r="BN736" s="40">
        <v>12.57593625498008</v>
      </c>
      <c r="BO736" s="39">
        <v>9.799903225806451</v>
      </c>
      <c r="BP736" s="40">
        <v>11.565318725099601</v>
      </c>
    </row>
    <row r="737" spans="53:68" ht="12.75">
      <c r="BA737" s="38" t="s">
        <v>446</v>
      </c>
      <c r="BB737" s="38" t="s">
        <v>312</v>
      </c>
      <c r="BC737" s="38" t="s">
        <v>66</v>
      </c>
      <c r="BD737" s="38">
        <v>310</v>
      </c>
      <c r="BE737" s="38">
        <v>3352.42</v>
      </c>
      <c r="BF737" s="38">
        <v>2894.45</v>
      </c>
      <c r="BG737" s="38">
        <v>270</v>
      </c>
      <c r="BH737" s="38">
        <v>2859.2</v>
      </c>
      <c r="BI737" s="38">
        <v>2628.82</v>
      </c>
      <c r="BJ737" s="38">
        <v>-12.903225806451612</v>
      </c>
      <c r="BK737" s="38">
        <v>-14.712357043568534</v>
      </c>
      <c r="BL737" s="38">
        <v>-9.17721846983018</v>
      </c>
      <c r="BM737" s="39">
        <v>10.81425806451613</v>
      </c>
      <c r="BN737" s="40">
        <v>10.589629629629629</v>
      </c>
      <c r="BO737" s="39">
        <v>9.336935483870967</v>
      </c>
      <c r="BP737" s="40">
        <v>9.736370370370372</v>
      </c>
    </row>
    <row r="738" spans="53:68" ht="12.75">
      <c r="BA738" s="38" t="s">
        <v>446</v>
      </c>
      <c r="BB738" s="38" t="s">
        <v>312</v>
      </c>
      <c r="BC738" s="38" t="s">
        <v>44</v>
      </c>
      <c r="BD738" s="38"/>
      <c r="BE738" s="38"/>
      <c r="BF738" s="38"/>
      <c r="BG738" s="38">
        <v>10490</v>
      </c>
      <c r="BH738" s="38">
        <v>113815.8</v>
      </c>
      <c r="BI738" s="38">
        <v>104650.61</v>
      </c>
      <c r="BJ738" s="38"/>
      <c r="BK738" s="38"/>
      <c r="BL738" s="38"/>
      <c r="BM738" s="39"/>
      <c r="BN738" s="40">
        <v>10.849933269780744</v>
      </c>
      <c r="BO738" s="39"/>
      <c r="BP738" s="40">
        <v>9.976225929456625</v>
      </c>
    </row>
    <row r="739" spans="53:68" ht="12.75">
      <c r="BA739" s="38" t="s">
        <v>457</v>
      </c>
      <c r="BB739" s="38" t="s">
        <v>319</v>
      </c>
      <c r="BC739" s="38" t="s">
        <v>48</v>
      </c>
      <c r="BD739" s="38">
        <v>5090</v>
      </c>
      <c r="BE739" s="38">
        <v>58315.94</v>
      </c>
      <c r="BF739" s="38">
        <v>49754.8</v>
      </c>
      <c r="BG739" s="38">
        <v>7440</v>
      </c>
      <c r="BH739" s="38">
        <v>69706.64</v>
      </c>
      <c r="BI739" s="38">
        <v>63931.2</v>
      </c>
      <c r="BJ739" s="38">
        <v>46.16895874263261</v>
      </c>
      <c r="BK739" s="38">
        <v>19.532738390224004</v>
      </c>
      <c r="BL739" s="38">
        <v>28.492527354144716</v>
      </c>
      <c r="BM739" s="39">
        <v>11.456962671905698</v>
      </c>
      <c r="BN739" s="40">
        <v>9.369172043010753</v>
      </c>
      <c r="BO739" s="39">
        <v>9.775009823182712</v>
      </c>
      <c r="BP739" s="40">
        <v>8.59290322580645</v>
      </c>
    </row>
    <row r="740" spans="53:68" ht="12.75">
      <c r="BA740" s="38" t="s">
        <v>457</v>
      </c>
      <c r="BB740" s="38" t="s">
        <v>319</v>
      </c>
      <c r="BC740" s="38" t="s">
        <v>94</v>
      </c>
      <c r="BD740" s="38"/>
      <c r="BE740" s="38"/>
      <c r="BF740" s="38"/>
      <c r="BG740" s="38">
        <v>11385</v>
      </c>
      <c r="BH740" s="38">
        <v>138141.29</v>
      </c>
      <c r="BI740" s="38">
        <v>127773.7</v>
      </c>
      <c r="BJ740" s="38"/>
      <c r="BK740" s="38"/>
      <c r="BL740" s="38"/>
      <c r="BM740" s="39"/>
      <c r="BN740" s="40">
        <v>12.133622310057094</v>
      </c>
      <c r="BO740" s="39"/>
      <c r="BP740" s="40">
        <v>11.222986385595082</v>
      </c>
    </row>
    <row r="741" spans="53:68" ht="12.75">
      <c r="BA741" s="38" t="s">
        <v>457</v>
      </c>
      <c r="BB741" s="38" t="s">
        <v>319</v>
      </c>
      <c r="BC741" s="38" t="s">
        <v>138</v>
      </c>
      <c r="BD741" s="38">
        <v>495</v>
      </c>
      <c r="BE741" s="38">
        <v>2752.2</v>
      </c>
      <c r="BF741" s="38">
        <v>2369.49</v>
      </c>
      <c r="BG741" s="38"/>
      <c r="BH741" s="38"/>
      <c r="BI741" s="38"/>
      <c r="BJ741" s="38">
        <v>-100</v>
      </c>
      <c r="BK741" s="38">
        <v>-100</v>
      </c>
      <c r="BL741" s="38">
        <v>-100</v>
      </c>
      <c r="BM741" s="39">
        <v>5.56</v>
      </c>
      <c r="BN741" s="40"/>
      <c r="BO741" s="39">
        <v>4.786848484848484</v>
      </c>
      <c r="BP741" s="40"/>
    </row>
    <row r="742" spans="53:68" ht="12.75">
      <c r="BA742" s="38" t="s">
        <v>457</v>
      </c>
      <c r="BB742" s="38" t="s">
        <v>319</v>
      </c>
      <c r="BC742" s="38" t="s">
        <v>139</v>
      </c>
      <c r="BD742" s="38">
        <v>500</v>
      </c>
      <c r="BE742" s="38">
        <v>7807.25</v>
      </c>
      <c r="BF742" s="38">
        <v>6747.02</v>
      </c>
      <c r="BG742" s="38"/>
      <c r="BH742" s="38"/>
      <c r="BI742" s="38"/>
      <c r="BJ742" s="38">
        <v>-100</v>
      </c>
      <c r="BK742" s="38">
        <v>-100</v>
      </c>
      <c r="BL742" s="38">
        <v>-100</v>
      </c>
      <c r="BM742" s="39">
        <v>15.6145</v>
      </c>
      <c r="BN742" s="40"/>
      <c r="BO742" s="39">
        <v>13.49404</v>
      </c>
      <c r="BP742" s="40"/>
    </row>
    <row r="743" spans="53:68" ht="12.75">
      <c r="BA743" s="38" t="s">
        <v>457</v>
      </c>
      <c r="BB743" s="38" t="s">
        <v>319</v>
      </c>
      <c r="BC743" s="38" t="s">
        <v>63</v>
      </c>
      <c r="BD743" s="38">
        <v>10018</v>
      </c>
      <c r="BE743" s="38">
        <v>140080</v>
      </c>
      <c r="BF743" s="38">
        <v>120661.92</v>
      </c>
      <c r="BG743" s="38">
        <v>28034.75</v>
      </c>
      <c r="BH743" s="38">
        <v>453449.2</v>
      </c>
      <c r="BI743" s="38">
        <v>416599.11</v>
      </c>
      <c r="BJ743" s="38">
        <v>179.84378119385107</v>
      </c>
      <c r="BK743" s="38">
        <v>223.70731010850943</v>
      </c>
      <c r="BL743" s="38">
        <v>245.26146277135322</v>
      </c>
      <c r="BM743" s="39">
        <v>13.98283090437213</v>
      </c>
      <c r="BN743" s="40">
        <v>16.174540525597696</v>
      </c>
      <c r="BO743" s="39">
        <v>12.044511878618486</v>
      </c>
      <c r="BP743" s="40">
        <v>14.86009720079544</v>
      </c>
    </row>
    <row r="744" spans="53:68" ht="12.75">
      <c r="BA744" s="38" t="s">
        <v>457</v>
      </c>
      <c r="BB744" s="38" t="s">
        <v>319</v>
      </c>
      <c r="BC744" s="38" t="s">
        <v>54</v>
      </c>
      <c r="BD744" s="38">
        <v>224569.21</v>
      </c>
      <c r="BE744" s="38">
        <v>2930001.72</v>
      </c>
      <c r="BF744" s="38">
        <v>2502184.86</v>
      </c>
      <c r="BG744" s="38">
        <v>151003.2</v>
      </c>
      <c r="BH744" s="38">
        <v>1813875.04</v>
      </c>
      <c r="BI744" s="38">
        <v>1669970.42</v>
      </c>
      <c r="BJ744" s="38">
        <v>-32.75872502735348</v>
      </c>
      <c r="BK744" s="38">
        <v>-38.09303838906962</v>
      </c>
      <c r="BL744" s="38">
        <v>-33.2595106502243</v>
      </c>
      <c r="BM744" s="39">
        <v>13.047210345532232</v>
      </c>
      <c r="BN744" s="40">
        <v>12.01216292105068</v>
      </c>
      <c r="BO744" s="39">
        <v>11.142154616832824</v>
      </c>
      <c r="BP744" s="40">
        <v>11.059172388399714</v>
      </c>
    </row>
    <row r="745" spans="53:68" ht="12.75">
      <c r="BA745" s="38" t="s">
        <v>457</v>
      </c>
      <c r="BB745" s="38" t="s">
        <v>319</v>
      </c>
      <c r="BC745" s="38" t="s">
        <v>56</v>
      </c>
      <c r="BD745" s="38">
        <v>16016</v>
      </c>
      <c r="BE745" s="38">
        <v>218683.61</v>
      </c>
      <c r="BF745" s="38">
        <v>184885.51</v>
      </c>
      <c r="BG745" s="38">
        <v>37638</v>
      </c>
      <c r="BH745" s="38">
        <v>451002.88</v>
      </c>
      <c r="BI745" s="38">
        <v>415277.99</v>
      </c>
      <c r="BJ745" s="38">
        <v>135.0024975024975</v>
      </c>
      <c r="BK745" s="38">
        <v>106.23533697838627</v>
      </c>
      <c r="BL745" s="38">
        <v>124.61359465108974</v>
      </c>
      <c r="BM745" s="39">
        <v>13.654071553446553</v>
      </c>
      <c r="BN745" s="40">
        <v>11.982647324512461</v>
      </c>
      <c r="BO745" s="39">
        <v>11.543800574425575</v>
      </c>
      <c r="BP745" s="40">
        <v>11.033476539667356</v>
      </c>
    </row>
    <row r="746" spans="53:68" ht="12.75">
      <c r="BA746" s="38" t="s">
        <v>457</v>
      </c>
      <c r="BB746" s="38" t="s">
        <v>319</v>
      </c>
      <c r="BC746" s="38" t="s">
        <v>42</v>
      </c>
      <c r="BD746" s="38">
        <v>104150</v>
      </c>
      <c r="BE746" s="38">
        <v>919107.39</v>
      </c>
      <c r="BF746" s="38">
        <v>786267.66</v>
      </c>
      <c r="BG746" s="38">
        <v>92835</v>
      </c>
      <c r="BH746" s="38">
        <v>985342.26</v>
      </c>
      <c r="BI746" s="38">
        <v>906445.71</v>
      </c>
      <c r="BJ746" s="38">
        <v>-10.864138262121939</v>
      </c>
      <c r="BK746" s="38">
        <v>7.2064342775004775</v>
      </c>
      <c r="BL746" s="38">
        <v>15.284623304995137</v>
      </c>
      <c r="BM746" s="39">
        <v>8.824842918867018</v>
      </c>
      <c r="BN746" s="40">
        <v>10.613909193730812</v>
      </c>
      <c r="BO746" s="39">
        <v>7.549377436389823</v>
      </c>
      <c r="BP746" s="40">
        <v>9.764051381483277</v>
      </c>
    </row>
    <row r="747" spans="53:68" ht="12.75">
      <c r="BA747" s="38" t="s">
        <v>457</v>
      </c>
      <c r="BB747" s="38" t="s">
        <v>319</v>
      </c>
      <c r="BC747" s="38" t="s">
        <v>92</v>
      </c>
      <c r="BD747" s="38">
        <v>1065</v>
      </c>
      <c r="BE747" s="38">
        <v>14876.2</v>
      </c>
      <c r="BF747" s="38">
        <v>12855.92</v>
      </c>
      <c r="BG747" s="38">
        <v>800</v>
      </c>
      <c r="BH747" s="38">
        <v>10784</v>
      </c>
      <c r="BI747" s="38">
        <v>9892.43</v>
      </c>
      <c r="BJ747" s="38">
        <v>-24.88262910798122</v>
      </c>
      <c r="BK747" s="38">
        <v>-27.508369072747076</v>
      </c>
      <c r="BL747" s="38">
        <v>-23.05155912606799</v>
      </c>
      <c r="BM747" s="39">
        <v>13.968262910798122</v>
      </c>
      <c r="BN747" s="40">
        <v>13.48</v>
      </c>
      <c r="BO747" s="39">
        <v>12.071286384976526</v>
      </c>
      <c r="BP747" s="40">
        <v>12.3655375</v>
      </c>
    </row>
    <row r="748" spans="53:68" ht="12.75">
      <c r="BA748" s="38" t="s">
        <v>457</v>
      </c>
      <c r="BB748" s="38" t="s">
        <v>319</v>
      </c>
      <c r="BC748" s="38" t="s">
        <v>61</v>
      </c>
      <c r="BD748" s="38">
        <v>5000</v>
      </c>
      <c r="BE748" s="38">
        <v>58534.66</v>
      </c>
      <c r="BF748" s="38">
        <v>50395</v>
      </c>
      <c r="BG748" s="38">
        <v>2700</v>
      </c>
      <c r="BH748" s="38">
        <v>26787.77</v>
      </c>
      <c r="BI748" s="38">
        <v>24578.04</v>
      </c>
      <c r="BJ748" s="38">
        <v>-46</v>
      </c>
      <c r="BK748" s="38">
        <v>-54.236054330887036</v>
      </c>
      <c r="BL748" s="38">
        <v>-51.229209246949104</v>
      </c>
      <c r="BM748" s="39">
        <v>11.706932</v>
      </c>
      <c r="BN748" s="40">
        <v>9.921396296296296</v>
      </c>
      <c r="BO748" s="39">
        <v>10.079</v>
      </c>
      <c r="BP748" s="40">
        <v>9.102977777777777</v>
      </c>
    </row>
    <row r="749" spans="53:68" ht="12.75">
      <c r="BA749" s="38" t="s">
        <v>457</v>
      </c>
      <c r="BB749" s="38" t="s">
        <v>319</v>
      </c>
      <c r="BC749" s="38" t="s">
        <v>43</v>
      </c>
      <c r="BD749" s="38">
        <v>121216.2</v>
      </c>
      <c r="BE749" s="38">
        <v>1253722.74</v>
      </c>
      <c r="BF749" s="38">
        <v>1075249.4</v>
      </c>
      <c r="BG749" s="38">
        <v>60377.8</v>
      </c>
      <c r="BH749" s="38">
        <v>616983.54</v>
      </c>
      <c r="BI749" s="38">
        <v>567257.56</v>
      </c>
      <c r="BJ749" s="38">
        <v>-50.18999110679925</v>
      </c>
      <c r="BK749" s="38">
        <v>-50.787879942258996</v>
      </c>
      <c r="BL749" s="38">
        <v>-47.24409425385403</v>
      </c>
      <c r="BM749" s="39">
        <v>10.3428645676073</v>
      </c>
      <c r="BN749" s="40">
        <v>10.218715156895415</v>
      </c>
      <c r="BO749" s="39">
        <v>8.870509057370219</v>
      </c>
      <c r="BP749" s="40">
        <v>9.395134635577978</v>
      </c>
    </row>
    <row r="750" spans="53:68" ht="12.75">
      <c r="BA750" s="38" t="s">
        <v>457</v>
      </c>
      <c r="BB750" s="38" t="s">
        <v>319</v>
      </c>
      <c r="BC750" s="38" t="s">
        <v>71</v>
      </c>
      <c r="BD750" s="38"/>
      <c r="BE750" s="38"/>
      <c r="BF750" s="38"/>
      <c r="BG750" s="38">
        <v>740</v>
      </c>
      <c r="BH750" s="38">
        <v>4682.57</v>
      </c>
      <c r="BI750" s="38">
        <v>4305.95</v>
      </c>
      <c r="BJ750" s="38"/>
      <c r="BK750" s="38"/>
      <c r="BL750" s="38"/>
      <c r="BM750" s="39"/>
      <c r="BN750" s="40">
        <v>6.327797297297297</v>
      </c>
      <c r="BO750" s="39"/>
      <c r="BP750" s="40">
        <v>5.818851351351351</v>
      </c>
    </row>
    <row r="751" spans="53:68" ht="12.75">
      <c r="BA751" s="38" t="s">
        <v>457</v>
      </c>
      <c r="BB751" s="38" t="s">
        <v>319</v>
      </c>
      <c r="BC751" s="38" t="s">
        <v>530</v>
      </c>
      <c r="BD751" s="38">
        <v>560</v>
      </c>
      <c r="BE751" s="38">
        <v>5168.67</v>
      </c>
      <c r="BF751" s="38">
        <v>4449.93</v>
      </c>
      <c r="BG751" s="38"/>
      <c r="BH751" s="38"/>
      <c r="BI751" s="38"/>
      <c r="BJ751" s="38">
        <v>-100</v>
      </c>
      <c r="BK751" s="38">
        <v>-100</v>
      </c>
      <c r="BL751" s="38">
        <v>-100</v>
      </c>
      <c r="BM751" s="39">
        <v>9.229767857142857</v>
      </c>
      <c r="BN751" s="40"/>
      <c r="BO751" s="39">
        <v>7.946303571428572</v>
      </c>
      <c r="BP751" s="40"/>
    </row>
    <row r="752" spans="53:68" ht="12.75">
      <c r="BA752" s="38" t="s">
        <v>457</v>
      </c>
      <c r="BB752" s="38" t="s">
        <v>319</v>
      </c>
      <c r="BC752" s="38" t="s">
        <v>44</v>
      </c>
      <c r="BD752" s="38"/>
      <c r="BE752" s="38"/>
      <c r="BF752" s="38"/>
      <c r="BG752" s="38">
        <v>190</v>
      </c>
      <c r="BH752" s="38">
        <v>2463.63</v>
      </c>
      <c r="BI752" s="38">
        <v>2273.24</v>
      </c>
      <c r="BJ752" s="38"/>
      <c r="BK752" s="38"/>
      <c r="BL752" s="38"/>
      <c r="BM752" s="39"/>
      <c r="BN752" s="40">
        <v>12.966473684210527</v>
      </c>
      <c r="BO752" s="39"/>
      <c r="BP752" s="40">
        <v>11.964421052631577</v>
      </c>
    </row>
    <row r="753" spans="53:68" ht="12.75">
      <c r="BA753" s="38" t="s">
        <v>322</v>
      </c>
      <c r="BB753" s="38" t="s">
        <v>323</v>
      </c>
      <c r="BC753" s="38" t="s">
        <v>43</v>
      </c>
      <c r="BD753" s="38"/>
      <c r="BE753" s="38"/>
      <c r="BF753" s="38"/>
      <c r="BG753" s="38">
        <v>11408</v>
      </c>
      <c r="BH753" s="38">
        <v>45486.22</v>
      </c>
      <c r="BI753" s="38">
        <v>41880.96</v>
      </c>
      <c r="BJ753" s="38"/>
      <c r="BK753" s="38"/>
      <c r="BL753" s="38"/>
      <c r="BM753" s="39"/>
      <c r="BN753" s="40">
        <v>3.9872212482468443</v>
      </c>
      <c r="BO753" s="39"/>
      <c r="BP753" s="40">
        <v>3.6711921458625527</v>
      </c>
    </row>
    <row r="754" spans="53:68" ht="12.75">
      <c r="BA754" s="38" t="s">
        <v>322</v>
      </c>
      <c r="BB754" s="38" t="s">
        <v>323</v>
      </c>
      <c r="BC754" s="38" t="s">
        <v>156</v>
      </c>
      <c r="BD754" s="38">
        <v>136.8</v>
      </c>
      <c r="BE754" s="38">
        <v>760.66</v>
      </c>
      <c r="BF754" s="38">
        <v>644.08</v>
      </c>
      <c r="BG754" s="38"/>
      <c r="BH754" s="38"/>
      <c r="BI754" s="38"/>
      <c r="BJ754" s="38">
        <v>-100</v>
      </c>
      <c r="BK754" s="38">
        <v>-100</v>
      </c>
      <c r="BL754" s="38">
        <v>-100</v>
      </c>
      <c r="BM754" s="39">
        <v>5.560380116959063</v>
      </c>
      <c r="BN754" s="40"/>
      <c r="BO754" s="39">
        <v>4.708187134502924</v>
      </c>
      <c r="BP754" s="40"/>
    </row>
    <row r="755" spans="69:84" ht="12.75">
      <c r="BQ755" s="38" t="s">
        <v>417</v>
      </c>
      <c r="BR755" s="38" t="s">
        <v>418</v>
      </c>
      <c r="BS755" s="38" t="s">
        <v>48</v>
      </c>
      <c r="BT755" s="38">
        <v>23586</v>
      </c>
      <c r="BU755" s="38">
        <v>120418.31</v>
      </c>
      <c r="BV755" s="38">
        <v>103697.01</v>
      </c>
      <c r="BW755" s="38">
        <v>46412</v>
      </c>
      <c r="BX755" s="38">
        <v>219244.72</v>
      </c>
      <c r="BY755" s="38">
        <v>201601.61</v>
      </c>
      <c r="BZ755" s="38">
        <v>96.77774951242263</v>
      </c>
      <c r="CA755" s="38">
        <v>82.06925508255348</v>
      </c>
      <c r="CB755" s="38">
        <v>94.41410123589871</v>
      </c>
      <c r="CC755" s="39">
        <v>5.105499448825574</v>
      </c>
      <c r="CD755" s="40">
        <v>4.723880031026459</v>
      </c>
      <c r="CE755" s="39">
        <v>4.396549224116001</v>
      </c>
      <c r="CF755" s="40">
        <v>4.3437389037317935</v>
      </c>
    </row>
    <row r="756" spans="69:84" ht="12.75">
      <c r="BQ756" s="38" t="s">
        <v>417</v>
      </c>
      <c r="BR756" s="38" t="s">
        <v>418</v>
      </c>
      <c r="BS756" s="38" t="s">
        <v>87</v>
      </c>
      <c r="BT756" s="38"/>
      <c r="BU756" s="38"/>
      <c r="BV756" s="38"/>
      <c r="BW756" s="38">
        <v>5682</v>
      </c>
      <c r="BX756" s="38">
        <v>28308.79</v>
      </c>
      <c r="BY756" s="38">
        <v>26034.4</v>
      </c>
      <c r="BZ756" s="38"/>
      <c r="CA756" s="38"/>
      <c r="CB756" s="38"/>
      <c r="CC756" s="39"/>
      <c r="CD756" s="40">
        <v>4.982187609996481</v>
      </c>
      <c r="CE756" s="39"/>
      <c r="CF756" s="40">
        <v>4.581907778951074</v>
      </c>
    </row>
    <row r="757" spans="69:84" ht="12.75">
      <c r="BQ757" s="38" t="s">
        <v>417</v>
      </c>
      <c r="BR757" s="38" t="s">
        <v>418</v>
      </c>
      <c r="BS757" s="38" t="s">
        <v>60</v>
      </c>
      <c r="BT757" s="38"/>
      <c r="BU757" s="38"/>
      <c r="BV757" s="38"/>
      <c r="BW757" s="38">
        <v>750</v>
      </c>
      <c r="BX757" s="38">
        <v>4412.09</v>
      </c>
      <c r="BY757" s="38">
        <v>4070.5</v>
      </c>
      <c r="BZ757" s="38"/>
      <c r="CA757" s="38"/>
      <c r="CB757" s="38"/>
      <c r="CC757" s="39"/>
      <c r="CD757" s="40">
        <v>5.882786666666667</v>
      </c>
      <c r="CE757" s="39"/>
      <c r="CF757" s="40">
        <v>5.427333333333333</v>
      </c>
    </row>
    <row r="758" spans="69:84" ht="12.75">
      <c r="BQ758" s="38" t="s">
        <v>417</v>
      </c>
      <c r="BR758" s="38" t="s">
        <v>418</v>
      </c>
      <c r="BS758" s="38" t="s">
        <v>139</v>
      </c>
      <c r="BT758" s="38">
        <v>39100</v>
      </c>
      <c r="BU758" s="38">
        <v>261563.93</v>
      </c>
      <c r="BV758" s="38">
        <v>223928.85</v>
      </c>
      <c r="BW758" s="38">
        <v>68460</v>
      </c>
      <c r="BX758" s="38">
        <v>380822.15</v>
      </c>
      <c r="BY758" s="38">
        <v>350369.34</v>
      </c>
      <c r="BZ758" s="38">
        <v>75.08951406649616</v>
      </c>
      <c r="CA758" s="38">
        <v>45.59429123121068</v>
      </c>
      <c r="CB758" s="38">
        <v>56.4645823885578</v>
      </c>
      <c r="CC758" s="39">
        <v>6.689614578005115</v>
      </c>
      <c r="CD758" s="40">
        <v>5.5626957347356125</v>
      </c>
      <c r="CE758" s="39">
        <v>5.727080562659847</v>
      </c>
      <c r="CF758" s="40">
        <v>5.117869412795794</v>
      </c>
    </row>
    <row r="759" spans="69:84" ht="12.75">
      <c r="BQ759" s="38" t="s">
        <v>417</v>
      </c>
      <c r="BR759" s="38" t="s">
        <v>418</v>
      </c>
      <c r="BS759" s="38" t="s">
        <v>63</v>
      </c>
      <c r="BT759" s="38">
        <v>116716.41</v>
      </c>
      <c r="BU759" s="38">
        <v>830117.86</v>
      </c>
      <c r="BV759" s="38">
        <v>712905.31</v>
      </c>
      <c r="BW759" s="38">
        <v>151590</v>
      </c>
      <c r="BX759" s="38">
        <v>876990.8</v>
      </c>
      <c r="BY759" s="38">
        <v>806440.84</v>
      </c>
      <c r="BZ759" s="38">
        <v>29.878909058289228</v>
      </c>
      <c r="CA759" s="38">
        <v>5.646540359943594</v>
      </c>
      <c r="CB759" s="38">
        <v>13.120330103867497</v>
      </c>
      <c r="CC759" s="39">
        <v>7.112263476918113</v>
      </c>
      <c r="CD759" s="40">
        <v>5.7852813510126</v>
      </c>
      <c r="CE759" s="39">
        <v>6.108012660773237</v>
      </c>
      <c r="CF759" s="40">
        <v>5.319881522527871</v>
      </c>
    </row>
    <row r="760" spans="69:84" ht="12.75">
      <c r="BQ760" s="38" t="s">
        <v>417</v>
      </c>
      <c r="BR760" s="38" t="s">
        <v>418</v>
      </c>
      <c r="BS760" s="38" t="s">
        <v>54</v>
      </c>
      <c r="BT760" s="38">
        <v>158249.67</v>
      </c>
      <c r="BU760" s="38">
        <v>835928.09</v>
      </c>
      <c r="BV760" s="38">
        <v>718677.02</v>
      </c>
      <c r="BW760" s="38">
        <v>237228.28</v>
      </c>
      <c r="BX760" s="38">
        <v>1214310.33</v>
      </c>
      <c r="BY760" s="38">
        <v>1116283.59</v>
      </c>
      <c r="BZ760" s="38">
        <v>49.90759854349142</v>
      </c>
      <c r="CA760" s="38">
        <v>45.26492703457304</v>
      </c>
      <c r="CB760" s="38">
        <v>55.3247924916258</v>
      </c>
      <c r="CC760" s="39">
        <v>5.282337018459501</v>
      </c>
      <c r="CD760" s="40">
        <v>5.118741871753233</v>
      </c>
      <c r="CE760" s="39">
        <v>4.541412440228153</v>
      </c>
      <c r="CF760" s="40">
        <v>4.705524948374621</v>
      </c>
    </row>
    <row r="761" spans="69:84" ht="12.75">
      <c r="BQ761" s="38" t="s">
        <v>417</v>
      </c>
      <c r="BR761" s="38" t="s">
        <v>418</v>
      </c>
      <c r="BS761" s="38" t="s">
        <v>82</v>
      </c>
      <c r="BT761" s="38"/>
      <c r="BU761" s="38"/>
      <c r="BV761" s="38"/>
      <c r="BW761" s="38">
        <v>2122</v>
      </c>
      <c r="BX761" s="38">
        <v>11370.32</v>
      </c>
      <c r="BY761" s="38">
        <v>10460.15</v>
      </c>
      <c r="BZ761" s="38"/>
      <c r="CA761" s="38"/>
      <c r="CB761" s="38"/>
      <c r="CC761" s="39"/>
      <c r="CD761" s="40">
        <v>5.358303487276155</v>
      </c>
      <c r="CE761" s="39"/>
      <c r="CF761" s="40">
        <v>4.929382657869934</v>
      </c>
    </row>
    <row r="762" spans="69:84" ht="12.75">
      <c r="BQ762" s="38" t="s">
        <v>417</v>
      </c>
      <c r="BR762" s="38" t="s">
        <v>418</v>
      </c>
      <c r="BS762" s="38" t="s">
        <v>705</v>
      </c>
      <c r="BT762" s="38"/>
      <c r="BU762" s="38"/>
      <c r="BV762" s="38"/>
      <c r="BW762" s="38">
        <v>1490</v>
      </c>
      <c r="BX762" s="38">
        <v>7396.42</v>
      </c>
      <c r="BY762" s="38">
        <v>6834.96</v>
      </c>
      <c r="BZ762" s="38"/>
      <c r="CA762" s="38"/>
      <c r="CB762" s="38"/>
      <c r="CC762" s="39"/>
      <c r="CD762" s="40">
        <v>4.964040268456376</v>
      </c>
      <c r="CE762" s="39"/>
      <c r="CF762" s="40">
        <v>4.587221476510067</v>
      </c>
    </row>
    <row r="763" spans="69:84" ht="12.75">
      <c r="BQ763" s="38" t="s">
        <v>417</v>
      </c>
      <c r="BR763" s="38" t="s">
        <v>418</v>
      </c>
      <c r="BS763" s="38" t="s">
        <v>42</v>
      </c>
      <c r="BT763" s="38">
        <v>428544</v>
      </c>
      <c r="BU763" s="38">
        <v>2424477.26</v>
      </c>
      <c r="BV763" s="38">
        <v>2082414.74</v>
      </c>
      <c r="BW763" s="38">
        <v>378277</v>
      </c>
      <c r="BX763" s="38">
        <v>2144864.75</v>
      </c>
      <c r="BY763" s="38">
        <v>1973794.92</v>
      </c>
      <c r="BZ763" s="38">
        <v>-11.729717368578255</v>
      </c>
      <c r="CA763" s="38">
        <v>-11.532898848471765</v>
      </c>
      <c r="CB763" s="38">
        <v>-5.216051246352591</v>
      </c>
      <c r="CC763" s="39">
        <v>5.657475685110513</v>
      </c>
      <c r="CD763" s="40">
        <v>5.670090304195074</v>
      </c>
      <c r="CE763" s="39">
        <v>4.859278720504779</v>
      </c>
      <c r="CF763" s="40">
        <v>5.217856015565313</v>
      </c>
    </row>
    <row r="764" spans="69:84" ht="12.75">
      <c r="BQ764" s="38" t="s">
        <v>417</v>
      </c>
      <c r="BR764" s="38" t="s">
        <v>418</v>
      </c>
      <c r="BS764" s="38" t="s">
        <v>45</v>
      </c>
      <c r="BT764" s="38">
        <v>270626.4</v>
      </c>
      <c r="BU764" s="38">
        <v>1340975.06</v>
      </c>
      <c r="BV764" s="38">
        <v>1152684.73</v>
      </c>
      <c r="BW764" s="38">
        <v>219780</v>
      </c>
      <c r="BX764" s="38">
        <v>1081471.89</v>
      </c>
      <c r="BY764" s="38">
        <v>995656.32</v>
      </c>
      <c r="BZ764" s="38">
        <v>-18.788410886742763</v>
      </c>
      <c r="CA764" s="38">
        <v>-19.351826722265823</v>
      </c>
      <c r="CB764" s="38">
        <v>-13.622841173579184</v>
      </c>
      <c r="CC764" s="39">
        <v>4.955078514143483</v>
      </c>
      <c r="CD764" s="40">
        <v>4.92070202020202</v>
      </c>
      <c r="CE764" s="39">
        <v>4.259321078800885</v>
      </c>
      <c r="CF764" s="40">
        <v>4.530240786240786</v>
      </c>
    </row>
    <row r="765" spans="69:84" ht="12.75">
      <c r="BQ765" s="38" t="s">
        <v>417</v>
      </c>
      <c r="BR765" s="38" t="s">
        <v>418</v>
      </c>
      <c r="BS765" s="38" t="s">
        <v>57</v>
      </c>
      <c r="BT765" s="38">
        <v>10900</v>
      </c>
      <c r="BU765" s="38">
        <v>59934.95</v>
      </c>
      <c r="BV765" s="38">
        <v>51991.89</v>
      </c>
      <c r="BW765" s="38">
        <v>43991</v>
      </c>
      <c r="BX765" s="38">
        <v>241788.89</v>
      </c>
      <c r="BY765" s="38">
        <v>222582.36</v>
      </c>
      <c r="BZ765" s="38">
        <v>303.58715596330273</v>
      </c>
      <c r="CA765" s="38">
        <v>303.4188566103751</v>
      </c>
      <c r="CB765" s="38">
        <v>328.10976865815024</v>
      </c>
      <c r="CC765" s="39">
        <v>5.498619266055045</v>
      </c>
      <c r="CD765" s="40">
        <v>5.496326294014685</v>
      </c>
      <c r="CE765" s="39">
        <v>4.769898165137614</v>
      </c>
      <c r="CF765" s="40">
        <v>5.059724943738492</v>
      </c>
    </row>
    <row r="766" spans="69:84" ht="12.75">
      <c r="BQ766" s="38" t="s">
        <v>417</v>
      </c>
      <c r="BR766" s="38" t="s">
        <v>418</v>
      </c>
      <c r="BS766" s="38" t="s">
        <v>43</v>
      </c>
      <c r="BT766" s="38">
        <v>335760</v>
      </c>
      <c r="BU766" s="38">
        <v>1617317.84</v>
      </c>
      <c r="BV766" s="38">
        <v>1388703.29</v>
      </c>
      <c r="BW766" s="38">
        <v>356010</v>
      </c>
      <c r="BX766" s="38">
        <v>1693322.84</v>
      </c>
      <c r="BY766" s="38">
        <v>1559961.14</v>
      </c>
      <c r="BZ766" s="38">
        <v>6.031093638313081</v>
      </c>
      <c r="CA766" s="38">
        <v>4.699447326939768</v>
      </c>
      <c r="CB766" s="38">
        <v>12.332213168444344</v>
      </c>
      <c r="CC766" s="39">
        <v>4.816886585656421</v>
      </c>
      <c r="CD766" s="40">
        <v>4.756391224965591</v>
      </c>
      <c r="CE766" s="39">
        <v>4.135999791517751</v>
      </c>
      <c r="CF766" s="40">
        <v>4.381790230611499</v>
      </c>
    </row>
    <row r="767" spans="69:84" ht="12.75">
      <c r="BQ767" s="38" t="s">
        <v>417</v>
      </c>
      <c r="BR767" s="38" t="s">
        <v>418</v>
      </c>
      <c r="BS767" s="38" t="s">
        <v>99</v>
      </c>
      <c r="BT767" s="38">
        <v>8460</v>
      </c>
      <c r="BU767" s="38">
        <v>52919.94</v>
      </c>
      <c r="BV767" s="38">
        <v>45502.37</v>
      </c>
      <c r="BW767" s="38">
        <v>6600</v>
      </c>
      <c r="BX767" s="38">
        <v>34782.92</v>
      </c>
      <c r="BY767" s="38">
        <v>31961.13</v>
      </c>
      <c r="BZ767" s="38">
        <v>-21.98581560283688</v>
      </c>
      <c r="CA767" s="38">
        <v>-34.272563423163376</v>
      </c>
      <c r="CB767" s="38">
        <v>-29.75941692707435</v>
      </c>
      <c r="CC767" s="39">
        <v>6.255312056737589</v>
      </c>
      <c r="CD767" s="40">
        <v>5.2701393939393935</v>
      </c>
      <c r="CE767" s="39">
        <v>5.37853073286052</v>
      </c>
      <c r="CF767" s="40">
        <v>4.842595454545455</v>
      </c>
    </row>
    <row r="768" spans="69:84" ht="12.75">
      <c r="BQ768" s="38" t="s">
        <v>417</v>
      </c>
      <c r="BR768" s="38" t="s">
        <v>418</v>
      </c>
      <c r="BS768" s="38" t="s">
        <v>62</v>
      </c>
      <c r="BT768" s="38">
        <v>8320</v>
      </c>
      <c r="BU768" s="38">
        <v>45265.61</v>
      </c>
      <c r="BV768" s="38">
        <v>38984.78</v>
      </c>
      <c r="BW768" s="38">
        <v>10886</v>
      </c>
      <c r="BX768" s="38">
        <v>63659.96</v>
      </c>
      <c r="BY768" s="38">
        <v>58565.8</v>
      </c>
      <c r="BZ768" s="38">
        <v>30.841346153846153</v>
      </c>
      <c r="CA768" s="38">
        <v>40.63647877494636</v>
      </c>
      <c r="CB768" s="38">
        <v>50.22734513315198</v>
      </c>
      <c r="CC768" s="39">
        <v>5.440578125</v>
      </c>
      <c r="CD768" s="40">
        <v>5.847874334006981</v>
      </c>
      <c r="CE768" s="39">
        <v>4.685670673076923</v>
      </c>
      <c r="CF768" s="40">
        <v>5.379919162226713</v>
      </c>
    </row>
    <row r="769" spans="69:84" ht="12.75">
      <c r="BQ769" s="38" t="s">
        <v>417</v>
      </c>
      <c r="BR769" s="38" t="s">
        <v>418</v>
      </c>
      <c r="BS769" s="38" t="s">
        <v>50</v>
      </c>
      <c r="BT769" s="38">
        <v>13260</v>
      </c>
      <c r="BU769" s="38">
        <v>80331.74</v>
      </c>
      <c r="BV769" s="38">
        <v>68649.35</v>
      </c>
      <c r="BW769" s="38">
        <v>81570</v>
      </c>
      <c r="BX769" s="38">
        <v>595551.4</v>
      </c>
      <c r="BY769" s="38">
        <v>547756.12</v>
      </c>
      <c r="BZ769" s="38">
        <v>515.158371040724</v>
      </c>
      <c r="CA769" s="38">
        <v>641.3649947081938</v>
      </c>
      <c r="CB769" s="38">
        <v>697.9043064500975</v>
      </c>
      <c r="CC769" s="39">
        <v>6.058200603318251</v>
      </c>
      <c r="CD769" s="40">
        <v>7.301108250582322</v>
      </c>
      <c r="CE769" s="39">
        <v>5.177175716440423</v>
      </c>
      <c r="CF769" s="40">
        <v>6.715166360181439</v>
      </c>
    </row>
    <row r="770" spans="69:84" ht="12.75">
      <c r="BQ770" s="38" t="s">
        <v>417</v>
      </c>
      <c r="BR770" s="38" t="s">
        <v>418</v>
      </c>
      <c r="BS770" s="38" t="s">
        <v>95</v>
      </c>
      <c r="BT770" s="38">
        <v>36160</v>
      </c>
      <c r="BU770" s="38">
        <v>173331.22</v>
      </c>
      <c r="BV770" s="38">
        <v>147603.79</v>
      </c>
      <c r="BW770" s="38"/>
      <c r="BX770" s="38"/>
      <c r="BY770" s="38"/>
      <c r="BZ770" s="38">
        <v>-100</v>
      </c>
      <c r="CA770" s="38">
        <v>-100</v>
      </c>
      <c r="CB770" s="38">
        <v>-100</v>
      </c>
      <c r="CC770" s="39">
        <v>4.793451880530974</v>
      </c>
      <c r="CD770" s="40"/>
      <c r="CE770" s="39">
        <v>4.081963219026549</v>
      </c>
      <c r="CF770" s="40"/>
    </row>
    <row r="771" spans="69:84" ht="12.75">
      <c r="BQ771" s="38" t="s">
        <v>417</v>
      </c>
      <c r="BR771" s="38" t="s">
        <v>418</v>
      </c>
      <c r="BS771" s="38" t="s">
        <v>70</v>
      </c>
      <c r="BT771" s="38">
        <v>12660</v>
      </c>
      <c r="BU771" s="38">
        <v>69855.41</v>
      </c>
      <c r="BV771" s="38">
        <v>60884.12</v>
      </c>
      <c r="BW771" s="38">
        <v>31614</v>
      </c>
      <c r="BX771" s="38">
        <v>178942.03</v>
      </c>
      <c r="BY771" s="38">
        <v>165774.58</v>
      </c>
      <c r="BZ771" s="38">
        <v>149.71563981042655</v>
      </c>
      <c r="CA771" s="38">
        <v>156.16058942321</v>
      </c>
      <c r="CB771" s="38">
        <v>172.2788470951046</v>
      </c>
      <c r="CC771" s="39">
        <v>5.5178048973143765</v>
      </c>
      <c r="CD771" s="40">
        <v>5.6602147782627945</v>
      </c>
      <c r="CE771" s="39">
        <v>4.809172195892575</v>
      </c>
      <c r="CF771" s="40">
        <v>5.243707850952109</v>
      </c>
    </row>
    <row r="772" spans="69:84" ht="12.75">
      <c r="BQ772" s="38" t="s">
        <v>417</v>
      </c>
      <c r="BR772" s="38" t="s">
        <v>418</v>
      </c>
      <c r="BS772" s="38" t="s">
        <v>71</v>
      </c>
      <c r="BT772" s="38">
        <v>2760</v>
      </c>
      <c r="BU772" s="38">
        <v>14968.99</v>
      </c>
      <c r="BV772" s="38">
        <v>12841.42</v>
      </c>
      <c r="BW772" s="38">
        <v>3078</v>
      </c>
      <c r="BX772" s="38">
        <v>17579.38</v>
      </c>
      <c r="BY772" s="38">
        <v>16168.84</v>
      </c>
      <c r="BZ772" s="38">
        <v>11.521739130434783</v>
      </c>
      <c r="CA772" s="38">
        <v>17.438651505545806</v>
      </c>
      <c r="CB772" s="38">
        <v>25.911620365971988</v>
      </c>
      <c r="CC772" s="39">
        <v>5.423547101449275</v>
      </c>
      <c r="CD772" s="40">
        <v>5.711299545159195</v>
      </c>
      <c r="CE772" s="39">
        <v>4.652688405797101</v>
      </c>
      <c r="CF772" s="40">
        <v>5.253034437946718</v>
      </c>
    </row>
    <row r="773" spans="69:84" ht="12.75">
      <c r="BQ773" s="38" t="s">
        <v>417</v>
      </c>
      <c r="BR773" s="38" t="s">
        <v>418</v>
      </c>
      <c r="BS773" s="38" t="s">
        <v>67</v>
      </c>
      <c r="BT773" s="38">
        <v>169694</v>
      </c>
      <c r="BU773" s="38">
        <v>816607.5</v>
      </c>
      <c r="BV773" s="38">
        <v>700801.37</v>
      </c>
      <c r="BW773" s="38">
        <v>147442</v>
      </c>
      <c r="BX773" s="38">
        <v>757342.3</v>
      </c>
      <c r="BY773" s="38">
        <v>697345.75</v>
      </c>
      <c r="BZ773" s="38">
        <v>-13.113015192051575</v>
      </c>
      <c r="CA773" s="38">
        <v>-7.257489062983129</v>
      </c>
      <c r="CB773" s="38">
        <v>-0.4930954972305484</v>
      </c>
      <c r="CC773" s="39">
        <v>4.812235553407899</v>
      </c>
      <c r="CD773" s="40">
        <v>5.136543861314958</v>
      </c>
      <c r="CE773" s="39">
        <v>4.129794630334603</v>
      </c>
      <c r="CF773" s="40">
        <v>4.729627582371373</v>
      </c>
    </row>
    <row r="774" spans="69:84" ht="12.75">
      <c r="BQ774" s="38" t="s">
        <v>417</v>
      </c>
      <c r="BR774" s="38" t="s">
        <v>418</v>
      </c>
      <c r="BS774" s="38" t="s">
        <v>49</v>
      </c>
      <c r="BT774" s="38">
        <v>3710</v>
      </c>
      <c r="BU774" s="38">
        <v>25371.2</v>
      </c>
      <c r="BV774" s="38">
        <v>21743.17</v>
      </c>
      <c r="BW774" s="38">
        <v>2990</v>
      </c>
      <c r="BX774" s="38">
        <v>18035.7</v>
      </c>
      <c r="BY774" s="38">
        <v>16629.98</v>
      </c>
      <c r="BZ774" s="38">
        <v>-19.40700808625337</v>
      </c>
      <c r="CA774" s="38">
        <v>-28.91270416850602</v>
      </c>
      <c r="CB774" s="38">
        <v>-23.51630420035349</v>
      </c>
      <c r="CC774" s="39">
        <v>6.838598382749327</v>
      </c>
      <c r="CD774" s="40">
        <v>6.032006688963211</v>
      </c>
      <c r="CE774" s="39">
        <v>5.860692722371967</v>
      </c>
      <c r="CF774" s="40">
        <v>5.561866220735785</v>
      </c>
    </row>
    <row r="775" spans="69:84" ht="12.75">
      <c r="BQ775" s="38" t="s">
        <v>417</v>
      </c>
      <c r="BR775" s="38" t="s">
        <v>418</v>
      </c>
      <c r="BS775" s="38" t="s">
        <v>350</v>
      </c>
      <c r="BT775" s="38">
        <v>17296</v>
      </c>
      <c r="BU775" s="38">
        <v>90075.18</v>
      </c>
      <c r="BV775" s="38">
        <v>77373.09</v>
      </c>
      <c r="BW775" s="38">
        <v>16886</v>
      </c>
      <c r="BX775" s="38">
        <v>82272.14</v>
      </c>
      <c r="BY775" s="38">
        <v>75719.76</v>
      </c>
      <c r="BZ775" s="38">
        <v>-2.370490286771508</v>
      </c>
      <c r="CA775" s="38">
        <v>-8.662808112068156</v>
      </c>
      <c r="CB775" s="38">
        <v>-2.13682819181708</v>
      </c>
      <c r="CC775" s="39">
        <v>5.207861933395004</v>
      </c>
      <c r="CD775" s="40">
        <v>4.872210114888073</v>
      </c>
      <c r="CE775" s="39">
        <v>4.473467275670675</v>
      </c>
      <c r="CF775" s="40">
        <v>4.4841738718465</v>
      </c>
    </row>
    <row r="776" spans="69:84" ht="12.75">
      <c r="BQ776" s="38" t="s">
        <v>417</v>
      </c>
      <c r="BR776" s="38" t="s">
        <v>418</v>
      </c>
      <c r="BS776" s="38" t="s">
        <v>66</v>
      </c>
      <c r="BT776" s="38">
        <v>3620</v>
      </c>
      <c r="BU776" s="38">
        <v>19404.62</v>
      </c>
      <c r="BV776" s="38">
        <v>16815.52</v>
      </c>
      <c r="BW776" s="38">
        <v>4500</v>
      </c>
      <c r="BX776" s="38">
        <v>26584.08</v>
      </c>
      <c r="BY776" s="38">
        <v>24476.2</v>
      </c>
      <c r="BZ776" s="38">
        <v>24.30939226519337</v>
      </c>
      <c r="CA776" s="38">
        <v>36.99871473906731</v>
      </c>
      <c r="CB776" s="38">
        <v>45.557199539473054</v>
      </c>
      <c r="CC776" s="39">
        <v>5.3603922651933695</v>
      </c>
      <c r="CD776" s="40">
        <v>5.907573333333334</v>
      </c>
      <c r="CE776" s="39">
        <v>4.645171270718232</v>
      </c>
      <c r="CF776" s="40">
        <v>5.439155555555556</v>
      </c>
    </row>
    <row r="777" spans="69:84" ht="12.75">
      <c r="BQ777" s="38" t="s">
        <v>417</v>
      </c>
      <c r="BR777" s="38" t="s">
        <v>418</v>
      </c>
      <c r="BS777" s="38" t="s">
        <v>44</v>
      </c>
      <c r="BT777" s="38"/>
      <c r="BU777" s="38"/>
      <c r="BV777" s="38"/>
      <c r="BW777" s="38">
        <v>30962</v>
      </c>
      <c r="BX777" s="38">
        <v>152567.22</v>
      </c>
      <c r="BY777" s="38">
        <v>140579.26</v>
      </c>
      <c r="BZ777" s="38"/>
      <c r="CA777" s="38"/>
      <c r="CB777" s="38"/>
      <c r="CC777" s="39"/>
      <c r="CD777" s="40">
        <v>4.927563464892449</v>
      </c>
      <c r="CE777" s="39"/>
      <c r="CF777" s="40">
        <v>4.540380466378141</v>
      </c>
    </row>
    <row r="778" spans="69:84" ht="12.75">
      <c r="BQ778" s="38" t="s">
        <v>419</v>
      </c>
      <c r="BR778" s="38" t="s">
        <v>623</v>
      </c>
      <c r="BS778" s="38" t="s">
        <v>63</v>
      </c>
      <c r="BT778" s="38"/>
      <c r="BU778" s="38"/>
      <c r="BV778" s="38"/>
      <c r="BW778" s="38">
        <v>800</v>
      </c>
      <c r="BX778" s="38">
        <v>6000</v>
      </c>
      <c r="BY778" s="38">
        <v>5523.45</v>
      </c>
      <c r="BZ778" s="38"/>
      <c r="CA778" s="38"/>
      <c r="CB778" s="38"/>
      <c r="CC778" s="39"/>
      <c r="CD778" s="40">
        <v>7.5</v>
      </c>
      <c r="CE778" s="39"/>
      <c r="CF778" s="40">
        <v>6.9043125</v>
      </c>
    </row>
    <row r="779" spans="69:84" ht="12.75">
      <c r="BQ779" s="38" t="s">
        <v>419</v>
      </c>
      <c r="BR779" s="38" t="s">
        <v>623</v>
      </c>
      <c r="BS779" s="38" t="s">
        <v>54</v>
      </c>
      <c r="BT779" s="38"/>
      <c r="BU779" s="38"/>
      <c r="BV779" s="38"/>
      <c r="BW779" s="38">
        <v>20</v>
      </c>
      <c r="BX779" s="38">
        <v>93.04</v>
      </c>
      <c r="BY779" s="38">
        <v>85.33</v>
      </c>
      <c r="BZ779" s="38"/>
      <c r="CA779" s="38"/>
      <c r="CB779" s="38"/>
      <c r="CC779" s="39"/>
      <c r="CD779" s="40">
        <v>4.652</v>
      </c>
      <c r="CE779" s="39"/>
      <c r="CF779" s="40">
        <v>4.2665</v>
      </c>
    </row>
    <row r="780" spans="69:84" ht="12.75">
      <c r="BQ780" s="38" t="s">
        <v>419</v>
      </c>
      <c r="BR780" s="38" t="s">
        <v>623</v>
      </c>
      <c r="BS780" s="38" t="s">
        <v>42</v>
      </c>
      <c r="BT780" s="38"/>
      <c r="BU780" s="38"/>
      <c r="BV780" s="38"/>
      <c r="BW780" s="38">
        <v>3950</v>
      </c>
      <c r="BX780" s="38">
        <v>17184.66</v>
      </c>
      <c r="BY780" s="38">
        <v>15860.97</v>
      </c>
      <c r="BZ780" s="38"/>
      <c r="CA780" s="38"/>
      <c r="CB780" s="38"/>
      <c r="CC780" s="39"/>
      <c r="CD780" s="40">
        <v>4.350546835443038</v>
      </c>
      <c r="CE780" s="39"/>
      <c r="CF780" s="40">
        <v>4.015435443037974</v>
      </c>
    </row>
    <row r="781" spans="69:84" ht="12.75">
      <c r="BQ781" s="38" t="s">
        <v>419</v>
      </c>
      <c r="BR781" s="38" t="s">
        <v>623</v>
      </c>
      <c r="BS781" s="38" t="s">
        <v>45</v>
      </c>
      <c r="BT781" s="38"/>
      <c r="BU781" s="38"/>
      <c r="BV781" s="38"/>
      <c r="BW781" s="38">
        <v>13424</v>
      </c>
      <c r="BX781" s="38">
        <v>65693.28</v>
      </c>
      <c r="BY781" s="38">
        <v>60591.61</v>
      </c>
      <c r="BZ781" s="38"/>
      <c r="CA781" s="38"/>
      <c r="CB781" s="38"/>
      <c r="CC781" s="39"/>
      <c r="CD781" s="40">
        <v>4.8937187127532775</v>
      </c>
      <c r="CE781" s="39"/>
      <c r="CF781" s="40">
        <v>4.5136777413587605</v>
      </c>
    </row>
    <row r="782" spans="69:84" ht="12.75">
      <c r="BQ782" s="38" t="s">
        <v>419</v>
      </c>
      <c r="BR782" s="38" t="s">
        <v>623</v>
      </c>
      <c r="BS782" s="38" t="s">
        <v>43</v>
      </c>
      <c r="BT782" s="38"/>
      <c r="BU782" s="38"/>
      <c r="BV782" s="38"/>
      <c r="BW782" s="38">
        <v>16350</v>
      </c>
      <c r="BX782" s="38">
        <v>74815.3</v>
      </c>
      <c r="BY782" s="38">
        <v>68956.84</v>
      </c>
      <c r="BZ782" s="38"/>
      <c r="CA782" s="38"/>
      <c r="CB782" s="38"/>
      <c r="CC782" s="39"/>
      <c r="CD782" s="40">
        <v>4.575859327217126</v>
      </c>
      <c r="CE782" s="39"/>
      <c r="CF782" s="40">
        <v>4.21754373088685</v>
      </c>
    </row>
    <row r="783" spans="69:84" ht="12.75">
      <c r="BQ783" s="38" t="s">
        <v>419</v>
      </c>
      <c r="BR783" s="38" t="s">
        <v>623</v>
      </c>
      <c r="BS783" s="38" t="s">
        <v>50</v>
      </c>
      <c r="BT783" s="38"/>
      <c r="BU783" s="38"/>
      <c r="BV783" s="38"/>
      <c r="BW783" s="38">
        <v>160</v>
      </c>
      <c r="BX783" s="38">
        <v>857.25</v>
      </c>
      <c r="BY783" s="38">
        <v>787.6</v>
      </c>
      <c r="BZ783" s="38"/>
      <c r="CA783" s="38"/>
      <c r="CB783" s="38"/>
      <c r="CC783" s="39"/>
      <c r="CD783" s="40">
        <v>5.3578125</v>
      </c>
      <c r="CE783" s="39"/>
      <c r="CF783" s="40">
        <v>4.9225</v>
      </c>
    </row>
    <row r="784" spans="69:84" ht="12.75">
      <c r="BQ784" s="38" t="s">
        <v>419</v>
      </c>
      <c r="BR784" s="38" t="s">
        <v>623</v>
      </c>
      <c r="BS784" s="38" t="s">
        <v>67</v>
      </c>
      <c r="BT784" s="38"/>
      <c r="BU784" s="38"/>
      <c r="BV784" s="38"/>
      <c r="BW784" s="38">
        <v>332</v>
      </c>
      <c r="BX784" s="38">
        <v>1575.04</v>
      </c>
      <c r="BY784" s="38">
        <v>1448.6</v>
      </c>
      <c r="BZ784" s="38"/>
      <c r="CA784" s="38"/>
      <c r="CB784" s="38"/>
      <c r="CC784" s="39"/>
      <c r="CD784" s="40">
        <v>4.744096385542169</v>
      </c>
      <c r="CE784" s="39"/>
      <c r="CF784" s="40">
        <v>4.363253012048193</v>
      </c>
    </row>
    <row r="785" spans="69:84" ht="12.75">
      <c r="BQ785" s="38" t="s">
        <v>419</v>
      </c>
      <c r="BR785" s="38" t="s">
        <v>623</v>
      </c>
      <c r="BS785" s="38" t="s">
        <v>44</v>
      </c>
      <c r="BT785" s="38">
        <v>6080</v>
      </c>
      <c r="BU785" s="38">
        <v>21853.88</v>
      </c>
      <c r="BV785" s="38">
        <v>18848</v>
      </c>
      <c r="BW785" s="38">
        <v>5340</v>
      </c>
      <c r="BX785" s="38">
        <v>23626.14</v>
      </c>
      <c r="BY785" s="38">
        <v>21794.94</v>
      </c>
      <c r="BZ785" s="38">
        <v>-12.171052631578947</v>
      </c>
      <c r="CA785" s="38">
        <v>8.109589692997298</v>
      </c>
      <c r="CB785" s="38">
        <v>15.635292869269943</v>
      </c>
      <c r="CC785" s="39">
        <v>3.594388157894737</v>
      </c>
      <c r="CD785" s="40">
        <v>4.424370786516854</v>
      </c>
      <c r="CE785" s="39">
        <v>3.1</v>
      </c>
      <c r="CF785" s="40">
        <v>4.081449438202247</v>
      </c>
    </row>
    <row r="786" spans="69:84" ht="12.75">
      <c r="BQ786" s="38" t="s">
        <v>436</v>
      </c>
      <c r="BR786" s="38" t="s">
        <v>437</v>
      </c>
      <c r="BS786" s="38" t="s">
        <v>48</v>
      </c>
      <c r="BT786" s="38">
        <v>1260</v>
      </c>
      <c r="BU786" s="38">
        <v>5820.78</v>
      </c>
      <c r="BV786" s="38">
        <v>5178</v>
      </c>
      <c r="BW786" s="38">
        <v>2352</v>
      </c>
      <c r="BX786" s="38">
        <v>15636.86</v>
      </c>
      <c r="BY786" s="38">
        <v>14336.34</v>
      </c>
      <c r="BZ786" s="38">
        <v>86.66666666666667</v>
      </c>
      <c r="CA786" s="38">
        <v>168.63856733977238</v>
      </c>
      <c r="CB786" s="38">
        <v>176.8702201622248</v>
      </c>
      <c r="CC786" s="39">
        <v>4.619666666666666</v>
      </c>
      <c r="CD786" s="40">
        <v>6.648324829931973</v>
      </c>
      <c r="CE786" s="39">
        <v>4.109523809523809</v>
      </c>
      <c r="CF786" s="40">
        <v>6.0953826530612245</v>
      </c>
    </row>
    <row r="787" spans="69:84" ht="12.75">
      <c r="BQ787" s="38" t="s">
        <v>436</v>
      </c>
      <c r="BR787" s="38" t="s">
        <v>437</v>
      </c>
      <c r="BS787" s="38" t="s">
        <v>138</v>
      </c>
      <c r="BT787" s="38">
        <v>5000</v>
      </c>
      <c r="BU787" s="38">
        <v>27372.78</v>
      </c>
      <c r="BV787" s="38">
        <v>23613.15</v>
      </c>
      <c r="BW787" s="38"/>
      <c r="BX787" s="38"/>
      <c r="BY787" s="38"/>
      <c r="BZ787" s="38">
        <v>-100</v>
      </c>
      <c r="CA787" s="38">
        <v>-100</v>
      </c>
      <c r="CB787" s="38">
        <v>-100</v>
      </c>
      <c r="CC787" s="39">
        <v>5.474556</v>
      </c>
      <c r="CD787" s="40"/>
      <c r="CE787" s="39">
        <v>4.7226300000000005</v>
      </c>
      <c r="CF787" s="40"/>
    </row>
    <row r="788" spans="69:84" ht="12.75">
      <c r="BQ788" s="38" t="s">
        <v>436</v>
      </c>
      <c r="BR788" s="38" t="s">
        <v>437</v>
      </c>
      <c r="BS788" s="38" t="s">
        <v>63</v>
      </c>
      <c r="BT788" s="38">
        <v>19090</v>
      </c>
      <c r="BU788" s="38">
        <v>165401.5</v>
      </c>
      <c r="BV788" s="38">
        <v>137272.86</v>
      </c>
      <c r="BW788" s="38"/>
      <c r="BX788" s="38"/>
      <c r="BY788" s="38"/>
      <c r="BZ788" s="38">
        <v>-100</v>
      </c>
      <c r="CA788" s="38">
        <v>-100</v>
      </c>
      <c r="CB788" s="38">
        <v>-100</v>
      </c>
      <c r="CC788" s="39">
        <v>8.664300680984809</v>
      </c>
      <c r="CD788" s="40"/>
      <c r="CE788" s="39">
        <v>7.190825563122052</v>
      </c>
      <c r="CF788" s="40"/>
    </row>
    <row r="789" spans="69:84" ht="12.75">
      <c r="BQ789" s="38" t="s">
        <v>436</v>
      </c>
      <c r="BR789" s="38" t="s">
        <v>437</v>
      </c>
      <c r="BS789" s="38" t="s">
        <v>54</v>
      </c>
      <c r="BT789" s="38">
        <v>14844.12</v>
      </c>
      <c r="BU789" s="38">
        <v>151018.6</v>
      </c>
      <c r="BV789" s="38">
        <v>130951.91</v>
      </c>
      <c r="BW789" s="38">
        <v>891</v>
      </c>
      <c r="BX789" s="38">
        <v>6364.75</v>
      </c>
      <c r="BY789" s="38">
        <v>5837.41</v>
      </c>
      <c r="BZ789" s="38">
        <v>-93.9976233013476</v>
      </c>
      <c r="CA789" s="38">
        <v>-95.78545291772006</v>
      </c>
      <c r="CB789" s="38">
        <v>-95.5423254231267</v>
      </c>
      <c r="CC789" s="39">
        <v>10.173631040438908</v>
      </c>
      <c r="CD789" s="40">
        <v>7.14337822671156</v>
      </c>
      <c r="CE789" s="39">
        <v>8.821803515466057</v>
      </c>
      <c r="CF789" s="40">
        <v>6.551526374859708</v>
      </c>
    </row>
    <row r="790" spans="69:84" ht="12.75">
      <c r="BQ790" s="38" t="s">
        <v>436</v>
      </c>
      <c r="BR790" s="38" t="s">
        <v>437</v>
      </c>
      <c r="BS790" s="38" t="s">
        <v>56</v>
      </c>
      <c r="BT790" s="38">
        <v>2000</v>
      </c>
      <c r="BU790" s="38">
        <v>12955.83</v>
      </c>
      <c r="BV790" s="38">
        <v>10756.1</v>
      </c>
      <c r="BW790" s="38"/>
      <c r="BX790" s="38"/>
      <c r="BY790" s="38"/>
      <c r="BZ790" s="38">
        <v>-100</v>
      </c>
      <c r="CA790" s="38">
        <v>-100</v>
      </c>
      <c r="CB790" s="38">
        <v>-100</v>
      </c>
      <c r="CC790" s="39">
        <v>6.477915</v>
      </c>
      <c r="CD790" s="40"/>
      <c r="CE790" s="39">
        <v>5.37805</v>
      </c>
      <c r="CF790" s="40"/>
    </row>
    <row r="791" spans="69:84" ht="12.75">
      <c r="BQ791" s="38" t="s">
        <v>436</v>
      </c>
      <c r="BR791" s="38" t="s">
        <v>437</v>
      </c>
      <c r="BS791" s="38" t="s">
        <v>42</v>
      </c>
      <c r="BT791" s="38"/>
      <c r="BU791" s="38"/>
      <c r="BV791" s="38"/>
      <c r="BW791" s="38">
        <v>9450</v>
      </c>
      <c r="BX791" s="38">
        <v>59977.52</v>
      </c>
      <c r="BY791" s="38">
        <v>55277.05</v>
      </c>
      <c r="BZ791" s="38"/>
      <c r="CA791" s="38"/>
      <c r="CB791" s="38"/>
      <c r="CC791" s="39"/>
      <c r="CD791" s="40">
        <v>6.346827513227513</v>
      </c>
      <c r="CE791" s="39"/>
      <c r="CF791" s="40">
        <v>5.849423280423281</v>
      </c>
    </row>
    <row r="792" spans="69:84" ht="12.75">
      <c r="BQ792" s="38" t="s">
        <v>436</v>
      </c>
      <c r="BR792" s="38" t="s">
        <v>437</v>
      </c>
      <c r="BS792" s="38" t="s">
        <v>45</v>
      </c>
      <c r="BT792" s="38">
        <v>2340</v>
      </c>
      <c r="BU792" s="38">
        <v>13051.87</v>
      </c>
      <c r="BV792" s="38">
        <v>11091.6</v>
      </c>
      <c r="BW792" s="38"/>
      <c r="BX792" s="38"/>
      <c r="BY792" s="38"/>
      <c r="BZ792" s="38">
        <v>-100</v>
      </c>
      <c r="CA792" s="38">
        <v>-100</v>
      </c>
      <c r="CB792" s="38">
        <v>-100</v>
      </c>
      <c r="CC792" s="39">
        <v>5.5777222222222225</v>
      </c>
      <c r="CD792" s="40"/>
      <c r="CE792" s="39">
        <v>4.74</v>
      </c>
      <c r="CF792" s="40"/>
    </row>
    <row r="793" spans="69:84" ht="12.75">
      <c r="BQ793" s="38" t="s">
        <v>436</v>
      </c>
      <c r="BR793" s="38" t="s">
        <v>437</v>
      </c>
      <c r="BS793" s="38" t="s">
        <v>85</v>
      </c>
      <c r="BT793" s="38">
        <v>13990</v>
      </c>
      <c r="BU793" s="38">
        <v>72546.16</v>
      </c>
      <c r="BV793" s="38">
        <v>61143.17</v>
      </c>
      <c r="BW793" s="38"/>
      <c r="BX793" s="38"/>
      <c r="BY793" s="38"/>
      <c r="BZ793" s="38">
        <v>-100</v>
      </c>
      <c r="CA793" s="38">
        <v>-100</v>
      </c>
      <c r="CB793" s="38">
        <v>-100</v>
      </c>
      <c r="CC793" s="39">
        <v>5.185572551822731</v>
      </c>
      <c r="CD793" s="40"/>
      <c r="CE793" s="39">
        <v>4.370491065046462</v>
      </c>
      <c r="CF793" s="40"/>
    </row>
    <row r="794" spans="69:84" ht="12.75">
      <c r="BQ794" s="38" t="s">
        <v>436</v>
      </c>
      <c r="BR794" s="38" t="s">
        <v>437</v>
      </c>
      <c r="BS794" s="38" t="s">
        <v>530</v>
      </c>
      <c r="BT794" s="38">
        <v>1120</v>
      </c>
      <c r="BU794" s="38">
        <v>5849.24</v>
      </c>
      <c r="BV794" s="38">
        <v>5035.86</v>
      </c>
      <c r="BW794" s="38"/>
      <c r="BX794" s="38"/>
      <c r="BY794" s="38"/>
      <c r="BZ794" s="38">
        <v>-100</v>
      </c>
      <c r="CA794" s="38">
        <v>-100</v>
      </c>
      <c r="CB794" s="38">
        <v>-100</v>
      </c>
      <c r="CC794" s="39">
        <v>5.222535714285714</v>
      </c>
      <c r="CD794" s="40"/>
      <c r="CE794" s="39">
        <v>4.496303571428571</v>
      </c>
      <c r="CF794" s="40"/>
    </row>
    <row r="795" spans="69:84" ht="12.75">
      <c r="BQ795" s="38" t="s">
        <v>438</v>
      </c>
      <c r="BR795" s="38" t="s">
        <v>630</v>
      </c>
      <c r="BS795" s="38" t="s">
        <v>138</v>
      </c>
      <c r="BT795" s="38">
        <v>336</v>
      </c>
      <c r="BU795" s="38">
        <v>3161.76</v>
      </c>
      <c r="BV795" s="38">
        <v>2722.09</v>
      </c>
      <c r="BW795" s="38"/>
      <c r="BX795" s="38"/>
      <c r="BY795" s="38"/>
      <c r="BZ795" s="38">
        <v>-100</v>
      </c>
      <c r="CA795" s="38">
        <v>-100</v>
      </c>
      <c r="CB795" s="38">
        <v>-100</v>
      </c>
      <c r="CC795" s="39">
        <v>9.41</v>
      </c>
      <c r="CD795" s="40"/>
      <c r="CE795" s="39">
        <v>8.101458333333333</v>
      </c>
      <c r="CF795" s="40"/>
    </row>
    <row r="796" spans="69:84" ht="12.75">
      <c r="BQ796" s="38" t="s">
        <v>438</v>
      </c>
      <c r="BR796" s="38" t="s">
        <v>630</v>
      </c>
      <c r="BS796" s="38" t="s">
        <v>54</v>
      </c>
      <c r="BT796" s="38"/>
      <c r="BU796" s="38"/>
      <c r="BV796" s="38"/>
      <c r="BW796" s="38">
        <v>150</v>
      </c>
      <c r="BX796" s="38">
        <v>1037.97</v>
      </c>
      <c r="BY796" s="38">
        <v>952.87</v>
      </c>
      <c r="BZ796" s="38"/>
      <c r="CA796" s="38"/>
      <c r="CB796" s="38"/>
      <c r="CC796" s="39"/>
      <c r="CD796" s="40">
        <v>6.9198</v>
      </c>
      <c r="CE796" s="39"/>
      <c r="CF796" s="40">
        <v>6.3524666666666665</v>
      </c>
    </row>
    <row r="797" spans="69:84" ht="12.75">
      <c r="BQ797" s="38" t="s">
        <v>438</v>
      </c>
      <c r="BR797" s="38" t="s">
        <v>630</v>
      </c>
      <c r="BS797" s="38" t="s">
        <v>56</v>
      </c>
      <c r="BT797" s="38"/>
      <c r="BU797" s="38"/>
      <c r="BV797" s="38"/>
      <c r="BW797" s="38">
        <v>1920</v>
      </c>
      <c r="BX797" s="38">
        <v>12142.29</v>
      </c>
      <c r="BY797" s="38">
        <v>11146.8</v>
      </c>
      <c r="BZ797" s="38"/>
      <c r="CA797" s="38"/>
      <c r="CB797" s="38"/>
      <c r="CC797" s="39"/>
      <c r="CD797" s="40">
        <v>6.324109375000001</v>
      </c>
      <c r="CE797" s="39"/>
      <c r="CF797" s="40">
        <v>5.805625</v>
      </c>
    </row>
    <row r="798" spans="69:84" ht="12.75">
      <c r="BQ798" s="38" t="s">
        <v>438</v>
      </c>
      <c r="BR798" s="38" t="s">
        <v>630</v>
      </c>
      <c r="BS798" s="38" t="s">
        <v>43</v>
      </c>
      <c r="BT798" s="38"/>
      <c r="BU798" s="38"/>
      <c r="BV798" s="38"/>
      <c r="BW798" s="38">
        <v>450</v>
      </c>
      <c r="BX798" s="38">
        <v>3544.75</v>
      </c>
      <c r="BY798" s="38">
        <v>3251.73</v>
      </c>
      <c r="BZ798" s="38"/>
      <c r="CA798" s="38"/>
      <c r="CB798" s="38"/>
      <c r="CC798" s="39"/>
      <c r="CD798" s="40">
        <v>7.877222222222223</v>
      </c>
      <c r="CE798" s="39"/>
      <c r="CF798" s="40">
        <v>7.226066666666667</v>
      </c>
    </row>
    <row r="799" spans="69:84" ht="12.75">
      <c r="BQ799" s="93" t="s">
        <v>446</v>
      </c>
      <c r="BR799" s="93" t="s">
        <v>312</v>
      </c>
      <c r="BS799" s="93" t="s">
        <v>48</v>
      </c>
      <c r="BT799" s="93">
        <v>32</v>
      </c>
      <c r="BU799" s="93">
        <v>366.71</v>
      </c>
      <c r="BV799" s="93">
        <v>313.59</v>
      </c>
      <c r="BW799" s="93">
        <v>439</v>
      </c>
      <c r="BX799" s="93">
        <v>5216.17</v>
      </c>
      <c r="BY799" s="93">
        <v>4796.66</v>
      </c>
      <c r="BZ799" s="38">
        <v>1271.875</v>
      </c>
      <c r="CA799" s="38">
        <v>1322.4237135611247</v>
      </c>
      <c r="CB799" s="38">
        <v>1429.595969259224</v>
      </c>
      <c r="CC799" s="39">
        <v>11.4596875</v>
      </c>
      <c r="CD799" s="40">
        <v>11.881936218678815</v>
      </c>
      <c r="CE799" s="39">
        <v>9.7996875</v>
      </c>
      <c r="CF799" s="40">
        <v>10.92633257403189</v>
      </c>
    </row>
    <row r="800" spans="69:84" ht="12.75">
      <c r="BQ800" s="93" t="s">
        <v>446</v>
      </c>
      <c r="BR800" s="93" t="s">
        <v>312</v>
      </c>
      <c r="BS800" s="93" t="s">
        <v>139</v>
      </c>
      <c r="BT800" s="93"/>
      <c r="BU800" s="93"/>
      <c r="BV800" s="93"/>
      <c r="BW800" s="93">
        <v>600</v>
      </c>
      <c r="BX800" s="93">
        <v>8794.42</v>
      </c>
      <c r="BY800" s="93">
        <v>8129.67</v>
      </c>
      <c r="BZ800" s="38"/>
      <c r="CA800" s="38"/>
      <c r="CB800" s="38"/>
      <c r="CC800" s="39"/>
      <c r="CD800" s="40">
        <v>14.657366666666666</v>
      </c>
      <c r="CE800" s="39"/>
      <c r="CF800" s="40">
        <v>13.54945</v>
      </c>
    </row>
    <row r="801" spans="69:84" ht="12.75">
      <c r="BQ801" s="38" t="s">
        <v>446</v>
      </c>
      <c r="BR801" s="38" t="s">
        <v>312</v>
      </c>
      <c r="BS801" s="38" t="s">
        <v>63</v>
      </c>
      <c r="BT801" s="38">
        <v>4402.45</v>
      </c>
      <c r="BU801" s="38">
        <v>60507.52</v>
      </c>
      <c r="BV801" s="38">
        <v>52109.14</v>
      </c>
      <c r="BW801" s="38">
        <v>6942</v>
      </c>
      <c r="BX801" s="38">
        <v>90446.52</v>
      </c>
      <c r="BY801" s="38">
        <v>83144.97</v>
      </c>
      <c r="BZ801" s="38">
        <v>57.68492543924407</v>
      </c>
      <c r="CA801" s="38">
        <v>49.479800196735894</v>
      </c>
      <c r="CB801" s="38">
        <v>59.55928269013843</v>
      </c>
      <c r="CC801" s="39">
        <v>13.744056150552533</v>
      </c>
      <c r="CD801" s="40">
        <v>13.028885047536734</v>
      </c>
      <c r="CE801" s="39">
        <v>11.836395643334962</v>
      </c>
      <c r="CF801" s="40">
        <v>11.97709161624892</v>
      </c>
    </row>
    <row r="802" spans="69:84" ht="12.75">
      <c r="BQ802" s="38" t="s">
        <v>446</v>
      </c>
      <c r="BR802" s="38" t="s">
        <v>312</v>
      </c>
      <c r="BS802" s="38" t="s">
        <v>54</v>
      </c>
      <c r="BT802" s="38">
        <v>15642</v>
      </c>
      <c r="BU802" s="38">
        <v>200108.56</v>
      </c>
      <c r="BV802" s="38">
        <v>170978.37</v>
      </c>
      <c r="BW802" s="38">
        <v>19026</v>
      </c>
      <c r="BX802" s="38">
        <v>235874.98</v>
      </c>
      <c r="BY802" s="38">
        <v>216717.06</v>
      </c>
      <c r="BZ802" s="38">
        <v>21.634062140391254</v>
      </c>
      <c r="CA802" s="38">
        <v>17.873508259716633</v>
      </c>
      <c r="CB802" s="38">
        <v>26.75115571636342</v>
      </c>
      <c r="CC802" s="39">
        <v>12.793029024421429</v>
      </c>
      <c r="CD802" s="40">
        <v>12.397507621150005</v>
      </c>
      <c r="CE802" s="39">
        <v>10.93072305331799</v>
      </c>
      <c r="CF802" s="40">
        <v>11.39057395143488</v>
      </c>
    </row>
    <row r="803" spans="69:84" ht="12.75">
      <c r="BQ803" s="93" t="s">
        <v>446</v>
      </c>
      <c r="BR803" s="93" t="s">
        <v>312</v>
      </c>
      <c r="BS803" s="93" t="s">
        <v>56</v>
      </c>
      <c r="BT803" s="93"/>
      <c r="BU803" s="93"/>
      <c r="BV803" s="93"/>
      <c r="BW803" s="93">
        <v>1000</v>
      </c>
      <c r="BX803" s="93">
        <v>11982.38</v>
      </c>
      <c r="BY803" s="93">
        <v>11000</v>
      </c>
      <c r="BZ803" s="38"/>
      <c r="CA803" s="38"/>
      <c r="CB803" s="38"/>
      <c r="CC803" s="39"/>
      <c r="CD803" s="40">
        <v>11.98238</v>
      </c>
      <c r="CE803" s="39"/>
      <c r="CF803" s="40">
        <v>11</v>
      </c>
    </row>
    <row r="804" spans="69:84" ht="12.75">
      <c r="BQ804" s="93" t="s">
        <v>446</v>
      </c>
      <c r="BR804" s="93" t="s">
        <v>312</v>
      </c>
      <c r="BS804" s="93" t="s">
        <v>42</v>
      </c>
      <c r="BT804" s="93">
        <v>422501</v>
      </c>
      <c r="BU804" s="93">
        <v>4692955.24</v>
      </c>
      <c r="BV804" s="93">
        <v>4025245.9</v>
      </c>
      <c r="BW804" s="93">
        <v>453826</v>
      </c>
      <c r="BX804" s="93">
        <v>5174695.5</v>
      </c>
      <c r="BY804" s="93">
        <v>4760471.14</v>
      </c>
      <c r="BZ804" s="38">
        <v>7.414183635068319</v>
      </c>
      <c r="CA804" s="38">
        <v>10.265179090009811</v>
      </c>
      <c r="CB804" s="38">
        <v>18.265349701989628</v>
      </c>
      <c r="CC804" s="39">
        <v>11.107560076780883</v>
      </c>
      <c r="CD804" s="40">
        <v>11.402377783555812</v>
      </c>
      <c r="CE804" s="39">
        <v>9.527186681214955</v>
      </c>
      <c r="CF804" s="40">
        <v>10.489639509415502</v>
      </c>
    </row>
    <row r="805" spans="69:84" ht="12.75">
      <c r="BQ805" s="93" t="s">
        <v>446</v>
      </c>
      <c r="BR805" s="93" t="s">
        <v>312</v>
      </c>
      <c r="BS805" s="93" t="s">
        <v>45</v>
      </c>
      <c r="BT805" s="93">
        <v>826</v>
      </c>
      <c r="BU805" s="93">
        <v>10383.66</v>
      </c>
      <c r="BV805" s="93">
        <v>8966.03</v>
      </c>
      <c r="BW805" s="93">
        <v>1250</v>
      </c>
      <c r="BX805" s="93">
        <v>16125.56</v>
      </c>
      <c r="BY805" s="93">
        <v>14782.13</v>
      </c>
      <c r="BZ805" s="38">
        <v>51.3317191283293</v>
      </c>
      <c r="CA805" s="38">
        <v>55.29745773648213</v>
      </c>
      <c r="CB805" s="38">
        <v>64.8681746547803</v>
      </c>
      <c r="CC805" s="39">
        <v>12.571016949152542</v>
      </c>
      <c r="CD805" s="40">
        <v>12.900447999999999</v>
      </c>
      <c r="CE805" s="39">
        <v>10.854757869249395</v>
      </c>
      <c r="CF805" s="40">
        <v>11.825704</v>
      </c>
    </row>
    <row r="806" spans="69:84" ht="12.75">
      <c r="BQ806" s="38" t="s">
        <v>446</v>
      </c>
      <c r="BR806" s="38" t="s">
        <v>312</v>
      </c>
      <c r="BS806" s="38" t="s">
        <v>57</v>
      </c>
      <c r="BT806" s="38"/>
      <c r="BU806" s="38"/>
      <c r="BV806" s="38"/>
      <c r="BW806" s="38">
        <v>120</v>
      </c>
      <c r="BX806" s="38">
        <v>1274</v>
      </c>
      <c r="BY806" s="38">
        <v>1170.19</v>
      </c>
      <c r="BZ806" s="38"/>
      <c r="CA806" s="38"/>
      <c r="CB806" s="38"/>
      <c r="CC806" s="39"/>
      <c r="CD806" s="40">
        <v>10.616666666666667</v>
      </c>
      <c r="CE806" s="39"/>
      <c r="CF806" s="40">
        <v>9.751583333333334</v>
      </c>
    </row>
    <row r="807" spans="69:84" ht="12.75">
      <c r="BQ807" s="38" t="s">
        <v>446</v>
      </c>
      <c r="BR807" s="38" t="s">
        <v>312</v>
      </c>
      <c r="BS807" s="38" t="s">
        <v>43</v>
      </c>
      <c r="BT807" s="38">
        <v>24159</v>
      </c>
      <c r="BU807" s="38">
        <v>265732.67</v>
      </c>
      <c r="BV807" s="38">
        <v>230184.88</v>
      </c>
      <c r="BW807" s="38">
        <v>13560</v>
      </c>
      <c r="BX807" s="38">
        <v>157217.79</v>
      </c>
      <c r="BY807" s="38">
        <v>144817</v>
      </c>
      <c r="BZ807" s="38">
        <v>-43.871849000372535</v>
      </c>
      <c r="CA807" s="38">
        <v>-40.836107957670386</v>
      </c>
      <c r="CB807" s="38">
        <v>-37.086658341764235</v>
      </c>
      <c r="CC807" s="39">
        <v>10.999324061426384</v>
      </c>
      <c r="CD807" s="40">
        <v>11.594232300884956</v>
      </c>
      <c r="CE807" s="39">
        <v>9.527914234860715</v>
      </c>
      <c r="CF807" s="40">
        <v>10.6797197640118</v>
      </c>
    </row>
    <row r="808" spans="69:84" ht="12.75">
      <c r="BQ808" s="38" t="s">
        <v>446</v>
      </c>
      <c r="BR808" s="38" t="s">
        <v>312</v>
      </c>
      <c r="BS808" s="38" t="s">
        <v>67</v>
      </c>
      <c r="BT808" s="38">
        <v>310</v>
      </c>
      <c r="BU808" s="38">
        <v>3534.98</v>
      </c>
      <c r="BV808" s="38">
        <v>3037.97</v>
      </c>
      <c r="BW808" s="38">
        <v>1004</v>
      </c>
      <c r="BX808" s="38">
        <v>12626.24</v>
      </c>
      <c r="BY808" s="38">
        <v>11611.58</v>
      </c>
      <c r="BZ808" s="38">
        <v>223.8709677419355</v>
      </c>
      <c r="CA808" s="38">
        <v>257.1799557564682</v>
      </c>
      <c r="CB808" s="38">
        <v>282.2150975816088</v>
      </c>
      <c r="CC808" s="39">
        <v>11.403161290322581</v>
      </c>
      <c r="CD808" s="40">
        <v>12.57593625498008</v>
      </c>
      <c r="CE808" s="39">
        <v>9.799903225806451</v>
      </c>
      <c r="CF808" s="40">
        <v>11.565318725099601</v>
      </c>
    </row>
    <row r="809" spans="69:84" ht="12.75">
      <c r="BQ809" s="38" t="s">
        <v>446</v>
      </c>
      <c r="BR809" s="38" t="s">
        <v>312</v>
      </c>
      <c r="BS809" s="38" t="s">
        <v>66</v>
      </c>
      <c r="BT809" s="38">
        <v>310</v>
      </c>
      <c r="BU809" s="38">
        <v>3352.42</v>
      </c>
      <c r="BV809" s="38">
        <v>2894.45</v>
      </c>
      <c r="BW809" s="38">
        <v>270</v>
      </c>
      <c r="BX809" s="38">
        <v>2859.2</v>
      </c>
      <c r="BY809" s="38">
        <v>2628.82</v>
      </c>
      <c r="BZ809" s="38">
        <v>-12.903225806451612</v>
      </c>
      <c r="CA809" s="38">
        <v>-14.712357043568534</v>
      </c>
      <c r="CB809" s="38">
        <v>-9.17721846983018</v>
      </c>
      <c r="CC809" s="39">
        <v>10.81425806451613</v>
      </c>
      <c r="CD809" s="40">
        <v>10.589629629629629</v>
      </c>
      <c r="CE809" s="39">
        <v>9.336935483870967</v>
      </c>
      <c r="CF809" s="40">
        <v>9.736370370370372</v>
      </c>
    </row>
    <row r="810" spans="69:84" ht="12.75">
      <c r="BQ810" s="38" t="s">
        <v>446</v>
      </c>
      <c r="BR810" s="38" t="s">
        <v>312</v>
      </c>
      <c r="BS810" s="38" t="s">
        <v>44</v>
      </c>
      <c r="BT810" s="38"/>
      <c r="BU810" s="38"/>
      <c r="BV810" s="38"/>
      <c r="BW810" s="38">
        <v>10490</v>
      </c>
      <c r="BX810" s="38">
        <v>113815.8</v>
      </c>
      <c r="BY810" s="38">
        <v>104650.61</v>
      </c>
      <c r="BZ810" s="38"/>
      <c r="CA810" s="38"/>
      <c r="CB810" s="38"/>
      <c r="CC810" s="39"/>
      <c r="CD810" s="40">
        <v>10.849933269780744</v>
      </c>
      <c r="CE810" s="39"/>
      <c r="CF810" s="40">
        <v>9.976225929456625</v>
      </c>
    </row>
    <row r="811" spans="69:84" ht="12.75">
      <c r="BQ811" s="38" t="s">
        <v>457</v>
      </c>
      <c r="BR811" s="38" t="s">
        <v>319</v>
      </c>
      <c r="BS811" s="38" t="s">
        <v>48</v>
      </c>
      <c r="BT811" s="38">
        <v>5090</v>
      </c>
      <c r="BU811" s="38">
        <v>58315.94</v>
      </c>
      <c r="BV811" s="38">
        <v>49754.8</v>
      </c>
      <c r="BW811" s="38">
        <v>7440</v>
      </c>
      <c r="BX811" s="38">
        <v>69706.64</v>
      </c>
      <c r="BY811" s="38">
        <v>63931.2</v>
      </c>
      <c r="BZ811" s="38">
        <v>46.16895874263261</v>
      </c>
      <c r="CA811" s="38">
        <v>19.532738390224004</v>
      </c>
      <c r="CB811" s="38">
        <v>28.492527354144716</v>
      </c>
      <c r="CC811" s="39">
        <v>11.456962671905698</v>
      </c>
      <c r="CD811" s="40">
        <v>9.369172043010753</v>
      </c>
      <c r="CE811" s="39">
        <v>9.775009823182712</v>
      </c>
      <c r="CF811" s="40">
        <v>8.59290322580645</v>
      </c>
    </row>
    <row r="812" spans="69:84" ht="12.75">
      <c r="BQ812" s="38" t="s">
        <v>457</v>
      </c>
      <c r="BR812" s="38" t="s">
        <v>319</v>
      </c>
      <c r="BS812" s="38" t="s">
        <v>94</v>
      </c>
      <c r="BT812" s="38"/>
      <c r="BU812" s="38"/>
      <c r="BV812" s="38"/>
      <c r="BW812" s="38">
        <v>11385</v>
      </c>
      <c r="BX812" s="38">
        <v>138141.29</v>
      </c>
      <c r="BY812" s="38">
        <v>127773.7</v>
      </c>
      <c r="BZ812" s="38"/>
      <c r="CA812" s="38"/>
      <c r="CB812" s="38"/>
      <c r="CC812" s="39"/>
      <c r="CD812" s="40">
        <v>12.133622310057094</v>
      </c>
      <c r="CE812" s="39"/>
      <c r="CF812" s="40">
        <v>11.222986385595082</v>
      </c>
    </row>
    <row r="813" spans="69:84" ht="12.75">
      <c r="BQ813" s="38" t="s">
        <v>457</v>
      </c>
      <c r="BR813" s="38" t="s">
        <v>319</v>
      </c>
      <c r="BS813" s="38" t="s">
        <v>138</v>
      </c>
      <c r="BT813" s="38">
        <v>495</v>
      </c>
      <c r="BU813" s="38">
        <v>2752.2</v>
      </c>
      <c r="BV813" s="38">
        <v>2369.49</v>
      </c>
      <c r="BW813" s="38"/>
      <c r="BX813" s="38"/>
      <c r="BY813" s="38"/>
      <c r="BZ813" s="38">
        <v>-100</v>
      </c>
      <c r="CA813" s="38">
        <v>-100</v>
      </c>
      <c r="CB813" s="38">
        <v>-100</v>
      </c>
      <c r="CC813" s="39">
        <v>5.56</v>
      </c>
      <c r="CD813" s="40"/>
      <c r="CE813" s="39">
        <v>4.786848484848484</v>
      </c>
      <c r="CF813" s="40"/>
    </row>
    <row r="814" spans="69:84" ht="12.75">
      <c r="BQ814" s="38" t="s">
        <v>457</v>
      </c>
      <c r="BR814" s="38" t="s">
        <v>319</v>
      </c>
      <c r="BS814" s="38" t="s">
        <v>139</v>
      </c>
      <c r="BT814" s="38">
        <v>500</v>
      </c>
      <c r="BU814" s="38">
        <v>7807.25</v>
      </c>
      <c r="BV814" s="38">
        <v>6747.02</v>
      </c>
      <c r="BW814" s="38"/>
      <c r="BX814" s="38"/>
      <c r="BY814" s="38"/>
      <c r="BZ814" s="38">
        <v>-100</v>
      </c>
      <c r="CA814" s="38">
        <v>-100</v>
      </c>
      <c r="CB814" s="38">
        <v>-100</v>
      </c>
      <c r="CC814" s="39">
        <v>15.6145</v>
      </c>
      <c r="CD814" s="40"/>
      <c r="CE814" s="39">
        <v>13.49404</v>
      </c>
      <c r="CF814" s="40"/>
    </row>
    <row r="815" spans="69:84" ht="12.75">
      <c r="BQ815" s="38" t="s">
        <v>457</v>
      </c>
      <c r="BR815" s="38" t="s">
        <v>319</v>
      </c>
      <c r="BS815" s="38" t="s">
        <v>63</v>
      </c>
      <c r="BT815" s="38">
        <v>10018</v>
      </c>
      <c r="BU815" s="38">
        <v>140080</v>
      </c>
      <c r="BV815" s="38">
        <v>120661.92</v>
      </c>
      <c r="BW815" s="38">
        <v>28034.75</v>
      </c>
      <c r="BX815" s="38">
        <v>453449.2</v>
      </c>
      <c r="BY815" s="38">
        <v>416599.11</v>
      </c>
      <c r="BZ815" s="38">
        <v>179.84378119385107</v>
      </c>
      <c r="CA815" s="38">
        <v>223.70731010850943</v>
      </c>
      <c r="CB815" s="38">
        <v>245.26146277135322</v>
      </c>
      <c r="CC815" s="39">
        <v>13.98283090437213</v>
      </c>
      <c r="CD815" s="40">
        <v>16.174540525597696</v>
      </c>
      <c r="CE815" s="39">
        <v>12.044511878618486</v>
      </c>
      <c r="CF815" s="40">
        <v>14.86009720079544</v>
      </c>
    </row>
    <row r="816" spans="69:84" ht="12.75">
      <c r="BQ816" s="38" t="s">
        <v>457</v>
      </c>
      <c r="BR816" s="38" t="s">
        <v>319</v>
      </c>
      <c r="BS816" s="38" t="s">
        <v>54</v>
      </c>
      <c r="BT816" s="38">
        <v>224569.21</v>
      </c>
      <c r="BU816" s="38">
        <v>2930001.72</v>
      </c>
      <c r="BV816" s="38">
        <v>2502184.86</v>
      </c>
      <c r="BW816" s="38">
        <v>151003.2</v>
      </c>
      <c r="BX816" s="38">
        <v>1813875.04</v>
      </c>
      <c r="BY816" s="38">
        <v>1669970.42</v>
      </c>
      <c r="BZ816" s="38">
        <v>-32.75872502735348</v>
      </c>
      <c r="CA816" s="38">
        <v>-38.09303838906962</v>
      </c>
      <c r="CB816" s="38">
        <v>-33.2595106502243</v>
      </c>
      <c r="CC816" s="39">
        <v>13.047210345532232</v>
      </c>
      <c r="CD816" s="40">
        <v>12.01216292105068</v>
      </c>
      <c r="CE816" s="39">
        <v>11.142154616832824</v>
      </c>
      <c r="CF816" s="40">
        <v>11.059172388399714</v>
      </c>
    </row>
    <row r="817" spans="69:84" ht="12.75">
      <c r="BQ817" s="38" t="s">
        <v>457</v>
      </c>
      <c r="BR817" s="38" t="s">
        <v>319</v>
      </c>
      <c r="BS817" s="38" t="s">
        <v>56</v>
      </c>
      <c r="BT817" s="38">
        <v>16016</v>
      </c>
      <c r="BU817" s="38">
        <v>218683.61</v>
      </c>
      <c r="BV817" s="38">
        <v>184885.51</v>
      </c>
      <c r="BW817" s="38">
        <v>37638</v>
      </c>
      <c r="BX817" s="38">
        <v>451002.88</v>
      </c>
      <c r="BY817" s="38">
        <v>415277.99</v>
      </c>
      <c r="BZ817" s="38">
        <v>135.0024975024975</v>
      </c>
      <c r="CA817" s="38">
        <v>106.23533697838627</v>
      </c>
      <c r="CB817" s="38">
        <v>124.61359465108974</v>
      </c>
      <c r="CC817" s="39">
        <v>13.654071553446553</v>
      </c>
      <c r="CD817" s="40">
        <v>11.982647324512461</v>
      </c>
      <c r="CE817" s="39">
        <v>11.543800574425575</v>
      </c>
      <c r="CF817" s="40">
        <v>11.033476539667356</v>
      </c>
    </row>
    <row r="818" spans="69:84" ht="12.75">
      <c r="BQ818" s="38" t="s">
        <v>457</v>
      </c>
      <c r="BR818" s="38" t="s">
        <v>319</v>
      </c>
      <c r="BS818" s="38" t="s">
        <v>42</v>
      </c>
      <c r="BT818" s="38">
        <v>104150</v>
      </c>
      <c r="BU818" s="38">
        <v>919107.39</v>
      </c>
      <c r="BV818" s="38">
        <v>786267.66</v>
      </c>
      <c r="BW818" s="38">
        <v>92835</v>
      </c>
      <c r="BX818" s="38">
        <v>985342.26</v>
      </c>
      <c r="BY818" s="38">
        <v>906445.71</v>
      </c>
      <c r="BZ818" s="38">
        <v>-10.864138262121939</v>
      </c>
      <c r="CA818" s="38">
        <v>7.2064342775004775</v>
      </c>
      <c r="CB818" s="38">
        <v>15.284623304995137</v>
      </c>
      <c r="CC818" s="39">
        <v>8.824842918867018</v>
      </c>
      <c r="CD818" s="40">
        <v>10.613909193730812</v>
      </c>
      <c r="CE818" s="39">
        <v>7.549377436389823</v>
      </c>
      <c r="CF818" s="40">
        <v>9.764051381483277</v>
      </c>
    </row>
    <row r="819" spans="69:84" ht="12.75">
      <c r="BQ819" s="38" t="s">
        <v>457</v>
      </c>
      <c r="BR819" s="38" t="s">
        <v>319</v>
      </c>
      <c r="BS819" s="38" t="s">
        <v>92</v>
      </c>
      <c r="BT819" s="38">
        <v>1065</v>
      </c>
      <c r="BU819" s="38">
        <v>14876.2</v>
      </c>
      <c r="BV819" s="38">
        <v>12855.92</v>
      </c>
      <c r="BW819" s="38">
        <v>800</v>
      </c>
      <c r="BX819" s="38">
        <v>10784</v>
      </c>
      <c r="BY819" s="38">
        <v>9892.43</v>
      </c>
      <c r="BZ819" s="38">
        <v>-24.88262910798122</v>
      </c>
      <c r="CA819" s="38">
        <v>-27.508369072747076</v>
      </c>
      <c r="CB819" s="38">
        <v>-23.05155912606799</v>
      </c>
      <c r="CC819" s="39">
        <v>13.968262910798122</v>
      </c>
      <c r="CD819" s="40">
        <v>13.48</v>
      </c>
      <c r="CE819" s="39">
        <v>12.071286384976526</v>
      </c>
      <c r="CF819" s="40">
        <v>12.3655375</v>
      </c>
    </row>
    <row r="820" spans="69:84" ht="12.75">
      <c r="BQ820" s="38" t="s">
        <v>457</v>
      </c>
      <c r="BR820" s="38" t="s">
        <v>319</v>
      </c>
      <c r="BS820" s="38" t="s">
        <v>61</v>
      </c>
      <c r="BT820" s="38">
        <v>5000</v>
      </c>
      <c r="BU820" s="38">
        <v>58534.66</v>
      </c>
      <c r="BV820" s="38">
        <v>50395</v>
      </c>
      <c r="BW820" s="38">
        <v>2700</v>
      </c>
      <c r="BX820" s="38">
        <v>26787.77</v>
      </c>
      <c r="BY820" s="38">
        <v>24578.04</v>
      </c>
      <c r="BZ820" s="38">
        <v>-46</v>
      </c>
      <c r="CA820" s="38">
        <v>-54.236054330887036</v>
      </c>
      <c r="CB820" s="38">
        <v>-51.229209246949104</v>
      </c>
      <c r="CC820" s="39">
        <v>11.706932</v>
      </c>
      <c r="CD820" s="40">
        <v>9.921396296296296</v>
      </c>
      <c r="CE820" s="39">
        <v>10.079</v>
      </c>
      <c r="CF820" s="40">
        <v>9.102977777777777</v>
      </c>
    </row>
    <row r="821" spans="69:84" ht="12.75">
      <c r="BQ821" s="38" t="s">
        <v>457</v>
      </c>
      <c r="BR821" s="38" t="s">
        <v>319</v>
      </c>
      <c r="BS821" s="38" t="s">
        <v>43</v>
      </c>
      <c r="BT821" s="38">
        <v>121216.2</v>
      </c>
      <c r="BU821" s="38">
        <v>1253722.74</v>
      </c>
      <c r="BV821" s="38">
        <v>1075249.4</v>
      </c>
      <c r="BW821" s="38">
        <v>60377.8</v>
      </c>
      <c r="BX821" s="38">
        <v>616983.54</v>
      </c>
      <c r="BY821" s="38">
        <v>567257.56</v>
      </c>
      <c r="BZ821" s="38">
        <v>-50.18999110679925</v>
      </c>
      <c r="CA821" s="38">
        <v>-50.787879942258996</v>
      </c>
      <c r="CB821" s="38">
        <v>-47.24409425385403</v>
      </c>
      <c r="CC821" s="39">
        <v>10.3428645676073</v>
      </c>
      <c r="CD821" s="40">
        <v>10.218715156895415</v>
      </c>
      <c r="CE821" s="39">
        <v>8.870509057370219</v>
      </c>
      <c r="CF821" s="40">
        <v>9.395134635577978</v>
      </c>
    </row>
    <row r="822" spans="69:84" ht="12.75">
      <c r="BQ822" s="38" t="s">
        <v>457</v>
      </c>
      <c r="BR822" s="38" t="s">
        <v>319</v>
      </c>
      <c r="BS822" s="38" t="s">
        <v>71</v>
      </c>
      <c r="BT822" s="38"/>
      <c r="BU822" s="38"/>
      <c r="BV822" s="38"/>
      <c r="BW822" s="38">
        <v>740</v>
      </c>
      <c r="BX822" s="38">
        <v>4682.57</v>
      </c>
      <c r="BY822" s="38">
        <v>4305.95</v>
      </c>
      <c r="BZ822" s="38"/>
      <c r="CA822" s="38"/>
      <c r="CB822" s="38"/>
      <c r="CC822" s="39"/>
      <c r="CD822" s="40">
        <v>6.327797297297297</v>
      </c>
      <c r="CE822" s="39"/>
      <c r="CF822" s="40">
        <v>5.818851351351351</v>
      </c>
    </row>
    <row r="823" spans="69:84" ht="12.75">
      <c r="BQ823" s="38" t="s">
        <v>457</v>
      </c>
      <c r="BR823" s="38" t="s">
        <v>319</v>
      </c>
      <c r="BS823" s="38" t="s">
        <v>530</v>
      </c>
      <c r="BT823" s="38">
        <v>560</v>
      </c>
      <c r="BU823" s="38">
        <v>5168.67</v>
      </c>
      <c r="BV823" s="38">
        <v>4449.93</v>
      </c>
      <c r="BW823" s="38"/>
      <c r="BX823" s="38"/>
      <c r="BY823" s="38"/>
      <c r="BZ823" s="38">
        <v>-100</v>
      </c>
      <c r="CA823" s="38">
        <v>-100</v>
      </c>
      <c r="CB823" s="38">
        <v>-100</v>
      </c>
      <c r="CC823" s="39">
        <v>9.229767857142857</v>
      </c>
      <c r="CD823" s="40"/>
      <c r="CE823" s="39">
        <v>7.946303571428572</v>
      </c>
      <c r="CF823" s="40"/>
    </row>
    <row r="824" spans="69:84" ht="12.75">
      <c r="BQ824" s="38" t="s">
        <v>457</v>
      </c>
      <c r="BR824" s="38" t="s">
        <v>319</v>
      </c>
      <c r="BS824" s="38" t="s">
        <v>44</v>
      </c>
      <c r="BT824" s="38"/>
      <c r="BU824" s="38"/>
      <c r="BV824" s="38"/>
      <c r="BW824" s="38">
        <v>190</v>
      </c>
      <c r="BX824" s="38">
        <v>2463.63</v>
      </c>
      <c r="BY824" s="38">
        <v>2273.24</v>
      </c>
      <c r="BZ824" s="38"/>
      <c r="CA824" s="38"/>
      <c r="CB824" s="38"/>
      <c r="CC824" s="39"/>
      <c r="CD824" s="40">
        <v>12.966473684210527</v>
      </c>
      <c r="CE824" s="39"/>
      <c r="CF824" s="40">
        <v>11.964421052631577</v>
      </c>
    </row>
    <row r="825" spans="69:84" ht="12.75">
      <c r="BQ825" s="38" t="s">
        <v>322</v>
      </c>
      <c r="BR825" s="38" t="s">
        <v>323</v>
      </c>
      <c r="BS825" s="38" t="s">
        <v>43</v>
      </c>
      <c r="BT825" s="38"/>
      <c r="BU825" s="38"/>
      <c r="BV825" s="38"/>
      <c r="BW825" s="38">
        <v>11408</v>
      </c>
      <c r="BX825" s="38">
        <v>45486.22</v>
      </c>
      <c r="BY825" s="38">
        <v>41880.96</v>
      </c>
      <c r="BZ825" s="38"/>
      <c r="CA825" s="38"/>
      <c r="CB825" s="38"/>
      <c r="CC825" s="39"/>
      <c r="CD825" s="40">
        <v>3.9872212482468443</v>
      </c>
      <c r="CE825" s="39"/>
      <c r="CF825" s="40">
        <v>3.6711921458625527</v>
      </c>
    </row>
    <row r="826" spans="69:84" ht="12.75">
      <c r="BQ826" s="38" t="s">
        <v>322</v>
      </c>
      <c r="BR826" s="38" t="s">
        <v>323</v>
      </c>
      <c r="BS826" s="38" t="s">
        <v>156</v>
      </c>
      <c r="BT826" s="38">
        <v>136.8</v>
      </c>
      <c r="BU826" s="38">
        <v>760.66</v>
      </c>
      <c r="BV826" s="38">
        <v>644.08</v>
      </c>
      <c r="BW826" s="38"/>
      <c r="BX826" s="38"/>
      <c r="BY826" s="38"/>
      <c r="BZ826" s="38">
        <v>-100</v>
      </c>
      <c r="CA826" s="38">
        <v>-100</v>
      </c>
      <c r="CB826" s="38">
        <v>-100</v>
      </c>
      <c r="CC826" s="39">
        <v>5.560380116959063</v>
      </c>
      <c r="CD826" s="40"/>
      <c r="CE826" s="39">
        <v>4.708187134502924</v>
      </c>
      <c r="CF826" s="40"/>
    </row>
    <row r="827" spans="85:100" ht="12.75">
      <c r="CG827" s="38" t="s">
        <v>417</v>
      </c>
      <c r="CH827" s="38" t="s">
        <v>418</v>
      </c>
      <c r="CI827" s="38" t="s">
        <v>48</v>
      </c>
      <c r="CJ827" s="38">
        <v>23586</v>
      </c>
      <c r="CK827" s="38">
        <v>120418.31</v>
      </c>
      <c r="CL827" s="38">
        <v>103697.01</v>
      </c>
      <c r="CM827" s="38">
        <v>46412</v>
      </c>
      <c r="CN827" s="38">
        <v>219244.72</v>
      </c>
      <c r="CO827" s="38">
        <v>201601.61</v>
      </c>
      <c r="CP827" s="38">
        <v>96.77774951242263</v>
      </c>
      <c r="CQ827" s="38">
        <v>82.06925508255348</v>
      </c>
      <c r="CR827" s="38">
        <v>94.41410123589871</v>
      </c>
      <c r="CS827" s="39">
        <v>5.105499448825574</v>
      </c>
      <c r="CT827" s="40">
        <v>4.723880031026459</v>
      </c>
      <c r="CU827" s="39">
        <v>4.396549224116001</v>
      </c>
      <c r="CV827" s="40">
        <v>4.3437389037317935</v>
      </c>
    </row>
    <row r="828" spans="85:100" ht="12.75">
      <c r="CG828" s="38" t="s">
        <v>417</v>
      </c>
      <c r="CH828" s="38" t="s">
        <v>418</v>
      </c>
      <c r="CI828" s="38" t="s">
        <v>87</v>
      </c>
      <c r="CJ828" s="38"/>
      <c r="CK828" s="38"/>
      <c r="CL828" s="38"/>
      <c r="CM828" s="38">
        <v>5682</v>
      </c>
      <c r="CN828" s="38">
        <v>28308.79</v>
      </c>
      <c r="CO828" s="38">
        <v>26034.4</v>
      </c>
      <c r="CP828" s="38"/>
      <c r="CQ828" s="38"/>
      <c r="CR828" s="38"/>
      <c r="CS828" s="39"/>
      <c r="CT828" s="40">
        <v>4.982187609996481</v>
      </c>
      <c r="CU828" s="39"/>
      <c r="CV828" s="40">
        <v>4.581907778951074</v>
      </c>
    </row>
    <row r="829" spans="85:100" ht="12.75">
      <c r="CG829" s="38" t="s">
        <v>417</v>
      </c>
      <c r="CH829" s="38" t="s">
        <v>418</v>
      </c>
      <c r="CI829" s="38" t="s">
        <v>60</v>
      </c>
      <c r="CJ829" s="38"/>
      <c r="CK829" s="38"/>
      <c r="CL829" s="38"/>
      <c r="CM829" s="38">
        <v>750</v>
      </c>
      <c r="CN829" s="38">
        <v>4412.09</v>
      </c>
      <c r="CO829" s="38">
        <v>4070.5</v>
      </c>
      <c r="CP829" s="38"/>
      <c r="CQ829" s="38"/>
      <c r="CR829" s="38"/>
      <c r="CS829" s="39"/>
      <c r="CT829" s="40">
        <v>5.882786666666667</v>
      </c>
      <c r="CU829" s="39"/>
      <c r="CV829" s="40">
        <v>5.427333333333333</v>
      </c>
    </row>
    <row r="830" spans="85:100" ht="12.75">
      <c r="CG830" s="38" t="s">
        <v>417</v>
      </c>
      <c r="CH830" s="38" t="s">
        <v>418</v>
      </c>
      <c r="CI830" s="38" t="s">
        <v>139</v>
      </c>
      <c r="CJ830" s="38">
        <v>39100</v>
      </c>
      <c r="CK830" s="38">
        <v>261563.93</v>
      </c>
      <c r="CL830" s="38">
        <v>223928.85</v>
      </c>
      <c r="CM830" s="38">
        <v>68460</v>
      </c>
      <c r="CN830" s="38">
        <v>380822.15</v>
      </c>
      <c r="CO830" s="38">
        <v>350369.34</v>
      </c>
      <c r="CP830" s="38">
        <v>75.08951406649616</v>
      </c>
      <c r="CQ830" s="38">
        <v>45.59429123121068</v>
      </c>
      <c r="CR830" s="38">
        <v>56.4645823885578</v>
      </c>
      <c r="CS830" s="39">
        <v>6.689614578005115</v>
      </c>
      <c r="CT830" s="40">
        <v>5.5626957347356125</v>
      </c>
      <c r="CU830" s="39">
        <v>5.727080562659847</v>
      </c>
      <c r="CV830" s="40">
        <v>5.117869412795794</v>
      </c>
    </row>
    <row r="831" spans="85:100" ht="12.75">
      <c r="CG831" s="38" t="s">
        <v>417</v>
      </c>
      <c r="CH831" s="38" t="s">
        <v>418</v>
      </c>
      <c r="CI831" s="38" t="s">
        <v>63</v>
      </c>
      <c r="CJ831" s="38">
        <v>116716.41</v>
      </c>
      <c r="CK831" s="38">
        <v>830117.86</v>
      </c>
      <c r="CL831" s="38">
        <v>712905.31</v>
      </c>
      <c r="CM831" s="38">
        <v>151590</v>
      </c>
      <c r="CN831" s="38">
        <v>876990.8</v>
      </c>
      <c r="CO831" s="38">
        <v>806440.84</v>
      </c>
      <c r="CP831" s="38">
        <v>29.878909058289228</v>
      </c>
      <c r="CQ831" s="38">
        <v>5.646540359943594</v>
      </c>
      <c r="CR831" s="38">
        <v>13.120330103867497</v>
      </c>
      <c r="CS831" s="39">
        <v>7.112263476918113</v>
      </c>
      <c r="CT831" s="40">
        <v>5.7852813510126</v>
      </c>
      <c r="CU831" s="39">
        <v>6.108012660773237</v>
      </c>
      <c r="CV831" s="40">
        <v>5.319881522527871</v>
      </c>
    </row>
    <row r="832" spans="85:100" ht="12.75">
      <c r="CG832" s="38" t="s">
        <v>417</v>
      </c>
      <c r="CH832" s="38" t="s">
        <v>418</v>
      </c>
      <c r="CI832" s="38" t="s">
        <v>54</v>
      </c>
      <c r="CJ832" s="38">
        <v>158249.67</v>
      </c>
      <c r="CK832" s="38">
        <v>835928.09</v>
      </c>
      <c r="CL832" s="38">
        <v>718677.02</v>
      </c>
      <c r="CM832" s="38">
        <v>237228.28</v>
      </c>
      <c r="CN832" s="38">
        <v>1214310.33</v>
      </c>
      <c r="CO832" s="38">
        <v>1116283.59</v>
      </c>
      <c r="CP832" s="38">
        <v>49.90759854349142</v>
      </c>
      <c r="CQ832" s="38">
        <v>45.26492703457304</v>
      </c>
      <c r="CR832" s="38">
        <v>55.3247924916258</v>
      </c>
      <c r="CS832" s="39">
        <v>5.282337018459501</v>
      </c>
      <c r="CT832" s="40">
        <v>5.118741871753233</v>
      </c>
      <c r="CU832" s="39">
        <v>4.541412440228153</v>
      </c>
      <c r="CV832" s="40">
        <v>4.705524948374621</v>
      </c>
    </row>
    <row r="833" spans="85:100" ht="12.75">
      <c r="CG833" s="38" t="s">
        <v>417</v>
      </c>
      <c r="CH833" s="38" t="s">
        <v>418</v>
      </c>
      <c r="CI833" s="38" t="s">
        <v>82</v>
      </c>
      <c r="CJ833" s="38"/>
      <c r="CK833" s="38"/>
      <c r="CL833" s="38"/>
      <c r="CM833" s="38">
        <v>2122</v>
      </c>
      <c r="CN833" s="38">
        <v>11370.32</v>
      </c>
      <c r="CO833" s="38">
        <v>10460.15</v>
      </c>
      <c r="CP833" s="38"/>
      <c r="CQ833" s="38"/>
      <c r="CR833" s="38"/>
      <c r="CS833" s="39"/>
      <c r="CT833" s="40">
        <v>5.358303487276155</v>
      </c>
      <c r="CU833" s="39"/>
      <c r="CV833" s="40">
        <v>4.929382657869934</v>
      </c>
    </row>
    <row r="834" spans="85:100" ht="12.75">
      <c r="CG834" s="38" t="s">
        <v>417</v>
      </c>
      <c r="CH834" s="38" t="s">
        <v>418</v>
      </c>
      <c r="CI834" s="38" t="s">
        <v>705</v>
      </c>
      <c r="CJ834" s="38"/>
      <c r="CK834" s="38"/>
      <c r="CL834" s="38"/>
      <c r="CM834" s="38">
        <v>1490</v>
      </c>
      <c r="CN834" s="38">
        <v>7396.42</v>
      </c>
      <c r="CO834" s="38">
        <v>6834.96</v>
      </c>
      <c r="CP834" s="38"/>
      <c r="CQ834" s="38"/>
      <c r="CR834" s="38"/>
      <c r="CS834" s="39"/>
      <c r="CT834" s="40">
        <v>4.964040268456376</v>
      </c>
      <c r="CU834" s="39"/>
      <c r="CV834" s="40">
        <v>4.587221476510067</v>
      </c>
    </row>
    <row r="835" spans="85:100" ht="12.75">
      <c r="CG835" s="38" t="s">
        <v>417</v>
      </c>
      <c r="CH835" s="38" t="s">
        <v>418</v>
      </c>
      <c r="CI835" s="38" t="s">
        <v>42</v>
      </c>
      <c r="CJ835" s="38">
        <v>428544</v>
      </c>
      <c r="CK835" s="38">
        <v>2424477.26</v>
      </c>
      <c r="CL835" s="38">
        <v>2082414.74</v>
      </c>
      <c r="CM835" s="38">
        <v>378277</v>
      </c>
      <c r="CN835" s="38">
        <v>2144864.75</v>
      </c>
      <c r="CO835" s="38">
        <v>1973794.92</v>
      </c>
      <c r="CP835" s="38">
        <v>-11.729717368578255</v>
      </c>
      <c r="CQ835" s="38">
        <v>-11.532898848471765</v>
      </c>
      <c r="CR835" s="38">
        <v>-5.216051246352591</v>
      </c>
      <c r="CS835" s="39">
        <v>5.657475685110513</v>
      </c>
      <c r="CT835" s="40">
        <v>5.670090304195074</v>
      </c>
      <c r="CU835" s="39">
        <v>4.859278720504779</v>
      </c>
      <c r="CV835" s="40">
        <v>5.217856015565313</v>
      </c>
    </row>
    <row r="836" spans="85:100" ht="12.75">
      <c r="CG836" s="38" t="s">
        <v>417</v>
      </c>
      <c r="CH836" s="38" t="s">
        <v>418</v>
      </c>
      <c r="CI836" s="38" t="s">
        <v>45</v>
      </c>
      <c r="CJ836" s="38">
        <v>270626.4</v>
      </c>
      <c r="CK836" s="38">
        <v>1340975.06</v>
      </c>
      <c r="CL836" s="38">
        <v>1152684.73</v>
      </c>
      <c r="CM836" s="38">
        <v>219780</v>
      </c>
      <c r="CN836" s="38">
        <v>1081471.89</v>
      </c>
      <c r="CO836" s="38">
        <v>995656.32</v>
      </c>
      <c r="CP836" s="38">
        <v>-18.788410886742763</v>
      </c>
      <c r="CQ836" s="38">
        <v>-19.351826722265823</v>
      </c>
      <c r="CR836" s="38">
        <v>-13.622841173579184</v>
      </c>
      <c r="CS836" s="39">
        <v>4.955078514143483</v>
      </c>
      <c r="CT836" s="40">
        <v>4.92070202020202</v>
      </c>
      <c r="CU836" s="39">
        <v>4.259321078800885</v>
      </c>
      <c r="CV836" s="40">
        <v>4.530240786240786</v>
      </c>
    </row>
    <row r="837" spans="85:100" ht="12.75">
      <c r="CG837" s="38" t="s">
        <v>417</v>
      </c>
      <c r="CH837" s="38" t="s">
        <v>418</v>
      </c>
      <c r="CI837" s="38" t="s">
        <v>57</v>
      </c>
      <c r="CJ837" s="38">
        <v>10900</v>
      </c>
      <c r="CK837" s="38">
        <v>59934.95</v>
      </c>
      <c r="CL837" s="38">
        <v>51991.89</v>
      </c>
      <c r="CM837" s="38">
        <v>43991</v>
      </c>
      <c r="CN837" s="38">
        <v>241788.89</v>
      </c>
      <c r="CO837" s="38">
        <v>222582.36</v>
      </c>
      <c r="CP837" s="38">
        <v>303.58715596330273</v>
      </c>
      <c r="CQ837" s="38">
        <v>303.4188566103751</v>
      </c>
      <c r="CR837" s="38">
        <v>328.10976865815024</v>
      </c>
      <c r="CS837" s="39">
        <v>5.498619266055045</v>
      </c>
      <c r="CT837" s="40">
        <v>5.496326294014685</v>
      </c>
      <c r="CU837" s="39">
        <v>4.769898165137614</v>
      </c>
      <c r="CV837" s="40">
        <v>5.059724943738492</v>
      </c>
    </row>
    <row r="838" spans="85:100" ht="12.75">
      <c r="CG838" s="38" t="s">
        <v>417</v>
      </c>
      <c r="CH838" s="38" t="s">
        <v>418</v>
      </c>
      <c r="CI838" s="38" t="s">
        <v>43</v>
      </c>
      <c r="CJ838" s="38">
        <v>335760</v>
      </c>
      <c r="CK838" s="38">
        <v>1617317.84</v>
      </c>
      <c r="CL838" s="38">
        <v>1388703.29</v>
      </c>
      <c r="CM838" s="38">
        <v>356010</v>
      </c>
      <c r="CN838" s="38">
        <v>1693322.84</v>
      </c>
      <c r="CO838" s="38">
        <v>1559961.14</v>
      </c>
      <c r="CP838" s="38">
        <v>6.031093638313081</v>
      </c>
      <c r="CQ838" s="38">
        <v>4.699447326939768</v>
      </c>
      <c r="CR838" s="38">
        <v>12.332213168444344</v>
      </c>
      <c r="CS838" s="39">
        <v>4.816886585656421</v>
      </c>
      <c r="CT838" s="40">
        <v>4.756391224965591</v>
      </c>
      <c r="CU838" s="39">
        <v>4.135999791517751</v>
      </c>
      <c r="CV838" s="40">
        <v>4.381790230611499</v>
      </c>
    </row>
    <row r="839" spans="85:100" ht="12.75">
      <c r="CG839" s="38" t="s">
        <v>417</v>
      </c>
      <c r="CH839" s="38" t="s">
        <v>418</v>
      </c>
      <c r="CI839" s="38" t="s">
        <v>99</v>
      </c>
      <c r="CJ839" s="38">
        <v>8460</v>
      </c>
      <c r="CK839" s="38">
        <v>52919.94</v>
      </c>
      <c r="CL839" s="38">
        <v>45502.37</v>
      </c>
      <c r="CM839" s="38">
        <v>6600</v>
      </c>
      <c r="CN839" s="38">
        <v>34782.92</v>
      </c>
      <c r="CO839" s="38">
        <v>31961.13</v>
      </c>
      <c r="CP839" s="38">
        <v>-21.98581560283688</v>
      </c>
      <c r="CQ839" s="38">
        <v>-34.272563423163376</v>
      </c>
      <c r="CR839" s="38">
        <v>-29.75941692707435</v>
      </c>
      <c r="CS839" s="39">
        <v>6.255312056737589</v>
      </c>
      <c r="CT839" s="40">
        <v>5.2701393939393935</v>
      </c>
      <c r="CU839" s="39">
        <v>5.37853073286052</v>
      </c>
      <c r="CV839" s="40">
        <v>4.842595454545455</v>
      </c>
    </row>
    <row r="840" spans="85:100" ht="12.75">
      <c r="CG840" s="38" t="s">
        <v>417</v>
      </c>
      <c r="CH840" s="38" t="s">
        <v>418</v>
      </c>
      <c r="CI840" s="38" t="s">
        <v>62</v>
      </c>
      <c r="CJ840" s="38">
        <v>8320</v>
      </c>
      <c r="CK840" s="38">
        <v>45265.61</v>
      </c>
      <c r="CL840" s="38">
        <v>38984.78</v>
      </c>
      <c r="CM840" s="38">
        <v>10886</v>
      </c>
      <c r="CN840" s="38">
        <v>63659.96</v>
      </c>
      <c r="CO840" s="38">
        <v>58565.8</v>
      </c>
      <c r="CP840" s="38">
        <v>30.841346153846153</v>
      </c>
      <c r="CQ840" s="38">
        <v>40.63647877494636</v>
      </c>
      <c r="CR840" s="38">
        <v>50.22734513315198</v>
      </c>
      <c r="CS840" s="39">
        <v>5.440578125</v>
      </c>
      <c r="CT840" s="40">
        <v>5.847874334006981</v>
      </c>
      <c r="CU840" s="39">
        <v>4.685670673076923</v>
      </c>
      <c r="CV840" s="40">
        <v>5.379919162226713</v>
      </c>
    </row>
    <row r="841" spans="85:100" ht="12.75">
      <c r="CG841" s="38" t="s">
        <v>417</v>
      </c>
      <c r="CH841" s="38" t="s">
        <v>418</v>
      </c>
      <c r="CI841" s="38" t="s">
        <v>50</v>
      </c>
      <c r="CJ841" s="38">
        <v>13260</v>
      </c>
      <c r="CK841" s="38">
        <v>80331.74</v>
      </c>
      <c r="CL841" s="38">
        <v>68649.35</v>
      </c>
      <c r="CM841" s="38">
        <v>81570</v>
      </c>
      <c r="CN841" s="38">
        <v>595551.4</v>
      </c>
      <c r="CO841" s="38">
        <v>547756.12</v>
      </c>
      <c r="CP841" s="38">
        <v>515.158371040724</v>
      </c>
      <c r="CQ841" s="38">
        <v>641.3649947081938</v>
      </c>
      <c r="CR841" s="38">
        <v>697.9043064500975</v>
      </c>
      <c r="CS841" s="39">
        <v>6.058200603318251</v>
      </c>
      <c r="CT841" s="40">
        <v>7.301108250582322</v>
      </c>
      <c r="CU841" s="39">
        <v>5.177175716440423</v>
      </c>
      <c r="CV841" s="40">
        <v>6.715166360181439</v>
      </c>
    </row>
    <row r="842" spans="85:100" ht="12.75">
      <c r="CG842" s="38" t="s">
        <v>417</v>
      </c>
      <c r="CH842" s="38" t="s">
        <v>418</v>
      </c>
      <c r="CI842" s="38" t="s">
        <v>95</v>
      </c>
      <c r="CJ842" s="38">
        <v>36160</v>
      </c>
      <c r="CK842" s="38">
        <v>173331.22</v>
      </c>
      <c r="CL842" s="38">
        <v>147603.79</v>
      </c>
      <c r="CM842" s="38"/>
      <c r="CN842" s="38"/>
      <c r="CO842" s="38"/>
      <c r="CP842" s="38">
        <v>-100</v>
      </c>
      <c r="CQ842" s="38">
        <v>-100</v>
      </c>
      <c r="CR842" s="38">
        <v>-100</v>
      </c>
      <c r="CS842" s="39">
        <v>4.793451880530974</v>
      </c>
      <c r="CT842" s="40"/>
      <c r="CU842" s="39">
        <v>4.081963219026549</v>
      </c>
      <c r="CV842" s="40"/>
    </row>
    <row r="843" spans="85:100" ht="12.75">
      <c r="CG843" s="38" t="s">
        <v>417</v>
      </c>
      <c r="CH843" s="38" t="s">
        <v>418</v>
      </c>
      <c r="CI843" s="38" t="s">
        <v>70</v>
      </c>
      <c r="CJ843" s="38">
        <v>12660</v>
      </c>
      <c r="CK843" s="38">
        <v>69855.41</v>
      </c>
      <c r="CL843" s="38">
        <v>60884.12</v>
      </c>
      <c r="CM843" s="38">
        <v>31614</v>
      </c>
      <c r="CN843" s="38">
        <v>178942.03</v>
      </c>
      <c r="CO843" s="38">
        <v>165774.58</v>
      </c>
      <c r="CP843" s="38">
        <v>149.71563981042655</v>
      </c>
      <c r="CQ843" s="38">
        <v>156.16058942321</v>
      </c>
      <c r="CR843" s="38">
        <v>172.2788470951046</v>
      </c>
      <c r="CS843" s="39">
        <v>5.5178048973143765</v>
      </c>
      <c r="CT843" s="40">
        <v>5.6602147782627945</v>
      </c>
      <c r="CU843" s="39">
        <v>4.809172195892575</v>
      </c>
      <c r="CV843" s="40">
        <v>5.243707850952109</v>
      </c>
    </row>
    <row r="844" spans="85:100" ht="12.75">
      <c r="CG844" s="38" t="s">
        <v>417</v>
      </c>
      <c r="CH844" s="38" t="s">
        <v>418</v>
      </c>
      <c r="CI844" s="38" t="s">
        <v>71</v>
      </c>
      <c r="CJ844" s="38">
        <v>2760</v>
      </c>
      <c r="CK844" s="38">
        <v>14968.99</v>
      </c>
      <c r="CL844" s="38">
        <v>12841.42</v>
      </c>
      <c r="CM844" s="38">
        <v>3078</v>
      </c>
      <c r="CN844" s="38">
        <v>17579.38</v>
      </c>
      <c r="CO844" s="38">
        <v>16168.84</v>
      </c>
      <c r="CP844" s="38">
        <v>11.521739130434783</v>
      </c>
      <c r="CQ844" s="38">
        <v>17.438651505545806</v>
      </c>
      <c r="CR844" s="38">
        <v>25.911620365971988</v>
      </c>
      <c r="CS844" s="39">
        <v>5.423547101449275</v>
      </c>
      <c r="CT844" s="40">
        <v>5.711299545159195</v>
      </c>
      <c r="CU844" s="39">
        <v>4.652688405797101</v>
      </c>
      <c r="CV844" s="40">
        <v>5.253034437946718</v>
      </c>
    </row>
    <row r="845" spans="85:100" ht="12.75">
      <c r="CG845" s="38" t="s">
        <v>417</v>
      </c>
      <c r="CH845" s="38" t="s">
        <v>418</v>
      </c>
      <c r="CI845" s="38" t="s">
        <v>67</v>
      </c>
      <c r="CJ845" s="38">
        <v>169694</v>
      </c>
      <c r="CK845" s="38">
        <v>816607.5</v>
      </c>
      <c r="CL845" s="38">
        <v>700801.37</v>
      </c>
      <c r="CM845" s="38">
        <v>147442</v>
      </c>
      <c r="CN845" s="38">
        <v>757342.3</v>
      </c>
      <c r="CO845" s="38">
        <v>697345.75</v>
      </c>
      <c r="CP845" s="38">
        <v>-13.113015192051575</v>
      </c>
      <c r="CQ845" s="38">
        <v>-7.257489062983129</v>
      </c>
      <c r="CR845" s="38">
        <v>-0.4930954972305484</v>
      </c>
      <c r="CS845" s="39">
        <v>4.812235553407899</v>
      </c>
      <c r="CT845" s="40">
        <v>5.136543861314958</v>
      </c>
      <c r="CU845" s="39">
        <v>4.129794630334603</v>
      </c>
      <c r="CV845" s="40">
        <v>4.729627582371373</v>
      </c>
    </row>
    <row r="846" spans="85:100" ht="12.75">
      <c r="CG846" s="38" t="s">
        <v>417</v>
      </c>
      <c r="CH846" s="38" t="s">
        <v>418</v>
      </c>
      <c r="CI846" s="38" t="s">
        <v>49</v>
      </c>
      <c r="CJ846" s="38">
        <v>3710</v>
      </c>
      <c r="CK846" s="38">
        <v>25371.2</v>
      </c>
      <c r="CL846" s="38">
        <v>21743.17</v>
      </c>
      <c r="CM846" s="38">
        <v>2990</v>
      </c>
      <c r="CN846" s="38">
        <v>18035.7</v>
      </c>
      <c r="CO846" s="38">
        <v>16629.98</v>
      </c>
      <c r="CP846" s="38">
        <v>-19.40700808625337</v>
      </c>
      <c r="CQ846" s="38">
        <v>-28.91270416850602</v>
      </c>
      <c r="CR846" s="38">
        <v>-23.51630420035349</v>
      </c>
      <c r="CS846" s="39">
        <v>6.838598382749327</v>
      </c>
      <c r="CT846" s="40">
        <v>6.032006688963211</v>
      </c>
      <c r="CU846" s="39">
        <v>5.860692722371967</v>
      </c>
      <c r="CV846" s="40">
        <v>5.561866220735785</v>
      </c>
    </row>
    <row r="847" spans="85:100" ht="12.75">
      <c r="CG847" s="38" t="s">
        <v>417</v>
      </c>
      <c r="CH847" s="38" t="s">
        <v>418</v>
      </c>
      <c r="CI847" s="38" t="s">
        <v>350</v>
      </c>
      <c r="CJ847" s="38">
        <v>17296</v>
      </c>
      <c r="CK847" s="38">
        <v>90075.18</v>
      </c>
      <c r="CL847" s="38">
        <v>77373.09</v>
      </c>
      <c r="CM847" s="38">
        <v>16886</v>
      </c>
      <c r="CN847" s="38">
        <v>82272.14</v>
      </c>
      <c r="CO847" s="38">
        <v>75719.76</v>
      </c>
      <c r="CP847" s="38">
        <v>-2.370490286771508</v>
      </c>
      <c r="CQ847" s="38">
        <v>-8.662808112068156</v>
      </c>
      <c r="CR847" s="38">
        <v>-2.13682819181708</v>
      </c>
      <c r="CS847" s="39">
        <v>5.207861933395004</v>
      </c>
      <c r="CT847" s="40">
        <v>4.872210114888073</v>
      </c>
      <c r="CU847" s="39">
        <v>4.473467275670675</v>
      </c>
      <c r="CV847" s="40">
        <v>4.4841738718465</v>
      </c>
    </row>
    <row r="848" spans="85:100" ht="12.75">
      <c r="CG848" s="38" t="s">
        <v>417</v>
      </c>
      <c r="CH848" s="38" t="s">
        <v>418</v>
      </c>
      <c r="CI848" s="38" t="s">
        <v>66</v>
      </c>
      <c r="CJ848" s="38">
        <v>3620</v>
      </c>
      <c r="CK848" s="38">
        <v>19404.62</v>
      </c>
      <c r="CL848" s="38">
        <v>16815.52</v>
      </c>
      <c r="CM848" s="38">
        <v>4500</v>
      </c>
      <c r="CN848" s="38">
        <v>26584.08</v>
      </c>
      <c r="CO848" s="38">
        <v>24476.2</v>
      </c>
      <c r="CP848" s="38">
        <v>24.30939226519337</v>
      </c>
      <c r="CQ848" s="38">
        <v>36.99871473906731</v>
      </c>
      <c r="CR848" s="38">
        <v>45.557199539473054</v>
      </c>
      <c r="CS848" s="39">
        <v>5.3603922651933695</v>
      </c>
      <c r="CT848" s="40">
        <v>5.907573333333334</v>
      </c>
      <c r="CU848" s="39">
        <v>4.645171270718232</v>
      </c>
      <c r="CV848" s="40">
        <v>5.439155555555556</v>
      </c>
    </row>
    <row r="849" spans="85:100" ht="12.75">
      <c r="CG849" s="38" t="s">
        <v>417</v>
      </c>
      <c r="CH849" s="38" t="s">
        <v>418</v>
      </c>
      <c r="CI849" s="38" t="s">
        <v>44</v>
      </c>
      <c r="CJ849" s="38"/>
      <c r="CK849" s="38"/>
      <c r="CL849" s="38"/>
      <c r="CM849" s="38">
        <v>30962</v>
      </c>
      <c r="CN849" s="38">
        <v>152567.22</v>
      </c>
      <c r="CO849" s="38">
        <v>140579.26</v>
      </c>
      <c r="CP849" s="38"/>
      <c r="CQ849" s="38"/>
      <c r="CR849" s="38"/>
      <c r="CS849" s="39"/>
      <c r="CT849" s="40">
        <v>4.927563464892449</v>
      </c>
      <c r="CU849" s="39"/>
      <c r="CV849" s="40">
        <v>4.540380466378141</v>
      </c>
    </row>
    <row r="850" spans="85:100" ht="12.75">
      <c r="CG850" s="38" t="s">
        <v>419</v>
      </c>
      <c r="CH850" s="38" t="s">
        <v>623</v>
      </c>
      <c r="CI850" s="38" t="s">
        <v>63</v>
      </c>
      <c r="CJ850" s="38"/>
      <c r="CK850" s="38"/>
      <c r="CL850" s="38"/>
      <c r="CM850" s="38">
        <v>800</v>
      </c>
      <c r="CN850" s="38">
        <v>6000</v>
      </c>
      <c r="CO850" s="38">
        <v>5523.45</v>
      </c>
      <c r="CP850" s="38"/>
      <c r="CQ850" s="38"/>
      <c r="CR850" s="38"/>
      <c r="CS850" s="39"/>
      <c r="CT850" s="40">
        <v>7.5</v>
      </c>
      <c r="CU850" s="39"/>
      <c r="CV850" s="40">
        <v>6.9043125</v>
      </c>
    </row>
    <row r="851" spans="85:100" ht="12.75">
      <c r="CG851" s="38" t="s">
        <v>419</v>
      </c>
      <c r="CH851" s="38" t="s">
        <v>623</v>
      </c>
      <c r="CI851" s="38" t="s">
        <v>54</v>
      </c>
      <c r="CJ851" s="38"/>
      <c r="CK851" s="38"/>
      <c r="CL851" s="38"/>
      <c r="CM851" s="38">
        <v>20</v>
      </c>
      <c r="CN851" s="38">
        <v>93.04</v>
      </c>
      <c r="CO851" s="38">
        <v>85.33</v>
      </c>
      <c r="CP851" s="38"/>
      <c r="CQ851" s="38"/>
      <c r="CR851" s="38"/>
      <c r="CS851" s="39"/>
      <c r="CT851" s="40">
        <v>4.652</v>
      </c>
      <c r="CU851" s="39"/>
      <c r="CV851" s="40">
        <v>4.2665</v>
      </c>
    </row>
    <row r="852" spans="85:100" ht="12.75">
      <c r="CG852" s="38" t="s">
        <v>419</v>
      </c>
      <c r="CH852" s="38" t="s">
        <v>623</v>
      </c>
      <c r="CI852" s="38" t="s">
        <v>42</v>
      </c>
      <c r="CJ852" s="38"/>
      <c r="CK852" s="38"/>
      <c r="CL852" s="38"/>
      <c r="CM852" s="38">
        <v>3950</v>
      </c>
      <c r="CN852" s="38">
        <v>17184.66</v>
      </c>
      <c r="CO852" s="38">
        <v>15860.97</v>
      </c>
      <c r="CP852" s="38"/>
      <c r="CQ852" s="38"/>
      <c r="CR852" s="38"/>
      <c r="CS852" s="39"/>
      <c r="CT852" s="40">
        <v>4.350546835443038</v>
      </c>
      <c r="CU852" s="39"/>
      <c r="CV852" s="40">
        <v>4.015435443037974</v>
      </c>
    </row>
    <row r="853" spans="85:100" ht="12.75">
      <c r="CG853" s="38" t="s">
        <v>419</v>
      </c>
      <c r="CH853" s="38" t="s">
        <v>623</v>
      </c>
      <c r="CI853" s="38" t="s">
        <v>45</v>
      </c>
      <c r="CJ853" s="38"/>
      <c r="CK853" s="38"/>
      <c r="CL853" s="38"/>
      <c r="CM853" s="38">
        <v>13424</v>
      </c>
      <c r="CN853" s="38">
        <v>65693.28</v>
      </c>
      <c r="CO853" s="38">
        <v>60591.61</v>
      </c>
      <c r="CP853" s="38"/>
      <c r="CQ853" s="38"/>
      <c r="CR853" s="38"/>
      <c r="CS853" s="39"/>
      <c r="CT853" s="40">
        <v>4.8937187127532775</v>
      </c>
      <c r="CU853" s="39"/>
      <c r="CV853" s="40">
        <v>4.5136777413587605</v>
      </c>
    </row>
    <row r="854" spans="85:100" ht="12.75">
      <c r="CG854" s="38" t="s">
        <v>419</v>
      </c>
      <c r="CH854" s="38" t="s">
        <v>623</v>
      </c>
      <c r="CI854" s="38" t="s">
        <v>43</v>
      </c>
      <c r="CJ854" s="38"/>
      <c r="CK854" s="38"/>
      <c r="CL854" s="38"/>
      <c r="CM854" s="38">
        <v>16350</v>
      </c>
      <c r="CN854" s="38">
        <v>74815.3</v>
      </c>
      <c r="CO854" s="38">
        <v>68956.84</v>
      </c>
      <c r="CP854" s="38"/>
      <c r="CQ854" s="38"/>
      <c r="CR854" s="38"/>
      <c r="CS854" s="39"/>
      <c r="CT854" s="40">
        <v>4.575859327217126</v>
      </c>
      <c r="CU854" s="39"/>
      <c r="CV854" s="40">
        <v>4.21754373088685</v>
      </c>
    </row>
    <row r="855" spans="85:100" ht="12.75">
      <c r="CG855" s="38" t="s">
        <v>419</v>
      </c>
      <c r="CH855" s="38" t="s">
        <v>623</v>
      </c>
      <c r="CI855" s="38" t="s">
        <v>50</v>
      </c>
      <c r="CJ855" s="38"/>
      <c r="CK855" s="38"/>
      <c r="CL855" s="38"/>
      <c r="CM855" s="38">
        <v>160</v>
      </c>
      <c r="CN855" s="38">
        <v>857.25</v>
      </c>
      <c r="CO855" s="38">
        <v>787.6</v>
      </c>
      <c r="CP855" s="38"/>
      <c r="CQ855" s="38"/>
      <c r="CR855" s="38"/>
      <c r="CS855" s="39"/>
      <c r="CT855" s="40">
        <v>5.3578125</v>
      </c>
      <c r="CU855" s="39"/>
      <c r="CV855" s="40">
        <v>4.9225</v>
      </c>
    </row>
    <row r="856" spans="85:100" ht="12.75">
      <c r="CG856" s="38" t="s">
        <v>419</v>
      </c>
      <c r="CH856" s="38" t="s">
        <v>623</v>
      </c>
      <c r="CI856" s="38" t="s">
        <v>67</v>
      </c>
      <c r="CJ856" s="38"/>
      <c r="CK856" s="38"/>
      <c r="CL856" s="38"/>
      <c r="CM856" s="38">
        <v>332</v>
      </c>
      <c r="CN856" s="38">
        <v>1575.04</v>
      </c>
      <c r="CO856" s="38">
        <v>1448.6</v>
      </c>
      <c r="CP856" s="38"/>
      <c r="CQ856" s="38"/>
      <c r="CR856" s="38"/>
      <c r="CS856" s="39"/>
      <c r="CT856" s="40">
        <v>4.744096385542169</v>
      </c>
      <c r="CU856" s="39"/>
      <c r="CV856" s="40">
        <v>4.363253012048193</v>
      </c>
    </row>
    <row r="857" spans="85:100" ht="12.75">
      <c r="CG857" s="38" t="s">
        <v>419</v>
      </c>
      <c r="CH857" s="38" t="s">
        <v>623</v>
      </c>
      <c r="CI857" s="38" t="s">
        <v>44</v>
      </c>
      <c r="CJ857" s="38">
        <v>6080</v>
      </c>
      <c r="CK857" s="38">
        <v>21853.88</v>
      </c>
      <c r="CL857" s="38">
        <v>18848</v>
      </c>
      <c r="CM857" s="38">
        <v>5340</v>
      </c>
      <c r="CN857" s="38">
        <v>23626.14</v>
      </c>
      <c r="CO857" s="38">
        <v>21794.94</v>
      </c>
      <c r="CP857" s="38">
        <v>-12.171052631578947</v>
      </c>
      <c r="CQ857" s="38">
        <v>8.109589692997298</v>
      </c>
      <c r="CR857" s="38">
        <v>15.635292869269943</v>
      </c>
      <c r="CS857" s="39">
        <v>3.594388157894737</v>
      </c>
      <c r="CT857" s="40">
        <v>4.424370786516854</v>
      </c>
      <c r="CU857" s="39">
        <v>3.1</v>
      </c>
      <c r="CV857" s="40">
        <v>4.081449438202247</v>
      </c>
    </row>
    <row r="858" spans="85:100" ht="12.75">
      <c r="CG858" s="38" t="s">
        <v>436</v>
      </c>
      <c r="CH858" s="38" t="s">
        <v>437</v>
      </c>
      <c r="CI858" s="38" t="s">
        <v>48</v>
      </c>
      <c r="CJ858" s="38">
        <v>1260</v>
      </c>
      <c r="CK858" s="38">
        <v>5820.78</v>
      </c>
      <c r="CL858" s="38">
        <v>5178</v>
      </c>
      <c r="CM858" s="38">
        <v>2352</v>
      </c>
      <c r="CN858" s="38">
        <v>15636.86</v>
      </c>
      <c r="CO858" s="38">
        <v>14336.34</v>
      </c>
      <c r="CP858" s="38">
        <v>86.66666666666667</v>
      </c>
      <c r="CQ858" s="38">
        <v>168.63856733977238</v>
      </c>
      <c r="CR858" s="38">
        <v>176.8702201622248</v>
      </c>
      <c r="CS858" s="39">
        <v>4.619666666666666</v>
      </c>
      <c r="CT858" s="40">
        <v>6.648324829931973</v>
      </c>
      <c r="CU858" s="39">
        <v>4.109523809523809</v>
      </c>
      <c r="CV858" s="40">
        <v>6.0953826530612245</v>
      </c>
    </row>
    <row r="859" spans="85:100" ht="12.75">
      <c r="CG859" s="38" t="s">
        <v>436</v>
      </c>
      <c r="CH859" s="38" t="s">
        <v>437</v>
      </c>
      <c r="CI859" s="38" t="s">
        <v>138</v>
      </c>
      <c r="CJ859" s="38">
        <v>5000</v>
      </c>
      <c r="CK859" s="38">
        <v>27372.78</v>
      </c>
      <c r="CL859" s="38">
        <v>23613.15</v>
      </c>
      <c r="CM859" s="38"/>
      <c r="CN859" s="38"/>
      <c r="CO859" s="38"/>
      <c r="CP859" s="38">
        <v>-100</v>
      </c>
      <c r="CQ859" s="38">
        <v>-100</v>
      </c>
      <c r="CR859" s="38">
        <v>-100</v>
      </c>
      <c r="CS859" s="39">
        <v>5.474556</v>
      </c>
      <c r="CT859" s="40"/>
      <c r="CU859" s="39">
        <v>4.7226300000000005</v>
      </c>
      <c r="CV859" s="40"/>
    </row>
    <row r="860" spans="85:100" ht="12.75">
      <c r="CG860" s="38" t="s">
        <v>436</v>
      </c>
      <c r="CH860" s="38" t="s">
        <v>437</v>
      </c>
      <c r="CI860" s="38" t="s">
        <v>63</v>
      </c>
      <c r="CJ860" s="38">
        <v>19090</v>
      </c>
      <c r="CK860" s="38">
        <v>165401.5</v>
      </c>
      <c r="CL860" s="38">
        <v>137272.86</v>
      </c>
      <c r="CM860" s="38"/>
      <c r="CN860" s="38"/>
      <c r="CO860" s="38"/>
      <c r="CP860" s="38">
        <v>-100</v>
      </c>
      <c r="CQ860" s="38">
        <v>-100</v>
      </c>
      <c r="CR860" s="38">
        <v>-100</v>
      </c>
      <c r="CS860" s="39">
        <v>8.664300680984809</v>
      </c>
      <c r="CT860" s="40"/>
      <c r="CU860" s="39">
        <v>7.190825563122052</v>
      </c>
      <c r="CV860" s="40"/>
    </row>
    <row r="861" spans="85:100" ht="12.75">
      <c r="CG861" s="38" t="s">
        <v>436</v>
      </c>
      <c r="CH861" s="38" t="s">
        <v>437</v>
      </c>
      <c r="CI861" s="38" t="s">
        <v>54</v>
      </c>
      <c r="CJ861" s="38">
        <v>14844.12</v>
      </c>
      <c r="CK861" s="38">
        <v>151018.6</v>
      </c>
      <c r="CL861" s="38">
        <v>130951.91</v>
      </c>
      <c r="CM861" s="38">
        <v>891</v>
      </c>
      <c r="CN861" s="38">
        <v>6364.75</v>
      </c>
      <c r="CO861" s="38">
        <v>5837.41</v>
      </c>
      <c r="CP861" s="38">
        <v>-93.9976233013476</v>
      </c>
      <c r="CQ861" s="38">
        <v>-95.78545291772006</v>
      </c>
      <c r="CR861" s="38">
        <v>-95.5423254231267</v>
      </c>
      <c r="CS861" s="39">
        <v>10.173631040438908</v>
      </c>
      <c r="CT861" s="40">
        <v>7.14337822671156</v>
      </c>
      <c r="CU861" s="39">
        <v>8.821803515466057</v>
      </c>
      <c r="CV861" s="40">
        <v>6.551526374859708</v>
      </c>
    </row>
    <row r="862" spans="85:100" ht="12.75">
      <c r="CG862" s="38" t="s">
        <v>436</v>
      </c>
      <c r="CH862" s="38" t="s">
        <v>437</v>
      </c>
      <c r="CI862" s="38" t="s">
        <v>56</v>
      </c>
      <c r="CJ862" s="38">
        <v>2000</v>
      </c>
      <c r="CK862" s="38">
        <v>12955.83</v>
      </c>
      <c r="CL862" s="38">
        <v>10756.1</v>
      </c>
      <c r="CM862" s="38"/>
      <c r="CN862" s="38"/>
      <c r="CO862" s="38"/>
      <c r="CP862" s="38">
        <v>-100</v>
      </c>
      <c r="CQ862" s="38">
        <v>-100</v>
      </c>
      <c r="CR862" s="38">
        <v>-100</v>
      </c>
      <c r="CS862" s="39">
        <v>6.477915</v>
      </c>
      <c r="CT862" s="40"/>
      <c r="CU862" s="39">
        <v>5.37805</v>
      </c>
      <c r="CV862" s="40"/>
    </row>
    <row r="863" spans="85:100" ht="12.75">
      <c r="CG863" s="38" t="s">
        <v>436</v>
      </c>
      <c r="CH863" s="38" t="s">
        <v>437</v>
      </c>
      <c r="CI863" s="38" t="s">
        <v>42</v>
      </c>
      <c r="CJ863" s="38"/>
      <c r="CK863" s="38"/>
      <c r="CL863" s="38"/>
      <c r="CM863" s="38">
        <v>9450</v>
      </c>
      <c r="CN863" s="38">
        <v>59977.52</v>
      </c>
      <c r="CO863" s="38">
        <v>55277.05</v>
      </c>
      <c r="CP863" s="38"/>
      <c r="CQ863" s="38"/>
      <c r="CR863" s="38"/>
      <c r="CS863" s="39"/>
      <c r="CT863" s="40">
        <v>6.346827513227513</v>
      </c>
      <c r="CU863" s="39"/>
      <c r="CV863" s="40">
        <v>5.849423280423281</v>
      </c>
    </row>
    <row r="864" spans="85:100" ht="12.75">
      <c r="CG864" s="38" t="s">
        <v>436</v>
      </c>
      <c r="CH864" s="38" t="s">
        <v>437</v>
      </c>
      <c r="CI864" s="38" t="s">
        <v>45</v>
      </c>
      <c r="CJ864" s="38">
        <v>2340</v>
      </c>
      <c r="CK864" s="38">
        <v>13051.87</v>
      </c>
      <c r="CL864" s="38">
        <v>11091.6</v>
      </c>
      <c r="CM864" s="38"/>
      <c r="CN864" s="38"/>
      <c r="CO864" s="38"/>
      <c r="CP864" s="38">
        <v>-100</v>
      </c>
      <c r="CQ864" s="38">
        <v>-100</v>
      </c>
      <c r="CR864" s="38">
        <v>-100</v>
      </c>
      <c r="CS864" s="39">
        <v>5.5777222222222225</v>
      </c>
      <c r="CT864" s="40"/>
      <c r="CU864" s="39">
        <v>4.74</v>
      </c>
      <c r="CV864" s="40"/>
    </row>
    <row r="865" spans="85:100" ht="12.75">
      <c r="CG865" s="38" t="s">
        <v>436</v>
      </c>
      <c r="CH865" s="38" t="s">
        <v>437</v>
      </c>
      <c r="CI865" s="38" t="s">
        <v>85</v>
      </c>
      <c r="CJ865" s="38">
        <v>13990</v>
      </c>
      <c r="CK865" s="38">
        <v>72546.16</v>
      </c>
      <c r="CL865" s="38">
        <v>61143.17</v>
      </c>
      <c r="CM865" s="38"/>
      <c r="CN865" s="38"/>
      <c r="CO865" s="38"/>
      <c r="CP865" s="38">
        <v>-100</v>
      </c>
      <c r="CQ865" s="38">
        <v>-100</v>
      </c>
      <c r="CR865" s="38">
        <v>-100</v>
      </c>
      <c r="CS865" s="39">
        <v>5.185572551822731</v>
      </c>
      <c r="CT865" s="40"/>
      <c r="CU865" s="39">
        <v>4.370491065046462</v>
      </c>
      <c r="CV865" s="40"/>
    </row>
    <row r="866" spans="85:100" ht="12.75">
      <c r="CG866" s="38" t="s">
        <v>436</v>
      </c>
      <c r="CH866" s="38" t="s">
        <v>437</v>
      </c>
      <c r="CI866" s="38" t="s">
        <v>530</v>
      </c>
      <c r="CJ866" s="38">
        <v>1120</v>
      </c>
      <c r="CK866" s="38">
        <v>5849.24</v>
      </c>
      <c r="CL866" s="38">
        <v>5035.86</v>
      </c>
      <c r="CM866" s="38"/>
      <c r="CN866" s="38"/>
      <c r="CO866" s="38"/>
      <c r="CP866" s="38">
        <v>-100</v>
      </c>
      <c r="CQ866" s="38">
        <v>-100</v>
      </c>
      <c r="CR866" s="38">
        <v>-100</v>
      </c>
      <c r="CS866" s="39">
        <v>5.222535714285714</v>
      </c>
      <c r="CT866" s="40"/>
      <c r="CU866" s="39">
        <v>4.496303571428571</v>
      </c>
      <c r="CV866" s="40"/>
    </row>
    <row r="867" spans="85:100" ht="12.75">
      <c r="CG867" s="38" t="s">
        <v>438</v>
      </c>
      <c r="CH867" s="38" t="s">
        <v>630</v>
      </c>
      <c r="CI867" s="38" t="s">
        <v>138</v>
      </c>
      <c r="CJ867" s="38">
        <v>336</v>
      </c>
      <c r="CK867" s="38">
        <v>3161.76</v>
      </c>
      <c r="CL867" s="38">
        <v>2722.09</v>
      </c>
      <c r="CM867" s="38"/>
      <c r="CN867" s="38"/>
      <c r="CO867" s="38"/>
      <c r="CP867" s="38">
        <v>-100</v>
      </c>
      <c r="CQ867" s="38">
        <v>-100</v>
      </c>
      <c r="CR867" s="38">
        <v>-100</v>
      </c>
      <c r="CS867" s="39">
        <v>9.41</v>
      </c>
      <c r="CT867" s="40"/>
      <c r="CU867" s="39">
        <v>8.101458333333333</v>
      </c>
      <c r="CV867" s="40"/>
    </row>
    <row r="868" spans="85:100" ht="12.75">
      <c r="CG868" s="38" t="s">
        <v>438</v>
      </c>
      <c r="CH868" s="38" t="s">
        <v>630</v>
      </c>
      <c r="CI868" s="38" t="s">
        <v>54</v>
      </c>
      <c r="CJ868" s="38"/>
      <c r="CK868" s="38"/>
      <c r="CL868" s="38"/>
      <c r="CM868" s="38">
        <v>150</v>
      </c>
      <c r="CN868" s="38">
        <v>1037.97</v>
      </c>
      <c r="CO868" s="38">
        <v>952.87</v>
      </c>
      <c r="CP868" s="38"/>
      <c r="CQ868" s="38"/>
      <c r="CR868" s="38"/>
      <c r="CS868" s="39"/>
      <c r="CT868" s="40">
        <v>6.9198</v>
      </c>
      <c r="CU868" s="39"/>
      <c r="CV868" s="40">
        <v>6.3524666666666665</v>
      </c>
    </row>
    <row r="869" spans="85:100" ht="12.75">
      <c r="CG869" s="38" t="s">
        <v>438</v>
      </c>
      <c r="CH869" s="38" t="s">
        <v>630</v>
      </c>
      <c r="CI869" s="38" t="s">
        <v>56</v>
      </c>
      <c r="CJ869" s="38"/>
      <c r="CK869" s="38"/>
      <c r="CL869" s="38"/>
      <c r="CM869" s="38">
        <v>1920</v>
      </c>
      <c r="CN869" s="38">
        <v>12142.29</v>
      </c>
      <c r="CO869" s="38">
        <v>11146.8</v>
      </c>
      <c r="CP869" s="38"/>
      <c r="CQ869" s="38"/>
      <c r="CR869" s="38"/>
      <c r="CS869" s="39"/>
      <c r="CT869" s="40">
        <v>6.324109375000001</v>
      </c>
      <c r="CU869" s="39"/>
      <c r="CV869" s="40">
        <v>5.805625</v>
      </c>
    </row>
    <row r="870" spans="85:100" ht="12.75">
      <c r="CG870" s="38" t="s">
        <v>438</v>
      </c>
      <c r="CH870" s="38" t="s">
        <v>630</v>
      </c>
      <c r="CI870" s="38" t="s">
        <v>43</v>
      </c>
      <c r="CJ870" s="38"/>
      <c r="CK870" s="38"/>
      <c r="CL870" s="38"/>
      <c r="CM870" s="38">
        <v>450</v>
      </c>
      <c r="CN870" s="38">
        <v>3544.75</v>
      </c>
      <c r="CO870" s="38">
        <v>3251.73</v>
      </c>
      <c r="CP870" s="38"/>
      <c r="CQ870" s="38"/>
      <c r="CR870" s="38"/>
      <c r="CS870" s="39"/>
      <c r="CT870" s="40">
        <v>7.877222222222223</v>
      </c>
      <c r="CU870" s="39"/>
      <c r="CV870" s="40">
        <v>7.226066666666667</v>
      </c>
    </row>
    <row r="871" spans="85:100" ht="12.75">
      <c r="CG871" s="93" t="s">
        <v>446</v>
      </c>
      <c r="CH871" s="93" t="s">
        <v>312</v>
      </c>
      <c r="CI871" s="93" t="s">
        <v>48</v>
      </c>
      <c r="CJ871" s="93">
        <v>32</v>
      </c>
      <c r="CK871" s="93">
        <v>366.71</v>
      </c>
      <c r="CL871" s="93">
        <v>313.59</v>
      </c>
      <c r="CM871" s="93">
        <v>439</v>
      </c>
      <c r="CN871" s="93">
        <v>5216.17</v>
      </c>
      <c r="CO871" s="93">
        <v>4796.66</v>
      </c>
      <c r="CP871" s="38">
        <v>1271.875</v>
      </c>
      <c r="CQ871" s="38">
        <v>1322.4237135611247</v>
      </c>
      <c r="CR871" s="38">
        <v>1429.595969259224</v>
      </c>
      <c r="CS871" s="39">
        <v>11.4596875</v>
      </c>
      <c r="CT871" s="40">
        <v>11.881936218678815</v>
      </c>
      <c r="CU871" s="39">
        <v>9.7996875</v>
      </c>
      <c r="CV871" s="40">
        <v>10.92633257403189</v>
      </c>
    </row>
    <row r="872" spans="85:100" ht="12.75">
      <c r="CG872" s="93" t="s">
        <v>446</v>
      </c>
      <c r="CH872" s="93" t="s">
        <v>312</v>
      </c>
      <c r="CI872" s="93" t="s">
        <v>139</v>
      </c>
      <c r="CJ872" s="93"/>
      <c r="CK872" s="93"/>
      <c r="CL872" s="93"/>
      <c r="CM872" s="93">
        <v>600</v>
      </c>
      <c r="CN872" s="93">
        <v>8794.42</v>
      </c>
      <c r="CO872" s="93">
        <v>8129.67</v>
      </c>
      <c r="CP872" s="38"/>
      <c r="CQ872" s="38"/>
      <c r="CR872" s="38"/>
      <c r="CS872" s="39"/>
      <c r="CT872" s="40">
        <v>14.657366666666666</v>
      </c>
      <c r="CU872" s="39"/>
      <c r="CV872" s="40">
        <v>13.54945</v>
      </c>
    </row>
    <row r="873" spans="85:100" ht="12.75">
      <c r="CG873" s="38" t="s">
        <v>446</v>
      </c>
      <c r="CH873" s="38" t="s">
        <v>312</v>
      </c>
      <c r="CI873" s="38" t="s">
        <v>63</v>
      </c>
      <c r="CJ873" s="38">
        <v>4402.45</v>
      </c>
      <c r="CK873" s="38">
        <v>60507.52</v>
      </c>
      <c r="CL873" s="38">
        <v>52109.14</v>
      </c>
      <c r="CM873" s="38">
        <v>6942</v>
      </c>
      <c r="CN873" s="38">
        <v>90446.52</v>
      </c>
      <c r="CO873" s="38">
        <v>83144.97</v>
      </c>
      <c r="CP873" s="38">
        <v>57.68492543924407</v>
      </c>
      <c r="CQ873" s="38">
        <v>49.479800196735894</v>
      </c>
      <c r="CR873" s="38">
        <v>59.55928269013843</v>
      </c>
      <c r="CS873" s="39">
        <v>13.744056150552533</v>
      </c>
      <c r="CT873" s="40">
        <v>13.028885047536734</v>
      </c>
      <c r="CU873" s="39">
        <v>11.836395643334962</v>
      </c>
      <c r="CV873" s="40">
        <v>11.97709161624892</v>
      </c>
    </row>
    <row r="874" spans="85:100" ht="12.75">
      <c r="CG874" s="38" t="s">
        <v>446</v>
      </c>
      <c r="CH874" s="38" t="s">
        <v>312</v>
      </c>
      <c r="CI874" s="38" t="s">
        <v>54</v>
      </c>
      <c r="CJ874" s="38">
        <v>15642</v>
      </c>
      <c r="CK874" s="38">
        <v>200108.56</v>
      </c>
      <c r="CL874" s="38">
        <v>170978.37</v>
      </c>
      <c r="CM874" s="38">
        <v>19026</v>
      </c>
      <c r="CN874" s="38">
        <v>235874.98</v>
      </c>
      <c r="CO874" s="38">
        <v>216717.06</v>
      </c>
      <c r="CP874" s="38">
        <v>21.634062140391254</v>
      </c>
      <c r="CQ874" s="38">
        <v>17.873508259716633</v>
      </c>
      <c r="CR874" s="38">
        <v>26.75115571636342</v>
      </c>
      <c r="CS874" s="39">
        <v>12.793029024421429</v>
      </c>
      <c r="CT874" s="40">
        <v>12.397507621150005</v>
      </c>
      <c r="CU874" s="39">
        <v>10.93072305331799</v>
      </c>
      <c r="CV874" s="40">
        <v>11.39057395143488</v>
      </c>
    </row>
    <row r="875" spans="85:100" ht="12.75">
      <c r="CG875" s="93" t="s">
        <v>446</v>
      </c>
      <c r="CH875" s="93" t="s">
        <v>312</v>
      </c>
      <c r="CI875" s="93" t="s">
        <v>56</v>
      </c>
      <c r="CJ875" s="93"/>
      <c r="CK875" s="93"/>
      <c r="CL875" s="93"/>
      <c r="CM875" s="93">
        <v>1000</v>
      </c>
      <c r="CN875" s="93">
        <v>11982.38</v>
      </c>
      <c r="CO875" s="93">
        <v>11000</v>
      </c>
      <c r="CP875" s="38"/>
      <c r="CQ875" s="38"/>
      <c r="CR875" s="38"/>
      <c r="CS875" s="39"/>
      <c r="CT875" s="40">
        <v>11.98238</v>
      </c>
      <c r="CU875" s="39"/>
      <c r="CV875" s="40">
        <v>11</v>
      </c>
    </row>
    <row r="876" spans="85:100" ht="12.75">
      <c r="CG876" s="93" t="s">
        <v>446</v>
      </c>
      <c r="CH876" s="93" t="s">
        <v>312</v>
      </c>
      <c r="CI876" s="93" t="s">
        <v>42</v>
      </c>
      <c r="CJ876" s="93">
        <v>422501</v>
      </c>
      <c r="CK876" s="93">
        <v>4692955.24</v>
      </c>
      <c r="CL876" s="93">
        <v>4025245.9</v>
      </c>
      <c r="CM876" s="93">
        <v>453826</v>
      </c>
      <c r="CN876" s="93">
        <v>5174695.5</v>
      </c>
      <c r="CO876" s="93">
        <v>4760471.14</v>
      </c>
      <c r="CP876" s="38">
        <v>7.414183635068319</v>
      </c>
      <c r="CQ876" s="38">
        <v>10.265179090009811</v>
      </c>
      <c r="CR876" s="38">
        <v>18.265349701989628</v>
      </c>
      <c r="CS876" s="39">
        <v>11.107560076780883</v>
      </c>
      <c r="CT876" s="40">
        <v>11.402377783555812</v>
      </c>
      <c r="CU876" s="39">
        <v>9.527186681214955</v>
      </c>
      <c r="CV876" s="40">
        <v>10.489639509415502</v>
      </c>
    </row>
    <row r="877" spans="85:100" ht="12.75">
      <c r="CG877" s="93" t="s">
        <v>446</v>
      </c>
      <c r="CH877" s="93" t="s">
        <v>312</v>
      </c>
      <c r="CI877" s="93" t="s">
        <v>45</v>
      </c>
      <c r="CJ877" s="93">
        <v>826</v>
      </c>
      <c r="CK877" s="93">
        <v>10383.66</v>
      </c>
      <c r="CL877" s="93">
        <v>8966.03</v>
      </c>
      <c r="CM877" s="93">
        <v>1250</v>
      </c>
      <c r="CN877" s="93">
        <v>16125.56</v>
      </c>
      <c r="CO877" s="93">
        <v>14782.13</v>
      </c>
      <c r="CP877" s="38">
        <v>51.3317191283293</v>
      </c>
      <c r="CQ877" s="38">
        <v>55.29745773648213</v>
      </c>
      <c r="CR877" s="38">
        <v>64.8681746547803</v>
      </c>
      <c r="CS877" s="39">
        <v>12.571016949152542</v>
      </c>
      <c r="CT877" s="40">
        <v>12.900447999999999</v>
      </c>
      <c r="CU877" s="39">
        <v>10.854757869249395</v>
      </c>
      <c r="CV877" s="40">
        <v>11.825704</v>
      </c>
    </row>
    <row r="878" spans="85:100" ht="12.75">
      <c r="CG878" s="38" t="s">
        <v>446</v>
      </c>
      <c r="CH878" s="38" t="s">
        <v>312</v>
      </c>
      <c r="CI878" s="38" t="s">
        <v>57</v>
      </c>
      <c r="CJ878" s="38"/>
      <c r="CK878" s="38"/>
      <c r="CL878" s="38"/>
      <c r="CM878" s="38">
        <v>120</v>
      </c>
      <c r="CN878" s="38">
        <v>1274</v>
      </c>
      <c r="CO878" s="38">
        <v>1170.19</v>
      </c>
      <c r="CP878" s="38"/>
      <c r="CQ878" s="38"/>
      <c r="CR878" s="38"/>
      <c r="CS878" s="39"/>
      <c r="CT878" s="40">
        <v>10.616666666666667</v>
      </c>
      <c r="CU878" s="39"/>
      <c r="CV878" s="40">
        <v>9.751583333333334</v>
      </c>
    </row>
    <row r="879" spans="85:100" ht="12.75">
      <c r="CG879" s="38" t="s">
        <v>446</v>
      </c>
      <c r="CH879" s="38" t="s">
        <v>312</v>
      </c>
      <c r="CI879" s="38" t="s">
        <v>43</v>
      </c>
      <c r="CJ879" s="38">
        <v>24159</v>
      </c>
      <c r="CK879" s="38">
        <v>265732.67</v>
      </c>
      <c r="CL879" s="38">
        <v>230184.88</v>
      </c>
      <c r="CM879" s="38">
        <v>13560</v>
      </c>
      <c r="CN879" s="38">
        <v>157217.79</v>
      </c>
      <c r="CO879" s="38">
        <v>144817</v>
      </c>
      <c r="CP879" s="38">
        <v>-43.871849000372535</v>
      </c>
      <c r="CQ879" s="38">
        <v>-40.836107957670386</v>
      </c>
      <c r="CR879" s="38">
        <v>-37.086658341764235</v>
      </c>
      <c r="CS879" s="39">
        <v>10.999324061426384</v>
      </c>
      <c r="CT879" s="40">
        <v>11.594232300884956</v>
      </c>
      <c r="CU879" s="39">
        <v>9.527914234860715</v>
      </c>
      <c r="CV879" s="40">
        <v>10.6797197640118</v>
      </c>
    </row>
    <row r="880" spans="85:100" ht="12.75">
      <c r="CG880" s="38" t="s">
        <v>446</v>
      </c>
      <c r="CH880" s="38" t="s">
        <v>312</v>
      </c>
      <c r="CI880" s="38" t="s">
        <v>67</v>
      </c>
      <c r="CJ880" s="38">
        <v>310</v>
      </c>
      <c r="CK880" s="38">
        <v>3534.98</v>
      </c>
      <c r="CL880" s="38">
        <v>3037.97</v>
      </c>
      <c r="CM880" s="38">
        <v>1004</v>
      </c>
      <c r="CN880" s="38">
        <v>12626.24</v>
      </c>
      <c r="CO880" s="38">
        <v>11611.58</v>
      </c>
      <c r="CP880" s="38">
        <v>223.8709677419355</v>
      </c>
      <c r="CQ880" s="38">
        <v>257.1799557564682</v>
      </c>
      <c r="CR880" s="38">
        <v>282.2150975816088</v>
      </c>
      <c r="CS880" s="39">
        <v>11.403161290322581</v>
      </c>
      <c r="CT880" s="40">
        <v>12.57593625498008</v>
      </c>
      <c r="CU880" s="39">
        <v>9.799903225806451</v>
      </c>
      <c r="CV880" s="40">
        <v>11.565318725099601</v>
      </c>
    </row>
    <row r="881" spans="85:100" ht="12.75">
      <c r="CG881" s="38" t="s">
        <v>446</v>
      </c>
      <c r="CH881" s="38" t="s">
        <v>312</v>
      </c>
      <c r="CI881" s="38" t="s">
        <v>66</v>
      </c>
      <c r="CJ881" s="38">
        <v>310</v>
      </c>
      <c r="CK881" s="38">
        <v>3352.42</v>
      </c>
      <c r="CL881" s="38">
        <v>2894.45</v>
      </c>
      <c r="CM881" s="38">
        <v>270</v>
      </c>
      <c r="CN881" s="38">
        <v>2859.2</v>
      </c>
      <c r="CO881" s="38">
        <v>2628.82</v>
      </c>
      <c r="CP881" s="38">
        <v>-12.903225806451612</v>
      </c>
      <c r="CQ881" s="38">
        <v>-14.712357043568534</v>
      </c>
      <c r="CR881" s="38">
        <v>-9.17721846983018</v>
      </c>
      <c r="CS881" s="39">
        <v>10.81425806451613</v>
      </c>
      <c r="CT881" s="40">
        <v>10.589629629629629</v>
      </c>
      <c r="CU881" s="39">
        <v>9.336935483870967</v>
      </c>
      <c r="CV881" s="40">
        <v>9.736370370370372</v>
      </c>
    </row>
    <row r="882" spans="85:100" ht="12.75">
      <c r="CG882" s="38" t="s">
        <v>446</v>
      </c>
      <c r="CH882" s="38" t="s">
        <v>312</v>
      </c>
      <c r="CI882" s="38" t="s">
        <v>44</v>
      </c>
      <c r="CJ882" s="38"/>
      <c r="CK882" s="38"/>
      <c r="CL882" s="38"/>
      <c r="CM882" s="38">
        <v>10490</v>
      </c>
      <c r="CN882" s="38">
        <v>113815.8</v>
      </c>
      <c r="CO882" s="38">
        <v>104650.61</v>
      </c>
      <c r="CP882" s="38"/>
      <c r="CQ882" s="38"/>
      <c r="CR882" s="38"/>
      <c r="CS882" s="39"/>
      <c r="CT882" s="40">
        <v>10.849933269780744</v>
      </c>
      <c r="CU882" s="39"/>
      <c r="CV882" s="40">
        <v>9.976225929456625</v>
      </c>
    </row>
    <row r="883" spans="85:100" ht="12.75">
      <c r="CG883" s="38" t="s">
        <v>457</v>
      </c>
      <c r="CH883" s="38" t="s">
        <v>319</v>
      </c>
      <c r="CI883" s="38" t="s">
        <v>48</v>
      </c>
      <c r="CJ883" s="38">
        <v>5090</v>
      </c>
      <c r="CK883" s="38">
        <v>58315.94</v>
      </c>
      <c r="CL883" s="38">
        <v>49754.8</v>
      </c>
      <c r="CM883" s="38">
        <v>7440</v>
      </c>
      <c r="CN883" s="38">
        <v>69706.64</v>
      </c>
      <c r="CO883" s="38">
        <v>63931.2</v>
      </c>
      <c r="CP883" s="38">
        <v>46.16895874263261</v>
      </c>
      <c r="CQ883" s="38">
        <v>19.532738390224004</v>
      </c>
      <c r="CR883" s="38">
        <v>28.492527354144716</v>
      </c>
      <c r="CS883" s="39">
        <v>11.456962671905698</v>
      </c>
      <c r="CT883" s="40">
        <v>9.369172043010753</v>
      </c>
      <c r="CU883" s="39">
        <v>9.775009823182712</v>
      </c>
      <c r="CV883" s="40">
        <v>8.59290322580645</v>
      </c>
    </row>
    <row r="884" spans="85:100" ht="12.75">
      <c r="CG884" s="38" t="s">
        <v>457</v>
      </c>
      <c r="CH884" s="38" t="s">
        <v>319</v>
      </c>
      <c r="CI884" s="38" t="s">
        <v>94</v>
      </c>
      <c r="CJ884" s="38"/>
      <c r="CK884" s="38"/>
      <c r="CL884" s="38"/>
      <c r="CM884" s="38">
        <v>11385</v>
      </c>
      <c r="CN884" s="38">
        <v>138141.29</v>
      </c>
      <c r="CO884" s="38">
        <v>127773.7</v>
      </c>
      <c r="CP884" s="38"/>
      <c r="CQ884" s="38"/>
      <c r="CR884" s="38"/>
      <c r="CS884" s="39"/>
      <c r="CT884" s="40">
        <v>12.133622310057094</v>
      </c>
      <c r="CU884" s="39"/>
      <c r="CV884" s="40">
        <v>11.222986385595082</v>
      </c>
    </row>
    <row r="885" spans="85:100" ht="12.75">
      <c r="CG885" s="38" t="s">
        <v>457</v>
      </c>
      <c r="CH885" s="38" t="s">
        <v>319</v>
      </c>
      <c r="CI885" s="38" t="s">
        <v>138</v>
      </c>
      <c r="CJ885" s="38">
        <v>495</v>
      </c>
      <c r="CK885" s="38">
        <v>2752.2</v>
      </c>
      <c r="CL885" s="38">
        <v>2369.49</v>
      </c>
      <c r="CM885" s="38"/>
      <c r="CN885" s="38"/>
      <c r="CO885" s="38"/>
      <c r="CP885" s="38">
        <v>-100</v>
      </c>
      <c r="CQ885" s="38">
        <v>-100</v>
      </c>
      <c r="CR885" s="38">
        <v>-100</v>
      </c>
      <c r="CS885" s="39">
        <v>5.56</v>
      </c>
      <c r="CT885" s="40"/>
      <c r="CU885" s="39">
        <v>4.786848484848484</v>
      </c>
      <c r="CV885" s="40"/>
    </row>
    <row r="886" spans="85:100" ht="12.75">
      <c r="CG886" s="38" t="s">
        <v>457</v>
      </c>
      <c r="CH886" s="38" t="s">
        <v>319</v>
      </c>
      <c r="CI886" s="38" t="s">
        <v>139</v>
      </c>
      <c r="CJ886" s="38">
        <v>500</v>
      </c>
      <c r="CK886" s="38">
        <v>7807.25</v>
      </c>
      <c r="CL886" s="38">
        <v>6747.02</v>
      </c>
      <c r="CM886" s="38"/>
      <c r="CN886" s="38"/>
      <c r="CO886" s="38"/>
      <c r="CP886" s="38">
        <v>-100</v>
      </c>
      <c r="CQ886" s="38">
        <v>-100</v>
      </c>
      <c r="CR886" s="38">
        <v>-100</v>
      </c>
      <c r="CS886" s="39">
        <v>15.6145</v>
      </c>
      <c r="CT886" s="40"/>
      <c r="CU886" s="39">
        <v>13.49404</v>
      </c>
      <c r="CV886" s="40"/>
    </row>
    <row r="887" spans="85:100" ht="12.75">
      <c r="CG887" s="38" t="s">
        <v>457</v>
      </c>
      <c r="CH887" s="38" t="s">
        <v>319</v>
      </c>
      <c r="CI887" s="38" t="s">
        <v>63</v>
      </c>
      <c r="CJ887" s="38">
        <v>10018</v>
      </c>
      <c r="CK887" s="38">
        <v>140080</v>
      </c>
      <c r="CL887" s="38">
        <v>120661.92</v>
      </c>
      <c r="CM887" s="38">
        <v>28034.75</v>
      </c>
      <c r="CN887" s="38">
        <v>453449.2</v>
      </c>
      <c r="CO887" s="38">
        <v>416599.11</v>
      </c>
      <c r="CP887" s="38">
        <v>179.84378119385107</v>
      </c>
      <c r="CQ887" s="38">
        <v>223.70731010850943</v>
      </c>
      <c r="CR887" s="38">
        <v>245.26146277135322</v>
      </c>
      <c r="CS887" s="39">
        <v>13.98283090437213</v>
      </c>
      <c r="CT887" s="40">
        <v>16.174540525597696</v>
      </c>
      <c r="CU887" s="39">
        <v>12.044511878618486</v>
      </c>
      <c r="CV887" s="40">
        <v>14.86009720079544</v>
      </c>
    </row>
    <row r="888" spans="85:100" ht="12.75">
      <c r="CG888" s="38" t="s">
        <v>457</v>
      </c>
      <c r="CH888" s="38" t="s">
        <v>319</v>
      </c>
      <c r="CI888" s="38" t="s">
        <v>54</v>
      </c>
      <c r="CJ888" s="38">
        <v>224569.21</v>
      </c>
      <c r="CK888" s="38">
        <v>2930001.72</v>
      </c>
      <c r="CL888" s="38">
        <v>2502184.86</v>
      </c>
      <c r="CM888" s="38">
        <v>151003.2</v>
      </c>
      <c r="CN888" s="38">
        <v>1813875.04</v>
      </c>
      <c r="CO888" s="38">
        <v>1669970.42</v>
      </c>
      <c r="CP888" s="38">
        <v>-32.75872502735348</v>
      </c>
      <c r="CQ888" s="38">
        <v>-38.09303838906962</v>
      </c>
      <c r="CR888" s="38">
        <v>-33.2595106502243</v>
      </c>
      <c r="CS888" s="39">
        <v>13.047210345532232</v>
      </c>
      <c r="CT888" s="40">
        <v>12.01216292105068</v>
      </c>
      <c r="CU888" s="39">
        <v>11.142154616832824</v>
      </c>
      <c r="CV888" s="40">
        <v>11.059172388399714</v>
      </c>
    </row>
    <row r="889" spans="85:100" ht="12.75">
      <c r="CG889" s="38" t="s">
        <v>457</v>
      </c>
      <c r="CH889" s="38" t="s">
        <v>319</v>
      </c>
      <c r="CI889" s="38" t="s">
        <v>56</v>
      </c>
      <c r="CJ889" s="38">
        <v>16016</v>
      </c>
      <c r="CK889" s="38">
        <v>218683.61</v>
      </c>
      <c r="CL889" s="38">
        <v>184885.51</v>
      </c>
      <c r="CM889" s="38">
        <v>37638</v>
      </c>
      <c r="CN889" s="38">
        <v>451002.88</v>
      </c>
      <c r="CO889" s="38">
        <v>415277.99</v>
      </c>
      <c r="CP889" s="38">
        <v>135.0024975024975</v>
      </c>
      <c r="CQ889" s="38">
        <v>106.23533697838627</v>
      </c>
      <c r="CR889" s="38">
        <v>124.61359465108974</v>
      </c>
      <c r="CS889" s="39">
        <v>13.654071553446553</v>
      </c>
      <c r="CT889" s="40">
        <v>11.982647324512461</v>
      </c>
      <c r="CU889" s="39">
        <v>11.543800574425575</v>
      </c>
      <c r="CV889" s="40">
        <v>11.033476539667356</v>
      </c>
    </row>
    <row r="890" spans="85:100" ht="12.75">
      <c r="CG890" s="38" t="s">
        <v>457</v>
      </c>
      <c r="CH890" s="38" t="s">
        <v>319</v>
      </c>
      <c r="CI890" s="38" t="s">
        <v>42</v>
      </c>
      <c r="CJ890" s="38">
        <v>104150</v>
      </c>
      <c r="CK890" s="38">
        <v>919107.39</v>
      </c>
      <c r="CL890" s="38">
        <v>786267.66</v>
      </c>
      <c r="CM890" s="38">
        <v>92835</v>
      </c>
      <c r="CN890" s="38">
        <v>985342.26</v>
      </c>
      <c r="CO890" s="38">
        <v>906445.71</v>
      </c>
      <c r="CP890" s="38">
        <v>-10.864138262121939</v>
      </c>
      <c r="CQ890" s="38">
        <v>7.2064342775004775</v>
      </c>
      <c r="CR890" s="38">
        <v>15.284623304995137</v>
      </c>
      <c r="CS890" s="39">
        <v>8.824842918867018</v>
      </c>
      <c r="CT890" s="40">
        <v>10.613909193730812</v>
      </c>
      <c r="CU890" s="39">
        <v>7.549377436389823</v>
      </c>
      <c r="CV890" s="40">
        <v>9.764051381483277</v>
      </c>
    </row>
    <row r="891" spans="85:100" ht="12.75">
      <c r="CG891" s="38" t="s">
        <v>457</v>
      </c>
      <c r="CH891" s="38" t="s">
        <v>319</v>
      </c>
      <c r="CI891" s="38" t="s">
        <v>92</v>
      </c>
      <c r="CJ891" s="38">
        <v>1065</v>
      </c>
      <c r="CK891" s="38">
        <v>14876.2</v>
      </c>
      <c r="CL891" s="38">
        <v>12855.92</v>
      </c>
      <c r="CM891" s="38">
        <v>800</v>
      </c>
      <c r="CN891" s="38">
        <v>10784</v>
      </c>
      <c r="CO891" s="38">
        <v>9892.43</v>
      </c>
      <c r="CP891" s="38">
        <v>-24.88262910798122</v>
      </c>
      <c r="CQ891" s="38">
        <v>-27.508369072747076</v>
      </c>
      <c r="CR891" s="38">
        <v>-23.05155912606799</v>
      </c>
      <c r="CS891" s="39">
        <v>13.968262910798122</v>
      </c>
      <c r="CT891" s="40">
        <v>13.48</v>
      </c>
      <c r="CU891" s="39">
        <v>12.071286384976526</v>
      </c>
      <c r="CV891" s="40">
        <v>12.3655375</v>
      </c>
    </row>
    <row r="892" spans="85:100" ht="12.75">
      <c r="CG892" s="38" t="s">
        <v>457</v>
      </c>
      <c r="CH892" s="38" t="s">
        <v>319</v>
      </c>
      <c r="CI892" s="38" t="s">
        <v>61</v>
      </c>
      <c r="CJ892" s="38">
        <v>5000</v>
      </c>
      <c r="CK892" s="38">
        <v>58534.66</v>
      </c>
      <c r="CL892" s="38">
        <v>50395</v>
      </c>
      <c r="CM892" s="38">
        <v>2700</v>
      </c>
      <c r="CN892" s="38">
        <v>26787.77</v>
      </c>
      <c r="CO892" s="38">
        <v>24578.04</v>
      </c>
      <c r="CP892" s="38">
        <v>-46</v>
      </c>
      <c r="CQ892" s="38">
        <v>-54.236054330887036</v>
      </c>
      <c r="CR892" s="38">
        <v>-51.229209246949104</v>
      </c>
      <c r="CS892" s="39">
        <v>11.706932</v>
      </c>
      <c r="CT892" s="40">
        <v>9.921396296296296</v>
      </c>
      <c r="CU892" s="39">
        <v>10.079</v>
      </c>
      <c r="CV892" s="40">
        <v>9.102977777777777</v>
      </c>
    </row>
    <row r="893" spans="85:100" ht="12.75">
      <c r="CG893" s="38" t="s">
        <v>457</v>
      </c>
      <c r="CH893" s="38" t="s">
        <v>319</v>
      </c>
      <c r="CI893" s="38" t="s">
        <v>43</v>
      </c>
      <c r="CJ893" s="38">
        <v>121216.2</v>
      </c>
      <c r="CK893" s="38">
        <v>1253722.74</v>
      </c>
      <c r="CL893" s="38">
        <v>1075249.4</v>
      </c>
      <c r="CM893" s="38">
        <v>60377.8</v>
      </c>
      <c r="CN893" s="38">
        <v>616983.54</v>
      </c>
      <c r="CO893" s="38">
        <v>567257.56</v>
      </c>
      <c r="CP893" s="38">
        <v>-50.18999110679925</v>
      </c>
      <c r="CQ893" s="38">
        <v>-50.787879942258996</v>
      </c>
      <c r="CR893" s="38">
        <v>-47.24409425385403</v>
      </c>
      <c r="CS893" s="39">
        <v>10.3428645676073</v>
      </c>
      <c r="CT893" s="40">
        <v>10.218715156895415</v>
      </c>
      <c r="CU893" s="39">
        <v>8.870509057370219</v>
      </c>
      <c r="CV893" s="40">
        <v>9.395134635577978</v>
      </c>
    </row>
    <row r="894" spans="85:100" ht="12.75">
      <c r="CG894" s="38" t="s">
        <v>457</v>
      </c>
      <c r="CH894" s="38" t="s">
        <v>319</v>
      </c>
      <c r="CI894" s="38" t="s">
        <v>71</v>
      </c>
      <c r="CJ894" s="38"/>
      <c r="CK894" s="38"/>
      <c r="CL894" s="38"/>
      <c r="CM894" s="38">
        <v>740</v>
      </c>
      <c r="CN894" s="38">
        <v>4682.57</v>
      </c>
      <c r="CO894" s="38">
        <v>4305.95</v>
      </c>
      <c r="CP894" s="38"/>
      <c r="CQ894" s="38"/>
      <c r="CR894" s="38"/>
      <c r="CS894" s="39"/>
      <c r="CT894" s="40">
        <v>6.327797297297297</v>
      </c>
      <c r="CU894" s="39"/>
      <c r="CV894" s="40">
        <v>5.818851351351351</v>
      </c>
    </row>
    <row r="895" spans="85:100" ht="12.75">
      <c r="CG895" s="38" t="s">
        <v>457</v>
      </c>
      <c r="CH895" s="38" t="s">
        <v>319</v>
      </c>
      <c r="CI895" s="38" t="s">
        <v>530</v>
      </c>
      <c r="CJ895" s="38">
        <v>560</v>
      </c>
      <c r="CK895" s="38">
        <v>5168.67</v>
      </c>
      <c r="CL895" s="38">
        <v>4449.93</v>
      </c>
      <c r="CM895" s="38"/>
      <c r="CN895" s="38"/>
      <c r="CO895" s="38"/>
      <c r="CP895" s="38">
        <v>-100</v>
      </c>
      <c r="CQ895" s="38">
        <v>-100</v>
      </c>
      <c r="CR895" s="38">
        <v>-100</v>
      </c>
      <c r="CS895" s="39">
        <v>9.229767857142857</v>
      </c>
      <c r="CT895" s="40"/>
      <c r="CU895" s="39">
        <v>7.946303571428572</v>
      </c>
      <c r="CV895" s="40"/>
    </row>
    <row r="896" spans="85:100" ht="12.75">
      <c r="CG896" s="38" t="s">
        <v>457</v>
      </c>
      <c r="CH896" s="38" t="s">
        <v>319</v>
      </c>
      <c r="CI896" s="38" t="s">
        <v>44</v>
      </c>
      <c r="CJ896" s="38"/>
      <c r="CK896" s="38"/>
      <c r="CL896" s="38"/>
      <c r="CM896" s="38">
        <v>190</v>
      </c>
      <c r="CN896" s="38">
        <v>2463.63</v>
      </c>
      <c r="CO896" s="38">
        <v>2273.24</v>
      </c>
      <c r="CP896" s="38"/>
      <c r="CQ896" s="38"/>
      <c r="CR896" s="38"/>
      <c r="CS896" s="39"/>
      <c r="CT896" s="40">
        <v>12.966473684210527</v>
      </c>
      <c r="CU896" s="39"/>
      <c r="CV896" s="40">
        <v>11.964421052631577</v>
      </c>
    </row>
    <row r="897" spans="85:100" ht="12.75">
      <c r="CG897" s="38" t="s">
        <v>322</v>
      </c>
      <c r="CH897" s="38" t="s">
        <v>323</v>
      </c>
      <c r="CI897" s="38" t="s">
        <v>43</v>
      </c>
      <c r="CJ897" s="38"/>
      <c r="CK897" s="38"/>
      <c r="CL897" s="38"/>
      <c r="CM897" s="38">
        <v>11408</v>
      </c>
      <c r="CN897" s="38">
        <v>45486.22</v>
      </c>
      <c r="CO897" s="38">
        <v>41880.96</v>
      </c>
      <c r="CP897" s="38"/>
      <c r="CQ897" s="38"/>
      <c r="CR897" s="38"/>
      <c r="CS897" s="39"/>
      <c r="CT897" s="40">
        <v>3.9872212482468443</v>
      </c>
      <c r="CU897" s="39"/>
      <c r="CV897" s="40">
        <v>3.6711921458625527</v>
      </c>
    </row>
    <row r="898" spans="85:100" ht="12.75">
      <c r="CG898" s="38" t="s">
        <v>322</v>
      </c>
      <c r="CH898" s="38" t="s">
        <v>323</v>
      </c>
      <c r="CI898" s="38" t="s">
        <v>156</v>
      </c>
      <c r="CJ898" s="38">
        <v>136.8</v>
      </c>
      <c r="CK898" s="38">
        <v>760.66</v>
      </c>
      <c r="CL898" s="38">
        <v>644.08</v>
      </c>
      <c r="CM898" s="38"/>
      <c r="CN898" s="38"/>
      <c r="CO898" s="38"/>
      <c r="CP898" s="38">
        <v>-100</v>
      </c>
      <c r="CQ898" s="38">
        <v>-100</v>
      </c>
      <c r="CR898" s="38">
        <v>-100</v>
      </c>
      <c r="CS898" s="39">
        <v>5.560380116959063</v>
      </c>
      <c r="CT898" s="40"/>
      <c r="CU898" s="39">
        <v>4.708187134502924</v>
      </c>
      <c r="CV898" s="40"/>
    </row>
    <row r="899" spans="101:116" ht="12.75">
      <c r="CW899" s="38" t="s">
        <v>417</v>
      </c>
      <c r="CX899" s="38" t="s">
        <v>418</v>
      </c>
      <c r="CY899" s="38" t="s">
        <v>48</v>
      </c>
      <c r="CZ899" s="38">
        <v>23586</v>
      </c>
      <c r="DA899" s="38">
        <v>120418.31</v>
      </c>
      <c r="DB899" s="38">
        <v>103697.01</v>
      </c>
      <c r="DC899" s="38">
        <v>46412</v>
      </c>
      <c r="DD899" s="38">
        <v>219244.72</v>
      </c>
      <c r="DE899" s="38">
        <v>201601.61</v>
      </c>
      <c r="DF899" s="38">
        <v>96.77774951242263</v>
      </c>
      <c r="DG899" s="38">
        <v>82.06925508255348</v>
      </c>
      <c r="DH899" s="38">
        <v>94.41410123589871</v>
      </c>
      <c r="DI899" s="39">
        <v>5.105499448825574</v>
      </c>
      <c r="DJ899" s="40">
        <v>4.723880031026459</v>
      </c>
      <c r="DK899" s="39">
        <v>4.396549224116001</v>
      </c>
      <c r="DL899" s="40">
        <v>4.3437389037317935</v>
      </c>
    </row>
    <row r="900" spans="101:116" ht="12.75">
      <c r="CW900" s="38" t="s">
        <v>417</v>
      </c>
      <c r="CX900" s="38" t="s">
        <v>418</v>
      </c>
      <c r="CY900" s="38" t="s">
        <v>87</v>
      </c>
      <c r="CZ900" s="38"/>
      <c r="DA900" s="38"/>
      <c r="DB900" s="38"/>
      <c r="DC900" s="38">
        <v>5682</v>
      </c>
      <c r="DD900" s="38">
        <v>28308.79</v>
      </c>
      <c r="DE900" s="38">
        <v>26034.4</v>
      </c>
      <c r="DF900" s="38"/>
      <c r="DG900" s="38"/>
      <c r="DH900" s="38"/>
      <c r="DI900" s="39"/>
      <c r="DJ900" s="40">
        <v>4.982187609996481</v>
      </c>
      <c r="DK900" s="39"/>
      <c r="DL900" s="40">
        <v>4.581907778951074</v>
      </c>
    </row>
    <row r="901" spans="101:116" ht="12.75">
      <c r="CW901" s="38" t="s">
        <v>417</v>
      </c>
      <c r="CX901" s="38" t="s">
        <v>418</v>
      </c>
      <c r="CY901" s="38" t="s">
        <v>60</v>
      </c>
      <c r="CZ901" s="38"/>
      <c r="DA901" s="38"/>
      <c r="DB901" s="38"/>
      <c r="DC901" s="38">
        <v>750</v>
      </c>
      <c r="DD901" s="38">
        <v>4412.09</v>
      </c>
      <c r="DE901" s="38">
        <v>4070.5</v>
      </c>
      <c r="DF901" s="38"/>
      <c r="DG901" s="38"/>
      <c r="DH901" s="38"/>
      <c r="DI901" s="39"/>
      <c r="DJ901" s="40">
        <v>5.882786666666667</v>
      </c>
      <c r="DK901" s="39"/>
      <c r="DL901" s="40">
        <v>5.427333333333333</v>
      </c>
    </row>
    <row r="902" spans="101:116" ht="12.75">
      <c r="CW902" s="38" t="s">
        <v>417</v>
      </c>
      <c r="CX902" s="38" t="s">
        <v>418</v>
      </c>
      <c r="CY902" s="38" t="s">
        <v>139</v>
      </c>
      <c r="CZ902" s="38">
        <v>39100</v>
      </c>
      <c r="DA902" s="38">
        <v>261563.93</v>
      </c>
      <c r="DB902" s="38">
        <v>223928.85</v>
      </c>
      <c r="DC902" s="38">
        <v>68460</v>
      </c>
      <c r="DD902" s="38">
        <v>380822.15</v>
      </c>
      <c r="DE902" s="38">
        <v>350369.34</v>
      </c>
      <c r="DF902" s="38">
        <v>75.08951406649616</v>
      </c>
      <c r="DG902" s="38">
        <v>45.59429123121068</v>
      </c>
      <c r="DH902" s="38">
        <v>56.4645823885578</v>
      </c>
      <c r="DI902" s="39">
        <v>6.689614578005115</v>
      </c>
      <c r="DJ902" s="40">
        <v>5.5626957347356125</v>
      </c>
      <c r="DK902" s="39">
        <v>5.727080562659847</v>
      </c>
      <c r="DL902" s="40">
        <v>5.117869412795794</v>
      </c>
    </row>
    <row r="903" spans="101:116" ht="12.75">
      <c r="CW903" s="38" t="s">
        <v>417</v>
      </c>
      <c r="CX903" s="38" t="s">
        <v>418</v>
      </c>
      <c r="CY903" s="38" t="s">
        <v>63</v>
      </c>
      <c r="CZ903" s="38">
        <v>116716.41</v>
      </c>
      <c r="DA903" s="38">
        <v>830117.86</v>
      </c>
      <c r="DB903" s="38">
        <v>712905.31</v>
      </c>
      <c r="DC903" s="38">
        <v>151590</v>
      </c>
      <c r="DD903" s="38">
        <v>876990.8</v>
      </c>
      <c r="DE903" s="38">
        <v>806440.84</v>
      </c>
      <c r="DF903" s="38">
        <v>29.878909058289228</v>
      </c>
      <c r="DG903" s="38">
        <v>5.646540359943594</v>
      </c>
      <c r="DH903" s="38">
        <v>13.120330103867497</v>
      </c>
      <c r="DI903" s="39">
        <v>7.112263476918113</v>
      </c>
      <c r="DJ903" s="40">
        <v>5.7852813510126</v>
      </c>
      <c r="DK903" s="39">
        <v>6.108012660773237</v>
      </c>
      <c r="DL903" s="40">
        <v>5.319881522527871</v>
      </c>
    </row>
    <row r="904" spans="101:116" ht="12.75">
      <c r="CW904" s="38" t="s">
        <v>417</v>
      </c>
      <c r="CX904" s="38" t="s">
        <v>418</v>
      </c>
      <c r="CY904" s="38" t="s">
        <v>54</v>
      </c>
      <c r="CZ904" s="38">
        <v>158249.67</v>
      </c>
      <c r="DA904" s="38">
        <v>835928.09</v>
      </c>
      <c r="DB904" s="38">
        <v>718677.02</v>
      </c>
      <c r="DC904" s="38">
        <v>237228.28</v>
      </c>
      <c r="DD904" s="38">
        <v>1214310.33</v>
      </c>
      <c r="DE904" s="38">
        <v>1116283.59</v>
      </c>
      <c r="DF904" s="38">
        <v>49.90759854349142</v>
      </c>
      <c r="DG904" s="38">
        <v>45.26492703457304</v>
      </c>
      <c r="DH904" s="38">
        <v>55.3247924916258</v>
      </c>
      <c r="DI904" s="39">
        <v>5.282337018459501</v>
      </c>
      <c r="DJ904" s="40">
        <v>5.118741871753233</v>
      </c>
      <c r="DK904" s="39">
        <v>4.541412440228153</v>
      </c>
      <c r="DL904" s="40">
        <v>4.705524948374621</v>
      </c>
    </row>
    <row r="905" spans="101:116" ht="12.75">
      <c r="CW905" s="38" t="s">
        <v>417</v>
      </c>
      <c r="CX905" s="38" t="s">
        <v>418</v>
      </c>
      <c r="CY905" s="38" t="s">
        <v>82</v>
      </c>
      <c r="CZ905" s="38"/>
      <c r="DA905" s="38"/>
      <c r="DB905" s="38"/>
      <c r="DC905" s="38">
        <v>2122</v>
      </c>
      <c r="DD905" s="38">
        <v>11370.32</v>
      </c>
      <c r="DE905" s="38">
        <v>10460.15</v>
      </c>
      <c r="DF905" s="38"/>
      <c r="DG905" s="38"/>
      <c r="DH905" s="38"/>
      <c r="DI905" s="39"/>
      <c r="DJ905" s="40">
        <v>5.358303487276155</v>
      </c>
      <c r="DK905" s="39"/>
      <c r="DL905" s="40">
        <v>4.929382657869934</v>
      </c>
    </row>
    <row r="906" spans="101:116" ht="12.75">
      <c r="CW906" s="38" t="s">
        <v>417</v>
      </c>
      <c r="CX906" s="38" t="s">
        <v>418</v>
      </c>
      <c r="CY906" s="38" t="s">
        <v>705</v>
      </c>
      <c r="CZ906" s="38"/>
      <c r="DA906" s="38"/>
      <c r="DB906" s="38"/>
      <c r="DC906" s="38">
        <v>1490</v>
      </c>
      <c r="DD906" s="38">
        <v>7396.42</v>
      </c>
      <c r="DE906" s="38">
        <v>6834.96</v>
      </c>
      <c r="DF906" s="38"/>
      <c r="DG906" s="38"/>
      <c r="DH906" s="38"/>
      <c r="DI906" s="39"/>
      <c r="DJ906" s="40">
        <v>4.964040268456376</v>
      </c>
      <c r="DK906" s="39"/>
      <c r="DL906" s="40">
        <v>4.587221476510067</v>
      </c>
    </row>
    <row r="907" spans="101:116" ht="12.75">
      <c r="CW907" s="38" t="s">
        <v>417</v>
      </c>
      <c r="CX907" s="38" t="s">
        <v>418</v>
      </c>
      <c r="CY907" s="38" t="s">
        <v>42</v>
      </c>
      <c r="CZ907" s="38">
        <v>428544</v>
      </c>
      <c r="DA907" s="38">
        <v>2424477.26</v>
      </c>
      <c r="DB907" s="38">
        <v>2082414.74</v>
      </c>
      <c r="DC907" s="38">
        <v>378277</v>
      </c>
      <c r="DD907" s="38">
        <v>2144864.75</v>
      </c>
      <c r="DE907" s="38">
        <v>1973794.92</v>
      </c>
      <c r="DF907" s="38">
        <v>-11.729717368578255</v>
      </c>
      <c r="DG907" s="38">
        <v>-11.532898848471765</v>
      </c>
      <c r="DH907" s="38">
        <v>-5.216051246352591</v>
      </c>
      <c r="DI907" s="39">
        <v>5.657475685110513</v>
      </c>
      <c r="DJ907" s="40">
        <v>5.670090304195074</v>
      </c>
      <c r="DK907" s="39">
        <v>4.859278720504779</v>
      </c>
      <c r="DL907" s="40">
        <v>5.217856015565313</v>
      </c>
    </row>
    <row r="908" spans="101:116" ht="12.75">
      <c r="CW908" s="38" t="s">
        <v>417</v>
      </c>
      <c r="CX908" s="38" t="s">
        <v>418</v>
      </c>
      <c r="CY908" s="38" t="s">
        <v>45</v>
      </c>
      <c r="CZ908" s="38">
        <v>270626.4</v>
      </c>
      <c r="DA908" s="38">
        <v>1340975.06</v>
      </c>
      <c r="DB908" s="38">
        <v>1152684.73</v>
      </c>
      <c r="DC908" s="38">
        <v>219780</v>
      </c>
      <c r="DD908" s="38">
        <v>1081471.89</v>
      </c>
      <c r="DE908" s="38">
        <v>995656.32</v>
      </c>
      <c r="DF908" s="38">
        <v>-18.788410886742763</v>
      </c>
      <c r="DG908" s="38">
        <v>-19.351826722265823</v>
      </c>
      <c r="DH908" s="38">
        <v>-13.622841173579184</v>
      </c>
      <c r="DI908" s="39">
        <v>4.955078514143483</v>
      </c>
      <c r="DJ908" s="40">
        <v>4.92070202020202</v>
      </c>
      <c r="DK908" s="39">
        <v>4.259321078800885</v>
      </c>
      <c r="DL908" s="40">
        <v>4.530240786240786</v>
      </c>
    </row>
    <row r="909" spans="101:116" ht="12.75">
      <c r="CW909" s="38" t="s">
        <v>417</v>
      </c>
      <c r="CX909" s="38" t="s">
        <v>418</v>
      </c>
      <c r="CY909" s="38" t="s">
        <v>57</v>
      </c>
      <c r="CZ909" s="38">
        <v>10900</v>
      </c>
      <c r="DA909" s="38">
        <v>59934.95</v>
      </c>
      <c r="DB909" s="38">
        <v>51991.89</v>
      </c>
      <c r="DC909" s="38">
        <v>43991</v>
      </c>
      <c r="DD909" s="38">
        <v>241788.89</v>
      </c>
      <c r="DE909" s="38">
        <v>222582.36</v>
      </c>
      <c r="DF909" s="38">
        <v>303.58715596330273</v>
      </c>
      <c r="DG909" s="38">
        <v>303.4188566103751</v>
      </c>
      <c r="DH909" s="38">
        <v>328.10976865815024</v>
      </c>
      <c r="DI909" s="39">
        <v>5.498619266055045</v>
      </c>
      <c r="DJ909" s="40">
        <v>5.496326294014685</v>
      </c>
      <c r="DK909" s="39">
        <v>4.769898165137614</v>
      </c>
      <c r="DL909" s="40">
        <v>5.059724943738492</v>
      </c>
    </row>
    <row r="910" spans="101:116" ht="12.75">
      <c r="CW910" s="38" t="s">
        <v>417</v>
      </c>
      <c r="CX910" s="38" t="s">
        <v>418</v>
      </c>
      <c r="CY910" s="38" t="s">
        <v>43</v>
      </c>
      <c r="CZ910" s="38">
        <v>335760</v>
      </c>
      <c r="DA910" s="38">
        <v>1617317.84</v>
      </c>
      <c r="DB910" s="38">
        <v>1388703.29</v>
      </c>
      <c r="DC910" s="38">
        <v>356010</v>
      </c>
      <c r="DD910" s="38">
        <v>1693322.84</v>
      </c>
      <c r="DE910" s="38">
        <v>1559961.14</v>
      </c>
      <c r="DF910" s="38">
        <v>6.031093638313081</v>
      </c>
      <c r="DG910" s="38">
        <v>4.699447326939768</v>
      </c>
      <c r="DH910" s="38">
        <v>12.332213168444344</v>
      </c>
      <c r="DI910" s="39">
        <v>4.816886585656421</v>
      </c>
      <c r="DJ910" s="40">
        <v>4.756391224965591</v>
      </c>
      <c r="DK910" s="39">
        <v>4.135999791517751</v>
      </c>
      <c r="DL910" s="40">
        <v>4.381790230611499</v>
      </c>
    </row>
    <row r="911" spans="101:116" ht="12.75">
      <c r="CW911" s="38" t="s">
        <v>417</v>
      </c>
      <c r="CX911" s="38" t="s">
        <v>418</v>
      </c>
      <c r="CY911" s="38" t="s">
        <v>99</v>
      </c>
      <c r="CZ911" s="38">
        <v>8460</v>
      </c>
      <c r="DA911" s="38">
        <v>52919.94</v>
      </c>
      <c r="DB911" s="38">
        <v>45502.37</v>
      </c>
      <c r="DC911" s="38">
        <v>6600</v>
      </c>
      <c r="DD911" s="38">
        <v>34782.92</v>
      </c>
      <c r="DE911" s="38">
        <v>31961.13</v>
      </c>
      <c r="DF911" s="38">
        <v>-21.98581560283688</v>
      </c>
      <c r="DG911" s="38">
        <v>-34.272563423163376</v>
      </c>
      <c r="DH911" s="38">
        <v>-29.75941692707435</v>
      </c>
      <c r="DI911" s="39">
        <v>6.255312056737589</v>
      </c>
      <c r="DJ911" s="40">
        <v>5.2701393939393935</v>
      </c>
      <c r="DK911" s="39">
        <v>5.37853073286052</v>
      </c>
      <c r="DL911" s="40">
        <v>4.842595454545455</v>
      </c>
    </row>
    <row r="912" spans="101:116" ht="12.75">
      <c r="CW912" s="38" t="s">
        <v>417</v>
      </c>
      <c r="CX912" s="38" t="s">
        <v>418</v>
      </c>
      <c r="CY912" s="38" t="s">
        <v>62</v>
      </c>
      <c r="CZ912" s="38">
        <v>8320</v>
      </c>
      <c r="DA912" s="38">
        <v>45265.61</v>
      </c>
      <c r="DB912" s="38">
        <v>38984.78</v>
      </c>
      <c r="DC912" s="38">
        <v>10886</v>
      </c>
      <c r="DD912" s="38">
        <v>63659.96</v>
      </c>
      <c r="DE912" s="38">
        <v>58565.8</v>
      </c>
      <c r="DF912" s="38">
        <v>30.841346153846153</v>
      </c>
      <c r="DG912" s="38">
        <v>40.63647877494636</v>
      </c>
      <c r="DH912" s="38">
        <v>50.22734513315198</v>
      </c>
      <c r="DI912" s="39">
        <v>5.440578125</v>
      </c>
      <c r="DJ912" s="40">
        <v>5.847874334006981</v>
      </c>
      <c r="DK912" s="39">
        <v>4.685670673076923</v>
      </c>
      <c r="DL912" s="40">
        <v>5.379919162226713</v>
      </c>
    </row>
    <row r="913" spans="101:116" ht="12.75">
      <c r="CW913" s="38" t="s">
        <v>417</v>
      </c>
      <c r="CX913" s="38" t="s">
        <v>418</v>
      </c>
      <c r="CY913" s="38" t="s">
        <v>50</v>
      </c>
      <c r="CZ913" s="38">
        <v>13260</v>
      </c>
      <c r="DA913" s="38">
        <v>80331.74</v>
      </c>
      <c r="DB913" s="38">
        <v>68649.35</v>
      </c>
      <c r="DC913" s="38">
        <v>81570</v>
      </c>
      <c r="DD913" s="38">
        <v>595551.4</v>
      </c>
      <c r="DE913" s="38">
        <v>547756.12</v>
      </c>
      <c r="DF913" s="38">
        <v>515.158371040724</v>
      </c>
      <c r="DG913" s="38">
        <v>641.3649947081938</v>
      </c>
      <c r="DH913" s="38">
        <v>697.9043064500975</v>
      </c>
      <c r="DI913" s="39">
        <v>6.058200603318251</v>
      </c>
      <c r="DJ913" s="40">
        <v>7.301108250582322</v>
      </c>
      <c r="DK913" s="39">
        <v>5.177175716440423</v>
      </c>
      <c r="DL913" s="40">
        <v>6.715166360181439</v>
      </c>
    </row>
    <row r="914" spans="101:116" ht="12.75">
      <c r="CW914" s="38" t="s">
        <v>417</v>
      </c>
      <c r="CX914" s="38" t="s">
        <v>418</v>
      </c>
      <c r="CY914" s="38" t="s">
        <v>95</v>
      </c>
      <c r="CZ914" s="38">
        <v>36160</v>
      </c>
      <c r="DA914" s="38">
        <v>173331.22</v>
      </c>
      <c r="DB914" s="38">
        <v>147603.79</v>
      </c>
      <c r="DC914" s="38"/>
      <c r="DD914" s="38"/>
      <c r="DE914" s="38"/>
      <c r="DF914" s="38">
        <v>-100</v>
      </c>
      <c r="DG914" s="38">
        <v>-100</v>
      </c>
      <c r="DH914" s="38">
        <v>-100</v>
      </c>
      <c r="DI914" s="39">
        <v>4.793451880530974</v>
      </c>
      <c r="DJ914" s="40"/>
      <c r="DK914" s="39">
        <v>4.081963219026549</v>
      </c>
      <c r="DL914" s="40"/>
    </row>
    <row r="915" spans="101:116" ht="12.75">
      <c r="CW915" s="38" t="s">
        <v>417</v>
      </c>
      <c r="CX915" s="38" t="s">
        <v>418</v>
      </c>
      <c r="CY915" s="38" t="s">
        <v>70</v>
      </c>
      <c r="CZ915" s="38">
        <v>12660</v>
      </c>
      <c r="DA915" s="38">
        <v>69855.41</v>
      </c>
      <c r="DB915" s="38">
        <v>60884.12</v>
      </c>
      <c r="DC915" s="38">
        <v>31614</v>
      </c>
      <c r="DD915" s="38">
        <v>178942.03</v>
      </c>
      <c r="DE915" s="38">
        <v>165774.58</v>
      </c>
      <c r="DF915" s="38">
        <v>149.71563981042655</v>
      </c>
      <c r="DG915" s="38">
        <v>156.16058942321</v>
      </c>
      <c r="DH915" s="38">
        <v>172.2788470951046</v>
      </c>
      <c r="DI915" s="39">
        <v>5.5178048973143765</v>
      </c>
      <c r="DJ915" s="40">
        <v>5.6602147782627945</v>
      </c>
      <c r="DK915" s="39">
        <v>4.809172195892575</v>
      </c>
      <c r="DL915" s="40">
        <v>5.243707850952109</v>
      </c>
    </row>
    <row r="916" spans="101:116" ht="12.75">
      <c r="CW916" s="38" t="s">
        <v>417</v>
      </c>
      <c r="CX916" s="38" t="s">
        <v>418</v>
      </c>
      <c r="CY916" s="38" t="s">
        <v>71</v>
      </c>
      <c r="CZ916" s="38">
        <v>2760</v>
      </c>
      <c r="DA916" s="38">
        <v>14968.99</v>
      </c>
      <c r="DB916" s="38">
        <v>12841.42</v>
      </c>
      <c r="DC916" s="38">
        <v>3078</v>
      </c>
      <c r="DD916" s="38">
        <v>17579.38</v>
      </c>
      <c r="DE916" s="38">
        <v>16168.84</v>
      </c>
      <c r="DF916" s="38">
        <v>11.521739130434783</v>
      </c>
      <c r="DG916" s="38">
        <v>17.438651505545806</v>
      </c>
      <c r="DH916" s="38">
        <v>25.911620365971988</v>
      </c>
      <c r="DI916" s="39">
        <v>5.423547101449275</v>
      </c>
      <c r="DJ916" s="40">
        <v>5.711299545159195</v>
      </c>
      <c r="DK916" s="39">
        <v>4.652688405797101</v>
      </c>
      <c r="DL916" s="40">
        <v>5.253034437946718</v>
      </c>
    </row>
    <row r="917" spans="101:116" ht="12.75">
      <c r="CW917" s="38" t="s">
        <v>417</v>
      </c>
      <c r="CX917" s="38" t="s">
        <v>418</v>
      </c>
      <c r="CY917" s="38" t="s">
        <v>67</v>
      </c>
      <c r="CZ917" s="38">
        <v>169694</v>
      </c>
      <c r="DA917" s="38">
        <v>816607.5</v>
      </c>
      <c r="DB917" s="38">
        <v>700801.37</v>
      </c>
      <c r="DC917" s="38">
        <v>147442</v>
      </c>
      <c r="DD917" s="38">
        <v>757342.3</v>
      </c>
      <c r="DE917" s="38">
        <v>697345.75</v>
      </c>
      <c r="DF917" s="38">
        <v>-13.113015192051575</v>
      </c>
      <c r="DG917" s="38">
        <v>-7.257489062983129</v>
      </c>
      <c r="DH917" s="38">
        <v>-0.4930954972305484</v>
      </c>
      <c r="DI917" s="39">
        <v>4.812235553407899</v>
      </c>
      <c r="DJ917" s="40">
        <v>5.136543861314958</v>
      </c>
      <c r="DK917" s="39">
        <v>4.129794630334603</v>
      </c>
      <c r="DL917" s="40">
        <v>4.729627582371373</v>
      </c>
    </row>
    <row r="918" spans="101:116" ht="12.75">
      <c r="CW918" s="38" t="s">
        <v>417</v>
      </c>
      <c r="CX918" s="38" t="s">
        <v>418</v>
      </c>
      <c r="CY918" s="38" t="s">
        <v>49</v>
      </c>
      <c r="CZ918" s="38">
        <v>3710</v>
      </c>
      <c r="DA918" s="38">
        <v>25371.2</v>
      </c>
      <c r="DB918" s="38">
        <v>21743.17</v>
      </c>
      <c r="DC918" s="38">
        <v>2990</v>
      </c>
      <c r="DD918" s="38">
        <v>18035.7</v>
      </c>
      <c r="DE918" s="38">
        <v>16629.98</v>
      </c>
      <c r="DF918" s="38">
        <v>-19.40700808625337</v>
      </c>
      <c r="DG918" s="38">
        <v>-28.91270416850602</v>
      </c>
      <c r="DH918" s="38">
        <v>-23.51630420035349</v>
      </c>
      <c r="DI918" s="39">
        <v>6.838598382749327</v>
      </c>
      <c r="DJ918" s="40">
        <v>6.032006688963211</v>
      </c>
      <c r="DK918" s="39">
        <v>5.860692722371967</v>
      </c>
      <c r="DL918" s="40">
        <v>5.561866220735785</v>
      </c>
    </row>
    <row r="919" spans="101:116" ht="12.75">
      <c r="CW919" s="38" t="s">
        <v>417</v>
      </c>
      <c r="CX919" s="38" t="s">
        <v>418</v>
      </c>
      <c r="CY919" s="38" t="s">
        <v>350</v>
      </c>
      <c r="CZ919" s="38">
        <v>17296</v>
      </c>
      <c r="DA919" s="38">
        <v>90075.18</v>
      </c>
      <c r="DB919" s="38">
        <v>77373.09</v>
      </c>
      <c r="DC919" s="38">
        <v>16886</v>
      </c>
      <c r="DD919" s="38">
        <v>82272.14</v>
      </c>
      <c r="DE919" s="38">
        <v>75719.76</v>
      </c>
      <c r="DF919" s="38">
        <v>-2.370490286771508</v>
      </c>
      <c r="DG919" s="38">
        <v>-8.662808112068156</v>
      </c>
      <c r="DH919" s="38">
        <v>-2.13682819181708</v>
      </c>
      <c r="DI919" s="39">
        <v>5.207861933395004</v>
      </c>
      <c r="DJ919" s="40">
        <v>4.872210114888073</v>
      </c>
      <c r="DK919" s="39">
        <v>4.473467275670675</v>
      </c>
      <c r="DL919" s="40">
        <v>4.4841738718465</v>
      </c>
    </row>
    <row r="920" spans="101:116" ht="12.75">
      <c r="CW920" s="38" t="s">
        <v>417</v>
      </c>
      <c r="CX920" s="38" t="s">
        <v>418</v>
      </c>
      <c r="CY920" s="38" t="s">
        <v>66</v>
      </c>
      <c r="CZ920" s="38">
        <v>3620</v>
      </c>
      <c r="DA920" s="38">
        <v>19404.62</v>
      </c>
      <c r="DB920" s="38">
        <v>16815.52</v>
      </c>
      <c r="DC920" s="38">
        <v>4500</v>
      </c>
      <c r="DD920" s="38">
        <v>26584.08</v>
      </c>
      <c r="DE920" s="38">
        <v>24476.2</v>
      </c>
      <c r="DF920" s="38">
        <v>24.30939226519337</v>
      </c>
      <c r="DG920" s="38">
        <v>36.99871473906731</v>
      </c>
      <c r="DH920" s="38">
        <v>45.557199539473054</v>
      </c>
      <c r="DI920" s="39">
        <v>5.3603922651933695</v>
      </c>
      <c r="DJ920" s="40">
        <v>5.907573333333334</v>
      </c>
      <c r="DK920" s="39">
        <v>4.645171270718232</v>
      </c>
      <c r="DL920" s="40">
        <v>5.439155555555556</v>
      </c>
    </row>
    <row r="921" spans="101:116" ht="12.75">
      <c r="CW921" s="38" t="s">
        <v>417</v>
      </c>
      <c r="CX921" s="38" t="s">
        <v>418</v>
      </c>
      <c r="CY921" s="38" t="s">
        <v>44</v>
      </c>
      <c r="CZ921" s="38"/>
      <c r="DA921" s="38"/>
      <c r="DB921" s="38"/>
      <c r="DC921" s="38">
        <v>30962</v>
      </c>
      <c r="DD921" s="38">
        <v>152567.22</v>
      </c>
      <c r="DE921" s="38">
        <v>140579.26</v>
      </c>
      <c r="DF921" s="38"/>
      <c r="DG921" s="38"/>
      <c r="DH921" s="38"/>
      <c r="DI921" s="39"/>
      <c r="DJ921" s="40">
        <v>4.927563464892449</v>
      </c>
      <c r="DK921" s="39"/>
      <c r="DL921" s="40">
        <v>4.540380466378141</v>
      </c>
    </row>
    <row r="922" spans="101:116" ht="12.75">
      <c r="CW922" s="38" t="s">
        <v>419</v>
      </c>
      <c r="CX922" s="38" t="s">
        <v>623</v>
      </c>
      <c r="CY922" s="38" t="s">
        <v>63</v>
      </c>
      <c r="CZ922" s="38"/>
      <c r="DA922" s="38"/>
      <c r="DB922" s="38"/>
      <c r="DC922" s="38">
        <v>800</v>
      </c>
      <c r="DD922" s="38">
        <v>6000</v>
      </c>
      <c r="DE922" s="38">
        <v>5523.45</v>
      </c>
      <c r="DF922" s="38"/>
      <c r="DG922" s="38"/>
      <c r="DH922" s="38"/>
      <c r="DI922" s="39"/>
      <c r="DJ922" s="40">
        <v>7.5</v>
      </c>
      <c r="DK922" s="39"/>
      <c r="DL922" s="40">
        <v>6.9043125</v>
      </c>
    </row>
    <row r="923" spans="101:116" ht="12.75">
      <c r="CW923" s="38" t="s">
        <v>419</v>
      </c>
      <c r="CX923" s="38" t="s">
        <v>623</v>
      </c>
      <c r="CY923" s="38" t="s">
        <v>54</v>
      </c>
      <c r="CZ923" s="38"/>
      <c r="DA923" s="38"/>
      <c r="DB923" s="38"/>
      <c r="DC923" s="38">
        <v>20</v>
      </c>
      <c r="DD923" s="38">
        <v>93.04</v>
      </c>
      <c r="DE923" s="38">
        <v>85.33</v>
      </c>
      <c r="DF923" s="38"/>
      <c r="DG923" s="38"/>
      <c r="DH923" s="38"/>
      <c r="DI923" s="39"/>
      <c r="DJ923" s="40">
        <v>4.652</v>
      </c>
      <c r="DK923" s="39"/>
      <c r="DL923" s="40">
        <v>4.2665</v>
      </c>
    </row>
    <row r="924" spans="101:116" ht="12.75">
      <c r="CW924" s="38" t="s">
        <v>419</v>
      </c>
      <c r="CX924" s="38" t="s">
        <v>623</v>
      </c>
      <c r="CY924" s="38" t="s">
        <v>42</v>
      </c>
      <c r="CZ924" s="38"/>
      <c r="DA924" s="38"/>
      <c r="DB924" s="38"/>
      <c r="DC924" s="38">
        <v>3950</v>
      </c>
      <c r="DD924" s="38">
        <v>17184.66</v>
      </c>
      <c r="DE924" s="38">
        <v>15860.97</v>
      </c>
      <c r="DF924" s="38"/>
      <c r="DG924" s="38"/>
      <c r="DH924" s="38"/>
      <c r="DI924" s="39"/>
      <c r="DJ924" s="40">
        <v>4.350546835443038</v>
      </c>
      <c r="DK924" s="39"/>
      <c r="DL924" s="40">
        <v>4.015435443037974</v>
      </c>
    </row>
    <row r="925" spans="101:116" ht="12.75">
      <c r="CW925" s="38" t="s">
        <v>419</v>
      </c>
      <c r="CX925" s="38" t="s">
        <v>623</v>
      </c>
      <c r="CY925" s="38" t="s">
        <v>45</v>
      </c>
      <c r="CZ925" s="38"/>
      <c r="DA925" s="38"/>
      <c r="DB925" s="38"/>
      <c r="DC925" s="38">
        <v>13424</v>
      </c>
      <c r="DD925" s="38">
        <v>65693.28</v>
      </c>
      <c r="DE925" s="38">
        <v>60591.61</v>
      </c>
      <c r="DF925" s="38"/>
      <c r="DG925" s="38"/>
      <c r="DH925" s="38"/>
      <c r="DI925" s="39"/>
      <c r="DJ925" s="40">
        <v>4.8937187127532775</v>
      </c>
      <c r="DK925" s="39"/>
      <c r="DL925" s="40">
        <v>4.5136777413587605</v>
      </c>
    </row>
    <row r="926" spans="101:116" ht="12.75">
      <c r="CW926" s="38" t="s">
        <v>419</v>
      </c>
      <c r="CX926" s="38" t="s">
        <v>623</v>
      </c>
      <c r="CY926" s="38" t="s">
        <v>43</v>
      </c>
      <c r="CZ926" s="38"/>
      <c r="DA926" s="38"/>
      <c r="DB926" s="38"/>
      <c r="DC926" s="38">
        <v>16350</v>
      </c>
      <c r="DD926" s="38">
        <v>74815.3</v>
      </c>
      <c r="DE926" s="38">
        <v>68956.84</v>
      </c>
      <c r="DF926" s="38"/>
      <c r="DG926" s="38"/>
      <c r="DH926" s="38"/>
      <c r="DI926" s="39"/>
      <c r="DJ926" s="40">
        <v>4.575859327217126</v>
      </c>
      <c r="DK926" s="39"/>
      <c r="DL926" s="40">
        <v>4.21754373088685</v>
      </c>
    </row>
    <row r="927" spans="101:116" ht="12.75">
      <c r="CW927" s="38" t="s">
        <v>419</v>
      </c>
      <c r="CX927" s="38" t="s">
        <v>623</v>
      </c>
      <c r="CY927" s="38" t="s">
        <v>50</v>
      </c>
      <c r="CZ927" s="38"/>
      <c r="DA927" s="38"/>
      <c r="DB927" s="38"/>
      <c r="DC927" s="38">
        <v>160</v>
      </c>
      <c r="DD927" s="38">
        <v>857.25</v>
      </c>
      <c r="DE927" s="38">
        <v>787.6</v>
      </c>
      <c r="DF927" s="38"/>
      <c r="DG927" s="38"/>
      <c r="DH927" s="38"/>
      <c r="DI927" s="39"/>
      <c r="DJ927" s="40">
        <v>5.3578125</v>
      </c>
      <c r="DK927" s="39"/>
      <c r="DL927" s="40">
        <v>4.9225</v>
      </c>
    </row>
    <row r="928" spans="101:116" ht="12.75">
      <c r="CW928" s="38" t="s">
        <v>419</v>
      </c>
      <c r="CX928" s="38" t="s">
        <v>623</v>
      </c>
      <c r="CY928" s="38" t="s">
        <v>67</v>
      </c>
      <c r="CZ928" s="38"/>
      <c r="DA928" s="38"/>
      <c r="DB928" s="38"/>
      <c r="DC928" s="38">
        <v>332</v>
      </c>
      <c r="DD928" s="38">
        <v>1575.04</v>
      </c>
      <c r="DE928" s="38">
        <v>1448.6</v>
      </c>
      <c r="DF928" s="38"/>
      <c r="DG928" s="38"/>
      <c r="DH928" s="38"/>
      <c r="DI928" s="39"/>
      <c r="DJ928" s="40">
        <v>4.744096385542169</v>
      </c>
      <c r="DK928" s="39"/>
      <c r="DL928" s="40">
        <v>4.363253012048193</v>
      </c>
    </row>
    <row r="929" spans="101:116" ht="12.75">
      <c r="CW929" s="38" t="s">
        <v>419</v>
      </c>
      <c r="CX929" s="38" t="s">
        <v>623</v>
      </c>
      <c r="CY929" s="38" t="s">
        <v>44</v>
      </c>
      <c r="CZ929" s="38">
        <v>6080</v>
      </c>
      <c r="DA929" s="38">
        <v>21853.88</v>
      </c>
      <c r="DB929" s="38">
        <v>18848</v>
      </c>
      <c r="DC929" s="38">
        <v>5340</v>
      </c>
      <c r="DD929" s="38">
        <v>23626.14</v>
      </c>
      <c r="DE929" s="38">
        <v>21794.94</v>
      </c>
      <c r="DF929" s="38">
        <v>-12.171052631578947</v>
      </c>
      <c r="DG929" s="38">
        <v>8.109589692997298</v>
      </c>
      <c r="DH929" s="38">
        <v>15.635292869269943</v>
      </c>
      <c r="DI929" s="39">
        <v>3.594388157894737</v>
      </c>
      <c r="DJ929" s="40">
        <v>4.424370786516854</v>
      </c>
      <c r="DK929" s="39">
        <v>3.1</v>
      </c>
      <c r="DL929" s="40">
        <v>4.081449438202247</v>
      </c>
    </row>
    <row r="930" spans="101:116" ht="12.75">
      <c r="CW930" s="38" t="s">
        <v>436</v>
      </c>
      <c r="CX930" s="38" t="s">
        <v>437</v>
      </c>
      <c r="CY930" s="38" t="s">
        <v>48</v>
      </c>
      <c r="CZ930" s="38">
        <v>1260</v>
      </c>
      <c r="DA930" s="38">
        <v>5820.78</v>
      </c>
      <c r="DB930" s="38">
        <v>5178</v>
      </c>
      <c r="DC930" s="38">
        <v>2352</v>
      </c>
      <c r="DD930" s="38">
        <v>15636.86</v>
      </c>
      <c r="DE930" s="38">
        <v>14336.34</v>
      </c>
      <c r="DF930" s="38">
        <v>86.66666666666667</v>
      </c>
      <c r="DG930" s="38">
        <v>168.63856733977238</v>
      </c>
      <c r="DH930" s="38">
        <v>176.8702201622248</v>
      </c>
      <c r="DI930" s="39">
        <v>4.619666666666666</v>
      </c>
      <c r="DJ930" s="40">
        <v>6.648324829931973</v>
      </c>
      <c r="DK930" s="39">
        <v>4.109523809523809</v>
      </c>
      <c r="DL930" s="40">
        <v>6.0953826530612245</v>
      </c>
    </row>
    <row r="931" spans="101:116" ht="12.75">
      <c r="CW931" s="38" t="s">
        <v>436</v>
      </c>
      <c r="CX931" s="38" t="s">
        <v>437</v>
      </c>
      <c r="CY931" s="38" t="s">
        <v>138</v>
      </c>
      <c r="CZ931" s="38">
        <v>5000</v>
      </c>
      <c r="DA931" s="38">
        <v>27372.78</v>
      </c>
      <c r="DB931" s="38">
        <v>23613.15</v>
      </c>
      <c r="DC931" s="38"/>
      <c r="DD931" s="38"/>
      <c r="DE931" s="38"/>
      <c r="DF931" s="38">
        <v>-100</v>
      </c>
      <c r="DG931" s="38">
        <v>-100</v>
      </c>
      <c r="DH931" s="38">
        <v>-100</v>
      </c>
      <c r="DI931" s="39">
        <v>5.474556</v>
      </c>
      <c r="DJ931" s="40"/>
      <c r="DK931" s="39">
        <v>4.7226300000000005</v>
      </c>
      <c r="DL931" s="40"/>
    </row>
    <row r="932" spans="101:116" ht="12.75">
      <c r="CW932" s="38" t="s">
        <v>436</v>
      </c>
      <c r="CX932" s="38" t="s">
        <v>437</v>
      </c>
      <c r="CY932" s="38" t="s">
        <v>63</v>
      </c>
      <c r="CZ932" s="38">
        <v>19090</v>
      </c>
      <c r="DA932" s="38">
        <v>165401.5</v>
      </c>
      <c r="DB932" s="38">
        <v>137272.86</v>
      </c>
      <c r="DC932" s="38"/>
      <c r="DD932" s="38"/>
      <c r="DE932" s="38"/>
      <c r="DF932" s="38">
        <v>-100</v>
      </c>
      <c r="DG932" s="38">
        <v>-100</v>
      </c>
      <c r="DH932" s="38">
        <v>-100</v>
      </c>
      <c r="DI932" s="39">
        <v>8.664300680984809</v>
      </c>
      <c r="DJ932" s="40"/>
      <c r="DK932" s="39">
        <v>7.190825563122052</v>
      </c>
      <c r="DL932" s="40"/>
    </row>
    <row r="933" spans="101:116" ht="12.75">
      <c r="CW933" s="38" t="s">
        <v>436</v>
      </c>
      <c r="CX933" s="38" t="s">
        <v>437</v>
      </c>
      <c r="CY933" s="38" t="s">
        <v>54</v>
      </c>
      <c r="CZ933" s="38">
        <v>14844.12</v>
      </c>
      <c r="DA933" s="38">
        <v>151018.6</v>
      </c>
      <c r="DB933" s="38">
        <v>130951.91</v>
      </c>
      <c r="DC933" s="38">
        <v>891</v>
      </c>
      <c r="DD933" s="38">
        <v>6364.75</v>
      </c>
      <c r="DE933" s="38">
        <v>5837.41</v>
      </c>
      <c r="DF933" s="38">
        <v>-93.9976233013476</v>
      </c>
      <c r="DG933" s="38">
        <v>-95.78545291772006</v>
      </c>
      <c r="DH933" s="38">
        <v>-95.5423254231267</v>
      </c>
      <c r="DI933" s="39">
        <v>10.173631040438908</v>
      </c>
      <c r="DJ933" s="40">
        <v>7.14337822671156</v>
      </c>
      <c r="DK933" s="39">
        <v>8.821803515466057</v>
      </c>
      <c r="DL933" s="40">
        <v>6.551526374859708</v>
      </c>
    </row>
    <row r="934" spans="101:116" ht="12.75">
      <c r="CW934" s="38" t="s">
        <v>436</v>
      </c>
      <c r="CX934" s="38" t="s">
        <v>437</v>
      </c>
      <c r="CY934" s="38" t="s">
        <v>56</v>
      </c>
      <c r="CZ934" s="38">
        <v>2000</v>
      </c>
      <c r="DA934" s="38">
        <v>12955.83</v>
      </c>
      <c r="DB934" s="38">
        <v>10756.1</v>
      </c>
      <c r="DC934" s="38"/>
      <c r="DD934" s="38"/>
      <c r="DE934" s="38"/>
      <c r="DF934" s="38">
        <v>-100</v>
      </c>
      <c r="DG934" s="38">
        <v>-100</v>
      </c>
      <c r="DH934" s="38">
        <v>-100</v>
      </c>
      <c r="DI934" s="39">
        <v>6.477915</v>
      </c>
      <c r="DJ934" s="40"/>
      <c r="DK934" s="39">
        <v>5.37805</v>
      </c>
      <c r="DL934" s="40"/>
    </row>
    <row r="935" spans="101:116" ht="12.75">
      <c r="CW935" s="38" t="s">
        <v>436</v>
      </c>
      <c r="CX935" s="38" t="s">
        <v>437</v>
      </c>
      <c r="CY935" s="38" t="s">
        <v>42</v>
      </c>
      <c r="CZ935" s="38"/>
      <c r="DA935" s="38"/>
      <c r="DB935" s="38"/>
      <c r="DC935" s="38">
        <v>9450</v>
      </c>
      <c r="DD935" s="38">
        <v>59977.52</v>
      </c>
      <c r="DE935" s="38">
        <v>55277.05</v>
      </c>
      <c r="DF935" s="38"/>
      <c r="DG935" s="38"/>
      <c r="DH935" s="38"/>
      <c r="DI935" s="39"/>
      <c r="DJ935" s="40">
        <v>6.346827513227513</v>
      </c>
      <c r="DK935" s="39"/>
      <c r="DL935" s="40">
        <v>5.849423280423281</v>
      </c>
    </row>
    <row r="936" spans="101:116" ht="12.75">
      <c r="CW936" s="38" t="s">
        <v>436</v>
      </c>
      <c r="CX936" s="38" t="s">
        <v>437</v>
      </c>
      <c r="CY936" s="38" t="s">
        <v>45</v>
      </c>
      <c r="CZ936" s="38">
        <v>2340</v>
      </c>
      <c r="DA936" s="38">
        <v>13051.87</v>
      </c>
      <c r="DB936" s="38">
        <v>11091.6</v>
      </c>
      <c r="DC936" s="38"/>
      <c r="DD936" s="38"/>
      <c r="DE936" s="38"/>
      <c r="DF936" s="38">
        <v>-100</v>
      </c>
      <c r="DG936" s="38">
        <v>-100</v>
      </c>
      <c r="DH936" s="38">
        <v>-100</v>
      </c>
      <c r="DI936" s="39">
        <v>5.5777222222222225</v>
      </c>
      <c r="DJ936" s="40"/>
      <c r="DK936" s="39">
        <v>4.74</v>
      </c>
      <c r="DL936" s="40"/>
    </row>
    <row r="937" spans="101:116" ht="12.75">
      <c r="CW937" s="38" t="s">
        <v>436</v>
      </c>
      <c r="CX937" s="38" t="s">
        <v>437</v>
      </c>
      <c r="CY937" s="38" t="s">
        <v>85</v>
      </c>
      <c r="CZ937" s="38">
        <v>13990</v>
      </c>
      <c r="DA937" s="38">
        <v>72546.16</v>
      </c>
      <c r="DB937" s="38">
        <v>61143.17</v>
      </c>
      <c r="DC937" s="38"/>
      <c r="DD937" s="38"/>
      <c r="DE937" s="38"/>
      <c r="DF937" s="38">
        <v>-100</v>
      </c>
      <c r="DG937" s="38">
        <v>-100</v>
      </c>
      <c r="DH937" s="38">
        <v>-100</v>
      </c>
      <c r="DI937" s="39">
        <v>5.185572551822731</v>
      </c>
      <c r="DJ937" s="40"/>
      <c r="DK937" s="39">
        <v>4.370491065046462</v>
      </c>
      <c r="DL937" s="40"/>
    </row>
    <row r="938" spans="101:116" ht="12.75">
      <c r="CW938" s="38" t="s">
        <v>436</v>
      </c>
      <c r="CX938" s="38" t="s">
        <v>437</v>
      </c>
      <c r="CY938" s="38" t="s">
        <v>530</v>
      </c>
      <c r="CZ938" s="38">
        <v>1120</v>
      </c>
      <c r="DA938" s="38">
        <v>5849.24</v>
      </c>
      <c r="DB938" s="38">
        <v>5035.86</v>
      </c>
      <c r="DC938" s="38"/>
      <c r="DD938" s="38"/>
      <c r="DE938" s="38"/>
      <c r="DF938" s="38">
        <v>-100</v>
      </c>
      <c r="DG938" s="38">
        <v>-100</v>
      </c>
      <c r="DH938" s="38">
        <v>-100</v>
      </c>
      <c r="DI938" s="39">
        <v>5.222535714285714</v>
      </c>
      <c r="DJ938" s="40"/>
      <c r="DK938" s="39">
        <v>4.496303571428571</v>
      </c>
      <c r="DL938" s="40"/>
    </row>
    <row r="939" spans="101:116" ht="12.75">
      <c r="CW939" s="38" t="s">
        <v>438</v>
      </c>
      <c r="CX939" s="38" t="s">
        <v>630</v>
      </c>
      <c r="CY939" s="38" t="s">
        <v>138</v>
      </c>
      <c r="CZ939" s="38">
        <v>336</v>
      </c>
      <c r="DA939" s="38">
        <v>3161.76</v>
      </c>
      <c r="DB939" s="38">
        <v>2722.09</v>
      </c>
      <c r="DC939" s="38"/>
      <c r="DD939" s="38"/>
      <c r="DE939" s="38"/>
      <c r="DF939" s="38">
        <v>-100</v>
      </c>
      <c r="DG939" s="38">
        <v>-100</v>
      </c>
      <c r="DH939" s="38">
        <v>-100</v>
      </c>
      <c r="DI939" s="39">
        <v>9.41</v>
      </c>
      <c r="DJ939" s="40"/>
      <c r="DK939" s="39">
        <v>8.101458333333333</v>
      </c>
      <c r="DL939" s="40"/>
    </row>
    <row r="940" spans="101:116" ht="12.75">
      <c r="CW940" s="38" t="s">
        <v>438</v>
      </c>
      <c r="CX940" s="38" t="s">
        <v>630</v>
      </c>
      <c r="CY940" s="38" t="s">
        <v>54</v>
      </c>
      <c r="CZ940" s="38"/>
      <c r="DA940" s="38"/>
      <c r="DB940" s="38"/>
      <c r="DC940" s="38">
        <v>150</v>
      </c>
      <c r="DD940" s="38">
        <v>1037.97</v>
      </c>
      <c r="DE940" s="38">
        <v>952.87</v>
      </c>
      <c r="DF940" s="38"/>
      <c r="DG940" s="38"/>
      <c r="DH940" s="38"/>
      <c r="DI940" s="39"/>
      <c r="DJ940" s="40">
        <v>6.9198</v>
      </c>
      <c r="DK940" s="39"/>
      <c r="DL940" s="40">
        <v>6.3524666666666665</v>
      </c>
    </row>
    <row r="941" spans="101:116" ht="12.75">
      <c r="CW941" s="38" t="s">
        <v>438</v>
      </c>
      <c r="CX941" s="38" t="s">
        <v>630</v>
      </c>
      <c r="CY941" s="38" t="s">
        <v>56</v>
      </c>
      <c r="CZ941" s="38"/>
      <c r="DA941" s="38"/>
      <c r="DB941" s="38"/>
      <c r="DC941" s="38">
        <v>1920</v>
      </c>
      <c r="DD941" s="38">
        <v>12142.29</v>
      </c>
      <c r="DE941" s="38">
        <v>11146.8</v>
      </c>
      <c r="DF941" s="38"/>
      <c r="DG941" s="38"/>
      <c r="DH941" s="38"/>
      <c r="DI941" s="39"/>
      <c r="DJ941" s="40">
        <v>6.324109375000001</v>
      </c>
      <c r="DK941" s="39"/>
      <c r="DL941" s="40">
        <v>5.805625</v>
      </c>
    </row>
    <row r="942" spans="101:116" ht="12.75">
      <c r="CW942" s="38" t="s">
        <v>438</v>
      </c>
      <c r="CX942" s="38" t="s">
        <v>630</v>
      </c>
      <c r="CY942" s="38" t="s">
        <v>43</v>
      </c>
      <c r="CZ942" s="38"/>
      <c r="DA942" s="38"/>
      <c r="DB942" s="38"/>
      <c r="DC942" s="38">
        <v>450</v>
      </c>
      <c r="DD942" s="38">
        <v>3544.75</v>
      </c>
      <c r="DE942" s="38">
        <v>3251.73</v>
      </c>
      <c r="DF942" s="38"/>
      <c r="DG942" s="38"/>
      <c r="DH942" s="38"/>
      <c r="DI942" s="39"/>
      <c r="DJ942" s="40">
        <v>7.877222222222223</v>
      </c>
      <c r="DK942" s="39"/>
      <c r="DL942" s="40">
        <v>7.226066666666667</v>
      </c>
    </row>
    <row r="943" spans="101:116" ht="12.75">
      <c r="CW943" s="93" t="s">
        <v>446</v>
      </c>
      <c r="CX943" s="93" t="s">
        <v>312</v>
      </c>
      <c r="CY943" s="93" t="s">
        <v>48</v>
      </c>
      <c r="CZ943" s="93">
        <v>32</v>
      </c>
      <c r="DA943" s="93">
        <v>366.71</v>
      </c>
      <c r="DB943" s="93">
        <v>313.59</v>
      </c>
      <c r="DC943" s="93">
        <v>439</v>
      </c>
      <c r="DD943" s="93">
        <v>5216.17</v>
      </c>
      <c r="DE943" s="93">
        <v>4796.66</v>
      </c>
      <c r="DF943" s="38">
        <v>1271.875</v>
      </c>
      <c r="DG943" s="38">
        <v>1322.4237135611247</v>
      </c>
      <c r="DH943" s="38">
        <v>1429.595969259224</v>
      </c>
      <c r="DI943" s="39">
        <v>11.4596875</v>
      </c>
      <c r="DJ943" s="40">
        <v>11.881936218678815</v>
      </c>
      <c r="DK943" s="39">
        <v>9.7996875</v>
      </c>
      <c r="DL943" s="40">
        <v>10.92633257403189</v>
      </c>
    </row>
    <row r="944" spans="101:116" ht="12.75">
      <c r="CW944" s="93" t="s">
        <v>446</v>
      </c>
      <c r="CX944" s="93" t="s">
        <v>312</v>
      </c>
      <c r="CY944" s="93" t="s">
        <v>139</v>
      </c>
      <c r="CZ944" s="93"/>
      <c r="DA944" s="93"/>
      <c r="DB944" s="93"/>
      <c r="DC944" s="93">
        <v>600</v>
      </c>
      <c r="DD944" s="93">
        <v>8794.42</v>
      </c>
      <c r="DE944" s="93">
        <v>8129.67</v>
      </c>
      <c r="DF944" s="38"/>
      <c r="DG944" s="38"/>
      <c r="DH944" s="38"/>
      <c r="DI944" s="39"/>
      <c r="DJ944" s="40">
        <v>14.657366666666666</v>
      </c>
      <c r="DK944" s="39"/>
      <c r="DL944" s="40">
        <v>13.54945</v>
      </c>
    </row>
    <row r="945" spans="101:116" ht="12.75">
      <c r="CW945" s="38" t="s">
        <v>446</v>
      </c>
      <c r="CX945" s="38" t="s">
        <v>312</v>
      </c>
      <c r="CY945" s="38" t="s">
        <v>63</v>
      </c>
      <c r="CZ945" s="38">
        <v>4402.45</v>
      </c>
      <c r="DA945" s="38">
        <v>60507.52</v>
      </c>
      <c r="DB945" s="38">
        <v>52109.14</v>
      </c>
      <c r="DC945" s="38">
        <v>6942</v>
      </c>
      <c r="DD945" s="38">
        <v>90446.52</v>
      </c>
      <c r="DE945" s="38">
        <v>83144.97</v>
      </c>
      <c r="DF945" s="38">
        <v>57.68492543924407</v>
      </c>
      <c r="DG945" s="38">
        <v>49.479800196735894</v>
      </c>
      <c r="DH945" s="38">
        <v>59.55928269013843</v>
      </c>
      <c r="DI945" s="39">
        <v>13.744056150552533</v>
      </c>
      <c r="DJ945" s="40">
        <v>13.028885047536734</v>
      </c>
      <c r="DK945" s="39">
        <v>11.836395643334962</v>
      </c>
      <c r="DL945" s="40">
        <v>11.97709161624892</v>
      </c>
    </row>
    <row r="946" spans="101:116" ht="12.75">
      <c r="CW946" s="38" t="s">
        <v>446</v>
      </c>
      <c r="CX946" s="38" t="s">
        <v>312</v>
      </c>
      <c r="CY946" s="38" t="s">
        <v>54</v>
      </c>
      <c r="CZ946" s="38">
        <v>15642</v>
      </c>
      <c r="DA946" s="38">
        <v>200108.56</v>
      </c>
      <c r="DB946" s="38">
        <v>170978.37</v>
      </c>
      <c r="DC946" s="38">
        <v>19026</v>
      </c>
      <c r="DD946" s="38">
        <v>235874.98</v>
      </c>
      <c r="DE946" s="38">
        <v>216717.06</v>
      </c>
      <c r="DF946" s="38">
        <v>21.634062140391254</v>
      </c>
      <c r="DG946" s="38">
        <v>17.873508259716633</v>
      </c>
      <c r="DH946" s="38">
        <v>26.75115571636342</v>
      </c>
      <c r="DI946" s="39">
        <v>12.793029024421429</v>
      </c>
      <c r="DJ946" s="40">
        <v>12.397507621150005</v>
      </c>
      <c r="DK946" s="39">
        <v>10.93072305331799</v>
      </c>
      <c r="DL946" s="40">
        <v>11.39057395143488</v>
      </c>
    </row>
    <row r="947" spans="101:116" ht="12.75">
      <c r="CW947" s="93" t="s">
        <v>446</v>
      </c>
      <c r="CX947" s="93" t="s">
        <v>312</v>
      </c>
      <c r="CY947" s="93" t="s">
        <v>56</v>
      </c>
      <c r="CZ947" s="93"/>
      <c r="DA947" s="93"/>
      <c r="DB947" s="93"/>
      <c r="DC947" s="93">
        <v>1000</v>
      </c>
      <c r="DD947" s="93">
        <v>11982.38</v>
      </c>
      <c r="DE947" s="93">
        <v>11000</v>
      </c>
      <c r="DF947" s="38"/>
      <c r="DG947" s="38"/>
      <c r="DH947" s="38"/>
      <c r="DI947" s="39"/>
      <c r="DJ947" s="40">
        <v>11.98238</v>
      </c>
      <c r="DK947" s="39"/>
      <c r="DL947" s="40">
        <v>11</v>
      </c>
    </row>
    <row r="948" spans="101:116" ht="12.75">
      <c r="CW948" s="93" t="s">
        <v>446</v>
      </c>
      <c r="CX948" s="93" t="s">
        <v>312</v>
      </c>
      <c r="CY948" s="93" t="s">
        <v>42</v>
      </c>
      <c r="CZ948" s="93">
        <v>422501</v>
      </c>
      <c r="DA948" s="93">
        <v>4692955.24</v>
      </c>
      <c r="DB948" s="93">
        <v>4025245.9</v>
      </c>
      <c r="DC948" s="93">
        <v>453826</v>
      </c>
      <c r="DD948" s="93">
        <v>5174695.5</v>
      </c>
      <c r="DE948" s="93">
        <v>4760471.14</v>
      </c>
      <c r="DF948" s="38">
        <v>7.414183635068319</v>
      </c>
      <c r="DG948" s="38">
        <v>10.265179090009811</v>
      </c>
      <c r="DH948" s="38">
        <v>18.265349701989628</v>
      </c>
      <c r="DI948" s="39">
        <v>11.107560076780883</v>
      </c>
      <c r="DJ948" s="40">
        <v>11.402377783555812</v>
      </c>
      <c r="DK948" s="39">
        <v>9.527186681214955</v>
      </c>
      <c r="DL948" s="40">
        <v>10.489639509415502</v>
      </c>
    </row>
    <row r="949" spans="101:116" ht="12.75">
      <c r="CW949" s="93" t="s">
        <v>446</v>
      </c>
      <c r="CX949" s="93" t="s">
        <v>312</v>
      </c>
      <c r="CY949" s="93" t="s">
        <v>45</v>
      </c>
      <c r="CZ949" s="93">
        <v>826</v>
      </c>
      <c r="DA949" s="93">
        <v>10383.66</v>
      </c>
      <c r="DB949" s="93">
        <v>8966.03</v>
      </c>
      <c r="DC949" s="93">
        <v>1250</v>
      </c>
      <c r="DD949" s="93">
        <v>16125.56</v>
      </c>
      <c r="DE949" s="93">
        <v>14782.13</v>
      </c>
      <c r="DF949" s="38">
        <v>51.3317191283293</v>
      </c>
      <c r="DG949" s="38">
        <v>55.29745773648213</v>
      </c>
      <c r="DH949" s="38">
        <v>64.8681746547803</v>
      </c>
      <c r="DI949" s="39">
        <v>12.571016949152542</v>
      </c>
      <c r="DJ949" s="40">
        <v>12.900447999999999</v>
      </c>
      <c r="DK949" s="39">
        <v>10.854757869249395</v>
      </c>
      <c r="DL949" s="40">
        <v>11.825704</v>
      </c>
    </row>
    <row r="950" spans="101:116" ht="12.75">
      <c r="CW950" s="38" t="s">
        <v>446</v>
      </c>
      <c r="CX950" s="38" t="s">
        <v>312</v>
      </c>
      <c r="CY950" s="38" t="s">
        <v>57</v>
      </c>
      <c r="CZ950" s="38"/>
      <c r="DA950" s="38"/>
      <c r="DB950" s="38"/>
      <c r="DC950" s="38">
        <v>120</v>
      </c>
      <c r="DD950" s="38">
        <v>1274</v>
      </c>
      <c r="DE950" s="38">
        <v>1170.19</v>
      </c>
      <c r="DF950" s="38"/>
      <c r="DG950" s="38"/>
      <c r="DH950" s="38"/>
      <c r="DI950" s="39"/>
      <c r="DJ950" s="40">
        <v>10.616666666666667</v>
      </c>
      <c r="DK950" s="39"/>
      <c r="DL950" s="40">
        <v>9.751583333333334</v>
      </c>
    </row>
    <row r="951" spans="101:116" ht="12.75">
      <c r="CW951" s="38" t="s">
        <v>446</v>
      </c>
      <c r="CX951" s="38" t="s">
        <v>312</v>
      </c>
      <c r="CY951" s="38" t="s">
        <v>43</v>
      </c>
      <c r="CZ951" s="38">
        <v>24159</v>
      </c>
      <c r="DA951" s="38">
        <v>265732.67</v>
      </c>
      <c r="DB951" s="38">
        <v>230184.88</v>
      </c>
      <c r="DC951" s="38">
        <v>13560</v>
      </c>
      <c r="DD951" s="38">
        <v>157217.79</v>
      </c>
      <c r="DE951" s="38">
        <v>144817</v>
      </c>
      <c r="DF951" s="38">
        <v>-43.871849000372535</v>
      </c>
      <c r="DG951" s="38">
        <v>-40.836107957670386</v>
      </c>
      <c r="DH951" s="38">
        <v>-37.086658341764235</v>
      </c>
      <c r="DI951" s="39">
        <v>10.999324061426384</v>
      </c>
      <c r="DJ951" s="40">
        <v>11.594232300884956</v>
      </c>
      <c r="DK951" s="39">
        <v>9.527914234860715</v>
      </c>
      <c r="DL951" s="40">
        <v>10.6797197640118</v>
      </c>
    </row>
    <row r="952" spans="101:116" ht="12.75">
      <c r="CW952" s="38" t="s">
        <v>446</v>
      </c>
      <c r="CX952" s="38" t="s">
        <v>312</v>
      </c>
      <c r="CY952" s="38" t="s">
        <v>67</v>
      </c>
      <c r="CZ952" s="38">
        <v>310</v>
      </c>
      <c r="DA952" s="38">
        <v>3534.98</v>
      </c>
      <c r="DB952" s="38">
        <v>3037.97</v>
      </c>
      <c r="DC952" s="38">
        <v>1004</v>
      </c>
      <c r="DD952" s="38">
        <v>12626.24</v>
      </c>
      <c r="DE952" s="38">
        <v>11611.58</v>
      </c>
      <c r="DF952" s="38">
        <v>223.8709677419355</v>
      </c>
      <c r="DG952" s="38">
        <v>257.1799557564682</v>
      </c>
      <c r="DH952" s="38">
        <v>282.2150975816088</v>
      </c>
      <c r="DI952" s="39">
        <v>11.403161290322581</v>
      </c>
      <c r="DJ952" s="40">
        <v>12.57593625498008</v>
      </c>
      <c r="DK952" s="39">
        <v>9.799903225806451</v>
      </c>
      <c r="DL952" s="40">
        <v>11.565318725099601</v>
      </c>
    </row>
    <row r="953" spans="101:116" ht="12.75">
      <c r="CW953" s="38" t="s">
        <v>446</v>
      </c>
      <c r="CX953" s="38" t="s">
        <v>312</v>
      </c>
      <c r="CY953" s="38" t="s">
        <v>66</v>
      </c>
      <c r="CZ953" s="38">
        <v>310</v>
      </c>
      <c r="DA953" s="38">
        <v>3352.42</v>
      </c>
      <c r="DB953" s="38">
        <v>2894.45</v>
      </c>
      <c r="DC953" s="38">
        <v>270</v>
      </c>
      <c r="DD953" s="38">
        <v>2859.2</v>
      </c>
      <c r="DE953" s="38">
        <v>2628.82</v>
      </c>
      <c r="DF953" s="38">
        <v>-12.903225806451612</v>
      </c>
      <c r="DG953" s="38">
        <v>-14.712357043568534</v>
      </c>
      <c r="DH953" s="38">
        <v>-9.17721846983018</v>
      </c>
      <c r="DI953" s="39">
        <v>10.81425806451613</v>
      </c>
      <c r="DJ953" s="40">
        <v>10.589629629629629</v>
      </c>
      <c r="DK953" s="39">
        <v>9.336935483870967</v>
      </c>
      <c r="DL953" s="40">
        <v>9.736370370370372</v>
      </c>
    </row>
    <row r="954" spans="101:116" ht="12.75">
      <c r="CW954" s="38" t="s">
        <v>446</v>
      </c>
      <c r="CX954" s="38" t="s">
        <v>312</v>
      </c>
      <c r="CY954" s="38" t="s">
        <v>44</v>
      </c>
      <c r="CZ954" s="38"/>
      <c r="DA954" s="38"/>
      <c r="DB954" s="38"/>
      <c r="DC954" s="38">
        <v>10490</v>
      </c>
      <c r="DD954" s="38">
        <v>113815.8</v>
      </c>
      <c r="DE954" s="38">
        <v>104650.61</v>
      </c>
      <c r="DF954" s="38"/>
      <c r="DG954" s="38"/>
      <c r="DH954" s="38"/>
      <c r="DI954" s="39"/>
      <c r="DJ954" s="40">
        <v>10.849933269780744</v>
      </c>
      <c r="DK954" s="39"/>
      <c r="DL954" s="40">
        <v>9.976225929456625</v>
      </c>
    </row>
    <row r="955" spans="101:116" ht="12.75">
      <c r="CW955" s="38" t="s">
        <v>457</v>
      </c>
      <c r="CX955" s="38" t="s">
        <v>319</v>
      </c>
      <c r="CY955" s="38" t="s">
        <v>48</v>
      </c>
      <c r="CZ955" s="38">
        <v>5090</v>
      </c>
      <c r="DA955" s="38">
        <v>58315.94</v>
      </c>
      <c r="DB955" s="38">
        <v>49754.8</v>
      </c>
      <c r="DC955" s="38">
        <v>7440</v>
      </c>
      <c r="DD955" s="38">
        <v>69706.64</v>
      </c>
      <c r="DE955" s="38">
        <v>63931.2</v>
      </c>
      <c r="DF955" s="38">
        <v>46.16895874263261</v>
      </c>
      <c r="DG955" s="38">
        <v>19.532738390224004</v>
      </c>
      <c r="DH955" s="38">
        <v>28.492527354144716</v>
      </c>
      <c r="DI955" s="39">
        <v>11.456962671905698</v>
      </c>
      <c r="DJ955" s="40">
        <v>9.369172043010753</v>
      </c>
      <c r="DK955" s="39">
        <v>9.775009823182712</v>
      </c>
      <c r="DL955" s="40">
        <v>8.59290322580645</v>
      </c>
    </row>
    <row r="956" spans="101:116" ht="12.75">
      <c r="CW956" s="38" t="s">
        <v>457</v>
      </c>
      <c r="CX956" s="38" t="s">
        <v>319</v>
      </c>
      <c r="CY956" s="38" t="s">
        <v>94</v>
      </c>
      <c r="CZ956" s="38"/>
      <c r="DA956" s="38"/>
      <c r="DB956" s="38"/>
      <c r="DC956" s="38">
        <v>11385</v>
      </c>
      <c r="DD956" s="38">
        <v>138141.29</v>
      </c>
      <c r="DE956" s="38">
        <v>127773.7</v>
      </c>
      <c r="DF956" s="38"/>
      <c r="DG956" s="38"/>
      <c r="DH956" s="38"/>
      <c r="DI956" s="39"/>
      <c r="DJ956" s="40">
        <v>12.133622310057094</v>
      </c>
      <c r="DK956" s="39"/>
      <c r="DL956" s="40">
        <v>11.222986385595082</v>
      </c>
    </row>
    <row r="957" spans="101:116" ht="12.75">
      <c r="CW957" s="38" t="s">
        <v>457</v>
      </c>
      <c r="CX957" s="38" t="s">
        <v>319</v>
      </c>
      <c r="CY957" s="38" t="s">
        <v>138</v>
      </c>
      <c r="CZ957" s="38">
        <v>495</v>
      </c>
      <c r="DA957" s="38">
        <v>2752.2</v>
      </c>
      <c r="DB957" s="38">
        <v>2369.49</v>
      </c>
      <c r="DC957" s="38"/>
      <c r="DD957" s="38"/>
      <c r="DE957" s="38"/>
      <c r="DF957" s="38">
        <v>-100</v>
      </c>
      <c r="DG957" s="38">
        <v>-100</v>
      </c>
      <c r="DH957" s="38">
        <v>-100</v>
      </c>
      <c r="DI957" s="39">
        <v>5.56</v>
      </c>
      <c r="DJ957" s="40"/>
      <c r="DK957" s="39">
        <v>4.786848484848484</v>
      </c>
      <c r="DL957" s="40"/>
    </row>
    <row r="958" spans="101:116" ht="12.75">
      <c r="CW958" s="38" t="s">
        <v>457</v>
      </c>
      <c r="CX958" s="38" t="s">
        <v>319</v>
      </c>
      <c r="CY958" s="38" t="s">
        <v>139</v>
      </c>
      <c r="CZ958" s="38">
        <v>500</v>
      </c>
      <c r="DA958" s="38">
        <v>7807.25</v>
      </c>
      <c r="DB958" s="38">
        <v>6747.02</v>
      </c>
      <c r="DC958" s="38"/>
      <c r="DD958" s="38"/>
      <c r="DE958" s="38"/>
      <c r="DF958" s="38">
        <v>-100</v>
      </c>
      <c r="DG958" s="38">
        <v>-100</v>
      </c>
      <c r="DH958" s="38">
        <v>-100</v>
      </c>
      <c r="DI958" s="39">
        <v>15.6145</v>
      </c>
      <c r="DJ958" s="40"/>
      <c r="DK958" s="39">
        <v>13.49404</v>
      </c>
      <c r="DL958" s="40"/>
    </row>
    <row r="959" spans="101:116" ht="12.75">
      <c r="CW959" s="38" t="s">
        <v>457</v>
      </c>
      <c r="CX959" s="38" t="s">
        <v>319</v>
      </c>
      <c r="CY959" s="38" t="s">
        <v>63</v>
      </c>
      <c r="CZ959" s="38">
        <v>10018</v>
      </c>
      <c r="DA959" s="38">
        <v>140080</v>
      </c>
      <c r="DB959" s="38">
        <v>120661.92</v>
      </c>
      <c r="DC959" s="38">
        <v>28034.75</v>
      </c>
      <c r="DD959" s="38">
        <v>453449.2</v>
      </c>
      <c r="DE959" s="38">
        <v>416599.11</v>
      </c>
      <c r="DF959" s="38">
        <v>179.84378119385107</v>
      </c>
      <c r="DG959" s="38">
        <v>223.70731010850943</v>
      </c>
      <c r="DH959" s="38">
        <v>245.26146277135322</v>
      </c>
      <c r="DI959" s="39">
        <v>13.98283090437213</v>
      </c>
      <c r="DJ959" s="40">
        <v>16.174540525597696</v>
      </c>
      <c r="DK959" s="39">
        <v>12.044511878618486</v>
      </c>
      <c r="DL959" s="40">
        <v>14.86009720079544</v>
      </c>
    </row>
    <row r="960" spans="101:116" ht="12.75">
      <c r="CW960" s="38" t="s">
        <v>457</v>
      </c>
      <c r="CX960" s="38" t="s">
        <v>319</v>
      </c>
      <c r="CY960" s="38" t="s">
        <v>54</v>
      </c>
      <c r="CZ960" s="38">
        <v>224569.21</v>
      </c>
      <c r="DA960" s="38">
        <v>2930001.72</v>
      </c>
      <c r="DB960" s="38">
        <v>2502184.86</v>
      </c>
      <c r="DC960" s="38">
        <v>151003.2</v>
      </c>
      <c r="DD960" s="38">
        <v>1813875.04</v>
      </c>
      <c r="DE960" s="38">
        <v>1669970.42</v>
      </c>
      <c r="DF960" s="38">
        <v>-32.75872502735348</v>
      </c>
      <c r="DG960" s="38">
        <v>-38.09303838906962</v>
      </c>
      <c r="DH960" s="38">
        <v>-33.2595106502243</v>
      </c>
      <c r="DI960" s="39">
        <v>13.047210345532232</v>
      </c>
      <c r="DJ960" s="40">
        <v>12.01216292105068</v>
      </c>
      <c r="DK960" s="39">
        <v>11.142154616832824</v>
      </c>
      <c r="DL960" s="40">
        <v>11.059172388399714</v>
      </c>
    </row>
    <row r="961" spans="101:116" ht="12.75">
      <c r="CW961" s="38" t="s">
        <v>457</v>
      </c>
      <c r="CX961" s="38" t="s">
        <v>319</v>
      </c>
      <c r="CY961" s="38" t="s">
        <v>56</v>
      </c>
      <c r="CZ961" s="38">
        <v>16016</v>
      </c>
      <c r="DA961" s="38">
        <v>218683.61</v>
      </c>
      <c r="DB961" s="38">
        <v>184885.51</v>
      </c>
      <c r="DC961" s="38">
        <v>37638</v>
      </c>
      <c r="DD961" s="38">
        <v>451002.88</v>
      </c>
      <c r="DE961" s="38">
        <v>415277.99</v>
      </c>
      <c r="DF961" s="38">
        <v>135.0024975024975</v>
      </c>
      <c r="DG961" s="38">
        <v>106.23533697838627</v>
      </c>
      <c r="DH961" s="38">
        <v>124.61359465108974</v>
      </c>
      <c r="DI961" s="39">
        <v>13.654071553446553</v>
      </c>
      <c r="DJ961" s="40">
        <v>11.982647324512461</v>
      </c>
      <c r="DK961" s="39">
        <v>11.543800574425575</v>
      </c>
      <c r="DL961" s="40">
        <v>11.033476539667356</v>
      </c>
    </row>
    <row r="962" spans="101:116" ht="12.75">
      <c r="CW962" s="38" t="s">
        <v>457</v>
      </c>
      <c r="CX962" s="38" t="s">
        <v>319</v>
      </c>
      <c r="CY962" s="38" t="s">
        <v>42</v>
      </c>
      <c r="CZ962" s="38">
        <v>104150</v>
      </c>
      <c r="DA962" s="38">
        <v>919107.39</v>
      </c>
      <c r="DB962" s="38">
        <v>786267.66</v>
      </c>
      <c r="DC962" s="38">
        <v>92835</v>
      </c>
      <c r="DD962" s="38">
        <v>985342.26</v>
      </c>
      <c r="DE962" s="38">
        <v>906445.71</v>
      </c>
      <c r="DF962" s="38">
        <v>-10.864138262121939</v>
      </c>
      <c r="DG962" s="38">
        <v>7.2064342775004775</v>
      </c>
      <c r="DH962" s="38">
        <v>15.284623304995137</v>
      </c>
      <c r="DI962" s="39">
        <v>8.824842918867018</v>
      </c>
      <c r="DJ962" s="40">
        <v>10.613909193730812</v>
      </c>
      <c r="DK962" s="39">
        <v>7.549377436389823</v>
      </c>
      <c r="DL962" s="40">
        <v>9.764051381483277</v>
      </c>
    </row>
    <row r="963" spans="101:116" ht="12.75">
      <c r="CW963" s="38" t="s">
        <v>457</v>
      </c>
      <c r="CX963" s="38" t="s">
        <v>319</v>
      </c>
      <c r="CY963" s="38" t="s">
        <v>92</v>
      </c>
      <c r="CZ963" s="38">
        <v>1065</v>
      </c>
      <c r="DA963" s="38">
        <v>14876.2</v>
      </c>
      <c r="DB963" s="38">
        <v>12855.92</v>
      </c>
      <c r="DC963" s="38">
        <v>800</v>
      </c>
      <c r="DD963" s="38">
        <v>10784</v>
      </c>
      <c r="DE963" s="38">
        <v>9892.43</v>
      </c>
      <c r="DF963" s="38">
        <v>-24.88262910798122</v>
      </c>
      <c r="DG963" s="38">
        <v>-27.508369072747076</v>
      </c>
      <c r="DH963" s="38">
        <v>-23.05155912606799</v>
      </c>
      <c r="DI963" s="39">
        <v>13.968262910798122</v>
      </c>
      <c r="DJ963" s="40">
        <v>13.48</v>
      </c>
      <c r="DK963" s="39">
        <v>12.071286384976526</v>
      </c>
      <c r="DL963" s="40">
        <v>12.3655375</v>
      </c>
    </row>
    <row r="964" spans="101:116" ht="12.75">
      <c r="CW964" s="38" t="s">
        <v>457</v>
      </c>
      <c r="CX964" s="38" t="s">
        <v>319</v>
      </c>
      <c r="CY964" s="38" t="s">
        <v>61</v>
      </c>
      <c r="CZ964" s="38">
        <v>5000</v>
      </c>
      <c r="DA964" s="38">
        <v>58534.66</v>
      </c>
      <c r="DB964" s="38">
        <v>50395</v>
      </c>
      <c r="DC964" s="38">
        <v>2700</v>
      </c>
      <c r="DD964" s="38">
        <v>26787.77</v>
      </c>
      <c r="DE964" s="38">
        <v>24578.04</v>
      </c>
      <c r="DF964" s="38">
        <v>-46</v>
      </c>
      <c r="DG964" s="38">
        <v>-54.236054330887036</v>
      </c>
      <c r="DH964" s="38">
        <v>-51.229209246949104</v>
      </c>
      <c r="DI964" s="39">
        <v>11.706932</v>
      </c>
      <c r="DJ964" s="40">
        <v>9.921396296296296</v>
      </c>
      <c r="DK964" s="39">
        <v>10.079</v>
      </c>
      <c r="DL964" s="40">
        <v>9.102977777777777</v>
      </c>
    </row>
    <row r="965" spans="101:116" ht="12.75">
      <c r="CW965" s="38" t="s">
        <v>457</v>
      </c>
      <c r="CX965" s="38" t="s">
        <v>319</v>
      </c>
      <c r="CY965" s="38" t="s">
        <v>43</v>
      </c>
      <c r="CZ965" s="38">
        <v>121216.2</v>
      </c>
      <c r="DA965" s="38">
        <v>1253722.74</v>
      </c>
      <c r="DB965" s="38">
        <v>1075249.4</v>
      </c>
      <c r="DC965" s="38">
        <v>60377.8</v>
      </c>
      <c r="DD965" s="38">
        <v>616983.54</v>
      </c>
      <c r="DE965" s="38">
        <v>567257.56</v>
      </c>
      <c r="DF965" s="38">
        <v>-50.18999110679925</v>
      </c>
      <c r="DG965" s="38">
        <v>-50.787879942258996</v>
      </c>
      <c r="DH965" s="38">
        <v>-47.24409425385403</v>
      </c>
      <c r="DI965" s="39">
        <v>10.3428645676073</v>
      </c>
      <c r="DJ965" s="40">
        <v>10.218715156895415</v>
      </c>
      <c r="DK965" s="39">
        <v>8.870509057370219</v>
      </c>
      <c r="DL965" s="40">
        <v>9.395134635577978</v>
      </c>
    </row>
    <row r="966" spans="101:116" ht="12.75">
      <c r="CW966" s="38" t="s">
        <v>457</v>
      </c>
      <c r="CX966" s="38" t="s">
        <v>319</v>
      </c>
      <c r="CY966" s="38" t="s">
        <v>71</v>
      </c>
      <c r="CZ966" s="38"/>
      <c r="DA966" s="38"/>
      <c r="DB966" s="38"/>
      <c r="DC966" s="38">
        <v>740</v>
      </c>
      <c r="DD966" s="38">
        <v>4682.57</v>
      </c>
      <c r="DE966" s="38">
        <v>4305.95</v>
      </c>
      <c r="DF966" s="38"/>
      <c r="DG966" s="38"/>
      <c r="DH966" s="38"/>
      <c r="DI966" s="39"/>
      <c r="DJ966" s="40">
        <v>6.327797297297297</v>
      </c>
      <c r="DK966" s="39"/>
      <c r="DL966" s="40">
        <v>5.818851351351351</v>
      </c>
    </row>
    <row r="967" spans="101:116" ht="12.75">
      <c r="CW967" s="38" t="s">
        <v>457</v>
      </c>
      <c r="CX967" s="38" t="s">
        <v>319</v>
      </c>
      <c r="CY967" s="38" t="s">
        <v>530</v>
      </c>
      <c r="CZ967" s="38">
        <v>560</v>
      </c>
      <c r="DA967" s="38">
        <v>5168.67</v>
      </c>
      <c r="DB967" s="38">
        <v>4449.93</v>
      </c>
      <c r="DC967" s="38"/>
      <c r="DD967" s="38"/>
      <c r="DE967" s="38"/>
      <c r="DF967" s="38">
        <v>-100</v>
      </c>
      <c r="DG967" s="38">
        <v>-100</v>
      </c>
      <c r="DH967" s="38">
        <v>-100</v>
      </c>
      <c r="DI967" s="39">
        <v>9.229767857142857</v>
      </c>
      <c r="DJ967" s="40"/>
      <c r="DK967" s="39">
        <v>7.946303571428572</v>
      </c>
      <c r="DL967" s="40"/>
    </row>
    <row r="968" spans="101:116" ht="12.75">
      <c r="CW968" s="38" t="s">
        <v>457</v>
      </c>
      <c r="CX968" s="38" t="s">
        <v>319</v>
      </c>
      <c r="CY968" s="38" t="s">
        <v>44</v>
      </c>
      <c r="CZ968" s="38"/>
      <c r="DA968" s="38"/>
      <c r="DB968" s="38"/>
      <c r="DC968" s="38">
        <v>190</v>
      </c>
      <c r="DD968" s="38">
        <v>2463.63</v>
      </c>
      <c r="DE968" s="38">
        <v>2273.24</v>
      </c>
      <c r="DF968" s="38"/>
      <c r="DG968" s="38"/>
      <c r="DH968" s="38"/>
      <c r="DI968" s="39"/>
      <c r="DJ968" s="40">
        <v>12.966473684210527</v>
      </c>
      <c r="DK968" s="39"/>
      <c r="DL968" s="40">
        <v>11.964421052631577</v>
      </c>
    </row>
    <row r="969" spans="101:116" ht="12.75">
      <c r="CW969" s="38" t="s">
        <v>322</v>
      </c>
      <c r="CX969" s="38" t="s">
        <v>323</v>
      </c>
      <c r="CY969" s="38" t="s">
        <v>43</v>
      </c>
      <c r="CZ969" s="38"/>
      <c r="DA969" s="38"/>
      <c r="DB969" s="38"/>
      <c r="DC969" s="38">
        <v>11408</v>
      </c>
      <c r="DD969" s="38">
        <v>45486.22</v>
      </c>
      <c r="DE969" s="38">
        <v>41880.96</v>
      </c>
      <c r="DF969" s="38"/>
      <c r="DG969" s="38"/>
      <c r="DH969" s="38"/>
      <c r="DI969" s="39"/>
      <c r="DJ969" s="40">
        <v>3.9872212482468443</v>
      </c>
      <c r="DK969" s="39"/>
      <c r="DL969" s="40">
        <v>3.6711921458625527</v>
      </c>
    </row>
    <row r="970" spans="101:116" ht="12.75">
      <c r="CW970" s="38" t="s">
        <v>322</v>
      </c>
      <c r="CX970" s="38" t="s">
        <v>323</v>
      </c>
      <c r="CY970" s="38" t="s">
        <v>156</v>
      </c>
      <c r="CZ970" s="38">
        <v>136.8</v>
      </c>
      <c r="DA970" s="38">
        <v>760.66</v>
      </c>
      <c r="DB970" s="38">
        <v>644.08</v>
      </c>
      <c r="DC970" s="38"/>
      <c r="DD970" s="38"/>
      <c r="DE970" s="38"/>
      <c r="DF970" s="38">
        <v>-100</v>
      </c>
      <c r="DG970" s="38">
        <v>-100</v>
      </c>
      <c r="DH970" s="38">
        <v>-100</v>
      </c>
      <c r="DI970" s="39">
        <v>5.560380116959063</v>
      </c>
      <c r="DJ970" s="40"/>
      <c r="DK970" s="39">
        <v>4.708187134502924</v>
      </c>
      <c r="DL970" s="40"/>
    </row>
    <row r="971" spans="117:132" ht="12.75">
      <c r="DM971" s="38" t="s">
        <v>417</v>
      </c>
      <c r="DN971" s="38" t="s">
        <v>418</v>
      </c>
      <c r="DO971" s="38" t="s">
        <v>48</v>
      </c>
      <c r="DP971" s="38">
        <v>23586</v>
      </c>
      <c r="DQ971" s="38">
        <v>120418.31</v>
      </c>
      <c r="DR971" s="38">
        <v>103697.01</v>
      </c>
      <c r="DS971" s="38">
        <v>46412</v>
      </c>
      <c r="DT971" s="38">
        <v>219244.72</v>
      </c>
      <c r="DU971" s="38">
        <v>201601.61</v>
      </c>
      <c r="DV971" s="38">
        <v>96.77774951242263</v>
      </c>
      <c r="DW971" s="38">
        <v>82.06925508255348</v>
      </c>
      <c r="DX971" s="38">
        <v>94.41410123589871</v>
      </c>
      <c r="DY971" s="39">
        <v>5.105499448825574</v>
      </c>
      <c r="DZ971" s="40">
        <v>4.723880031026459</v>
      </c>
      <c r="EA971" s="39">
        <v>4.396549224116001</v>
      </c>
      <c r="EB971" s="40">
        <v>4.3437389037317935</v>
      </c>
    </row>
    <row r="972" spans="117:132" ht="12.75">
      <c r="DM972" s="38" t="s">
        <v>417</v>
      </c>
      <c r="DN972" s="38" t="s">
        <v>418</v>
      </c>
      <c r="DO972" s="38" t="s">
        <v>87</v>
      </c>
      <c r="DP972" s="38"/>
      <c r="DQ972" s="38"/>
      <c r="DR972" s="38"/>
      <c r="DS972" s="38">
        <v>5682</v>
      </c>
      <c r="DT972" s="38">
        <v>28308.79</v>
      </c>
      <c r="DU972" s="38">
        <v>26034.4</v>
      </c>
      <c r="DV972" s="38"/>
      <c r="DW972" s="38"/>
      <c r="DX972" s="38"/>
      <c r="DY972" s="39"/>
      <c r="DZ972" s="40">
        <v>4.982187609996481</v>
      </c>
      <c r="EA972" s="39"/>
      <c r="EB972" s="40">
        <v>4.581907778951074</v>
      </c>
    </row>
    <row r="973" spans="117:132" ht="12.75">
      <c r="DM973" s="38" t="s">
        <v>417</v>
      </c>
      <c r="DN973" s="38" t="s">
        <v>418</v>
      </c>
      <c r="DO973" s="38" t="s">
        <v>60</v>
      </c>
      <c r="DP973" s="38"/>
      <c r="DQ973" s="38"/>
      <c r="DR973" s="38"/>
      <c r="DS973" s="38">
        <v>750</v>
      </c>
      <c r="DT973" s="38">
        <v>4412.09</v>
      </c>
      <c r="DU973" s="38">
        <v>4070.5</v>
      </c>
      <c r="DV973" s="38"/>
      <c r="DW973" s="38"/>
      <c r="DX973" s="38"/>
      <c r="DY973" s="39"/>
      <c r="DZ973" s="40">
        <v>5.882786666666667</v>
      </c>
      <c r="EA973" s="39"/>
      <c r="EB973" s="40">
        <v>5.427333333333333</v>
      </c>
    </row>
    <row r="974" spans="117:132" ht="12.75">
      <c r="DM974" s="38" t="s">
        <v>417</v>
      </c>
      <c r="DN974" s="38" t="s">
        <v>418</v>
      </c>
      <c r="DO974" s="38" t="s">
        <v>139</v>
      </c>
      <c r="DP974" s="38">
        <v>39100</v>
      </c>
      <c r="DQ974" s="38">
        <v>261563.93</v>
      </c>
      <c r="DR974" s="38">
        <v>223928.85</v>
      </c>
      <c r="DS974" s="38">
        <v>68460</v>
      </c>
      <c r="DT974" s="38">
        <v>380822.15</v>
      </c>
      <c r="DU974" s="38">
        <v>350369.34</v>
      </c>
      <c r="DV974" s="38">
        <v>75.08951406649616</v>
      </c>
      <c r="DW974" s="38">
        <v>45.59429123121068</v>
      </c>
      <c r="DX974" s="38">
        <v>56.4645823885578</v>
      </c>
      <c r="DY974" s="39">
        <v>6.689614578005115</v>
      </c>
      <c r="DZ974" s="40">
        <v>5.5626957347356125</v>
      </c>
      <c r="EA974" s="39">
        <v>5.727080562659847</v>
      </c>
      <c r="EB974" s="40">
        <v>5.117869412795794</v>
      </c>
    </row>
    <row r="975" spans="117:132" ht="12.75">
      <c r="DM975" s="38" t="s">
        <v>417</v>
      </c>
      <c r="DN975" s="38" t="s">
        <v>418</v>
      </c>
      <c r="DO975" s="38" t="s">
        <v>63</v>
      </c>
      <c r="DP975" s="38">
        <v>116716.41</v>
      </c>
      <c r="DQ975" s="38">
        <v>830117.86</v>
      </c>
      <c r="DR975" s="38">
        <v>712905.31</v>
      </c>
      <c r="DS975" s="38">
        <v>151590</v>
      </c>
      <c r="DT975" s="38">
        <v>876990.8</v>
      </c>
      <c r="DU975" s="38">
        <v>806440.84</v>
      </c>
      <c r="DV975" s="38">
        <v>29.878909058289228</v>
      </c>
      <c r="DW975" s="38">
        <v>5.646540359943594</v>
      </c>
      <c r="DX975" s="38">
        <v>13.120330103867497</v>
      </c>
      <c r="DY975" s="39">
        <v>7.112263476918113</v>
      </c>
      <c r="DZ975" s="40">
        <v>5.7852813510126</v>
      </c>
      <c r="EA975" s="39">
        <v>6.108012660773237</v>
      </c>
      <c r="EB975" s="40">
        <v>5.319881522527871</v>
      </c>
    </row>
    <row r="976" spans="117:132" ht="12.75">
      <c r="DM976" s="38" t="s">
        <v>417</v>
      </c>
      <c r="DN976" s="38" t="s">
        <v>418</v>
      </c>
      <c r="DO976" s="38" t="s">
        <v>54</v>
      </c>
      <c r="DP976" s="38">
        <v>158249.67</v>
      </c>
      <c r="DQ976" s="38">
        <v>835928.09</v>
      </c>
      <c r="DR976" s="38">
        <v>718677.02</v>
      </c>
      <c r="DS976" s="38">
        <v>237228.28</v>
      </c>
      <c r="DT976" s="38">
        <v>1214310.33</v>
      </c>
      <c r="DU976" s="38">
        <v>1116283.59</v>
      </c>
      <c r="DV976" s="38">
        <v>49.90759854349142</v>
      </c>
      <c r="DW976" s="38">
        <v>45.26492703457304</v>
      </c>
      <c r="DX976" s="38">
        <v>55.3247924916258</v>
      </c>
      <c r="DY976" s="39">
        <v>5.282337018459501</v>
      </c>
      <c r="DZ976" s="40">
        <v>5.118741871753233</v>
      </c>
      <c r="EA976" s="39">
        <v>4.541412440228153</v>
      </c>
      <c r="EB976" s="40">
        <v>4.705524948374621</v>
      </c>
    </row>
    <row r="977" spans="117:132" ht="12.75">
      <c r="DM977" s="38" t="s">
        <v>417</v>
      </c>
      <c r="DN977" s="38" t="s">
        <v>418</v>
      </c>
      <c r="DO977" s="38" t="s">
        <v>82</v>
      </c>
      <c r="DP977" s="38"/>
      <c r="DQ977" s="38"/>
      <c r="DR977" s="38"/>
      <c r="DS977" s="38">
        <v>2122</v>
      </c>
      <c r="DT977" s="38">
        <v>11370.32</v>
      </c>
      <c r="DU977" s="38">
        <v>10460.15</v>
      </c>
      <c r="DV977" s="38"/>
      <c r="DW977" s="38"/>
      <c r="DX977" s="38"/>
      <c r="DY977" s="39"/>
      <c r="DZ977" s="40">
        <v>5.358303487276155</v>
      </c>
      <c r="EA977" s="39"/>
      <c r="EB977" s="40">
        <v>4.929382657869934</v>
      </c>
    </row>
    <row r="978" spans="117:132" ht="12.75">
      <c r="DM978" s="38" t="s">
        <v>417</v>
      </c>
      <c r="DN978" s="38" t="s">
        <v>418</v>
      </c>
      <c r="DO978" s="38" t="s">
        <v>705</v>
      </c>
      <c r="DP978" s="38"/>
      <c r="DQ978" s="38"/>
      <c r="DR978" s="38"/>
      <c r="DS978" s="38">
        <v>1490</v>
      </c>
      <c r="DT978" s="38">
        <v>7396.42</v>
      </c>
      <c r="DU978" s="38">
        <v>6834.96</v>
      </c>
      <c r="DV978" s="38"/>
      <c r="DW978" s="38"/>
      <c r="DX978" s="38"/>
      <c r="DY978" s="39"/>
      <c r="DZ978" s="40">
        <v>4.964040268456376</v>
      </c>
      <c r="EA978" s="39"/>
      <c r="EB978" s="40">
        <v>4.587221476510067</v>
      </c>
    </row>
    <row r="979" spans="117:132" ht="12.75">
      <c r="DM979" s="38" t="s">
        <v>417</v>
      </c>
      <c r="DN979" s="38" t="s">
        <v>418</v>
      </c>
      <c r="DO979" s="38" t="s">
        <v>42</v>
      </c>
      <c r="DP979" s="38">
        <v>428544</v>
      </c>
      <c r="DQ979" s="38">
        <v>2424477.26</v>
      </c>
      <c r="DR979" s="38">
        <v>2082414.74</v>
      </c>
      <c r="DS979" s="38">
        <v>378277</v>
      </c>
      <c r="DT979" s="38">
        <v>2144864.75</v>
      </c>
      <c r="DU979" s="38">
        <v>1973794.92</v>
      </c>
      <c r="DV979" s="38">
        <v>-11.729717368578255</v>
      </c>
      <c r="DW979" s="38">
        <v>-11.532898848471765</v>
      </c>
      <c r="DX979" s="38">
        <v>-5.216051246352591</v>
      </c>
      <c r="DY979" s="39">
        <v>5.657475685110513</v>
      </c>
      <c r="DZ979" s="40">
        <v>5.670090304195074</v>
      </c>
      <c r="EA979" s="39">
        <v>4.859278720504779</v>
      </c>
      <c r="EB979" s="40">
        <v>5.217856015565313</v>
      </c>
    </row>
    <row r="980" spans="117:132" ht="12.75">
      <c r="DM980" s="38" t="s">
        <v>417</v>
      </c>
      <c r="DN980" s="38" t="s">
        <v>418</v>
      </c>
      <c r="DO980" s="38" t="s">
        <v>45</v>
      </c>
      <c r="DP980" s="38">
        <v>270626.4</v>
      </c>
      <c r="DQ980" s="38">
        <v>1340975.06</v>
      </c>
      <c r="DR980" s="38">
        <v>1152684.73</v>
      </c>
      <c r="DS980" s="38">
        <v>219780</v>
      </c>
      <c r="DT980" s="38">
        <v>1081471.89</v>
      </c>
      <c r="DU980" s="38">
        <v>995656.32</v>
      </c>
      <c r="DV980" s="38">
        <v>-18.788410886742763</v>
      </c>
      <c r="DW980" s="38">
        <v>-19.351826722265823</v>
      </c>
      <c r="DX980" s="38">
        <v>-13.622841173579184</v>
      </c>
      <c r="DY980" s="39">
        <v>4.955078514143483</v>
      </c>
      <c r="DZ980" s="40">
        <v>4.92070202020202</v>
      </c>
      <c r="EA980" s="39">
        <v>4.259321078800885</v>
      </c>
      <c r="EB980" s="40">
        <v>4.530240786240786</v>
      </c>
    </row>
    <row r="981" spans="117:132" ht="12.75">
      <c r="DM981" s="38" t="s">
        <v>417</v>
      </c>
      <c r="DN981" s="38" t="s">
        <v>418</v>
      </c>
      <c r="DO981" s="38" t="s">
        <v>57</v>
      </c>
      <c r="DP981" s="38">
        <v>10900</v>
      </c>
      <c r="DQ981" s="38">
        <v>59934.95</v>
      </c>
      <c r="DR981" s="38">
        <v>51991.89</v>
      </c>
      <c r="DS981" s="38">
        <v>43991</v>
      </c>
      <c r="DT981" s="38">
        <v>241788.89</v>
      </c>
      <c r="DU981" s="38">
        <v>222582.36</v>
      </c>
      <c r="DV981" s="38">
        <v>303.58715596330273</v>
      </c>
      <c r="DW981" s="38">
        <v>303.4188566103751</v>
      </c>
      <c r="DX981" s="38">
        <v>328.10976865815024</v>
      </c>
      <c r="DY981" s="39">
        <v>5.498619266055045</v>
      </c>
      <c r="DZ981" s="40">
        <v>5.496326294014685</v>
      </c>
      <c r="EA981" s="39">
        <v>4.769898165137614</v>
      </c>
      <c r="EB981" s="40">
        <v>5.059724943738492</v>
      </c>
    </row>
    <row r="982" spans="117:132" ht="12.75">
      <c r="DM982" s="38" t="s">
        <v>417</v>
      </c>
      <c r="DN982" s="38" t="s">
        <v>418</v>
      </c>
      <c r="DO982" s="38" t="s">
        <v>43</v>
      </c>
      <c r="DP982" s="38">
        <v>335760</v>
      </c>
      <c r="DQ982" s="38">
        <v>1617317.84</v>
      </c>
      <c r="DR982" s="38">
        <v>1388703.29</v>
      </c>
      <c r="DS982" s="38">
        <v>356010</v>
      </c>
      <c r="DT982" s="38">
        <v>1693322.84</v>
      </c>
      <c r="DU982" s="38">
        <v>1559961.14</v>
      </c>
      <c r="DV982" s="38">
        <v>6.031093638313081</v>
      </c>
      <c r="DW982" s="38">
        <v>4.699447326939768</v>
      </c>
      <c r="DX982" s="38">
        <v>12.332213168444344</v>
      </c>
      <c r="DY982" s="39">
        <v>4.816886585656421</v>
      </c>
      <c r="DZ982" s="40">
        <v>4.756391224965591</v>
      </c>
      <c r="EA982" s="39">
        <v>4.135999791517751</v>
      </c>
      <c r="EB982" s="40">
        <v>4.381790230611499</v>
      </c>
    </row>
    <row r="983" spans="117:132" ht="12.75">
      <c r="DM983" s="38" t="s">
        <v>417</v>
      </c>
      <c r="DN983" s="38" t="s">
        <v>418</v>
      </c>
      <c r="DO983" s="38" t="s">
        <v>99</v>
      </c>
      <c r="DP983" s="38">
        <v>8460</v>
      </c>
      <c r="DQ983" s="38">
        <v>52919.94</v>
      </c>
      <c r="DR983" s="38">
        <v>45502.37</v>
      </c>
      <c r="DS983" s="38">
        <v>6600</v>
      </c>
      <c r="DT983" s="38">
        <v>34782.92</v>
      </c>
      <c r="DU983" s="38">
        <v>31961.13</v>
      </c>
      <c r="DV983" s="38">
        <v>-21.98581560283688</v>
      </c>
      <c r="DW983" s="38">
        <v>-34.272563423163376</v>
      </c>
      <c r="DX983" s="38">
        <v>-29.75941692707435</v>
      </c>
      <c r="DY983" s="39">
        <v>6.255312056737589</v>
      </c>
      <c r="DZ983" s="40">
        <v>5.2701393939393935</v>
      </c>
      <c r="EA983" s="39">
        <v>5.37853073286052</v>
      </c>
      <c r="EB983" s="40">
        <v>4.842595454545455</v>
      </c>
    </row>
    <row r="984" spans="117:132" ht="12.75">
      <c r="DM984" s="38" t="s">
        <v>417</v>
      </c>
      <c r="DN984" s="38" t="s">
        <v>418</v>
      </c>
      <c r="DO984" s="38" t="s">
        <v>62</v>
      </c>
      <c r="DP984" s="38">
        <v>8320</v>
      </c>
      <c r="DQ984" s="38">
        <v>45265.61</v>
      </c>
      <c r="DR984" s="38">
        <v>38984.78</v>
      </c>
      <c r="DS984" s="38">
        <v>10886</v>
      </c>
      <c r="DT984" s="38">
        <v>63659.96</v>
      </c>
      <c r="DU984" s="38">
        <v>58565.8</v>
      </c>
      <c r="DV984" s="38">
        <v>30.841346153846153</v>
      </c>
      <c r="DW984" s="38">
        <v>40.63647877494636</v>
      </c>
      <c r="DX984" s="38">
        <v>50.22734513315198</v>
      </c>
      <c r="DY984" s="39">
        <v>5.440578125</v>
      </c>
      <c r="DZ984" s="40">
        <v>5.847874334006981</v>
      </c>
      <c r="EA984" s="39">
        <v>4.685670673076923</v>
      </c>
      <c r="EB984" s="40">
        <v>5.379919162226713</v>
      </c>
    </row>
    <row r="985" spans="117:132" ht="12.75">
      <c r="DM985" s="38" t="s">
        <v>417</v>
      </c>
      <c r="DN985" s="38" t="s">
        <v>418</v>
      </c>
      <c r="DO985" s="38" t="s">
        <v>50</v>
      </c>
      <c r="DP985" s="38">
        <v>13260</v>
      </c>
      <c r="DQ985" s="38">
        <v>80331.74</v>
      </c>
      <c r="DR985" s="38">
        <v>68649.35</v>
      </c>
      <c r="DS985" s="38">
        <v>81570</v>
      </c>
      <c r="DT985" s="38">
        <v>595551.4</v>
      </c>
      <c r="DU985" s="38">
        <v>547756.12</v>
      </c>
      <c r="DV985" s="38">
        <v>515.158371040724</v>
      </c>
      <c r="DW985" s="38">
        <v>641.3649947081938</v>
      </c>
      <c r="DX985" s="38">
        <v>697.9043064500975</v>
      </c>
      <c r="DY985" s="39">
        <v>6.058200603318251</v>
      </c>
      <c r="DZ985" s="40">
        <v>7.301108250582322</v>
      </c>
      <c r="EA985" s="39">
        <v>5.177175716440423</v>
      </c>
      <c r="EB985" s="40">
        <v>6.715166360181439</v>
      </c>
    </row>
    <row r="986" spans="117:132" ht="12.75">
      <c r="DM986" s="38" t="s">
        <v>417</v>
      </c>
      <c r="DN986" s="38" t="s">
        <v>418</v>
      </c>
      <c r="DO986" s="38" t="s">
        <v>95</v>
      </c>
      <c r="DP986" s="38">
        <v>36160</v>
      </c>
      <c r="DQ986" s="38">
        <v>173331.22</v>
      </c>
      <c r="DR986" s="38">
        <v>147603.79</v>
      </c>
      <c r="DS986" s="38"/>
      <c r="DT986" s="38"/>
      <c r="DU986" s="38"/>
      <c r="DV986" s="38">
        <v>-100</v>
      </c>
      <c r="DW986" s="38">
        <v>-100</v>
      </c>
      <c r="DX986" s="38">
        <v>-100</v>
      </c>
      <c r="DY986" s="39">
        <v>4.793451880530974</v>
      </c>
      <c r="DZ986" s="40"/>
      <c r="EA986" s="39">
        <v>4.081963219026549</v>
      </c>
      <c r="EB986" s="40"/>
    </row>
    <row r="987" spans="117:132" ht="12.75">
      <c r="DM987" s="38" t="s">
        <v>417</v>
      </c>
      <c r="DN987" s="38" t="s">
        <v>418</v>
      </c>
      <c r="DO987" s="38" t="s">
        <v>70</v>
      </c>
      <c r="DP987" s="38">
        <v>12660</v>
      </c>
      <c r="DQ987" s="38">
        <v>69855.41</v>
      </c>
      <c r="DR987" s="38">
        <v>60884.12</v>
      </c>
      <c r="DS987" s="38">
        <v>31614</v>
      </c>
      <c r="DT987" s="38">
        <v>178942.03</v>
      </c>
      <c r="DU987" s="38">
        <v>165774.58</v>
      </c>
      <c r="DV987" s="38">
        <v>149.71563981042655</v>
      </c>
      <c r="DW987" s="38">
        <v>156.16058942321</v>
      </c>
      <c r="DX987" s="38">
        <v>172.2788470951046</v>
      </c>
      <c r="DY987" s="39">
        <v>5.5178048973143765</v>
      </c>
      <c r="DZ987" s="40">
        <v>5.6602147782627945</v>
      </c>
      <c r="EA987" s="39">
        <v>4.809172195892575</v>
      </c>
      <c r="EB987" s="40">
        <v>5.243707850952109</v>
      </c>
    </row>
    <row r="988" spans="117:132" ht="12.75">
      <c r="DM988" s="38" t="s">
        <v>417</v>
      </c>
      <c r="DN988" s="38" t="s">
        <v>418</v>
      </c>
      <c r="DO988" s="38" t="s">
        <v>71</v>
      </c>
      <c r="DP988" s="38">
        <v>2760</v>
      </c>
      <c r="DQ988" s="38">
        <v>14968.99</v>
      </c>
      <c r="DR988" s="38">
        <v>12841.42</v>
      </c>
      <c r="DS988" s="38">
        <v>3078</v>
      </c>
      <c r="DT988" s="38">
        <v>17579.38</v>
      </c>
      <c r="DU988" s="38">
        <v>16168.84</v>
      </c>
      <c r="DV988" s="38">
        <v>11.521739130434783</v>
      </c>
      <c r="DW988" s="38">
        <v>17.438651505545806</v>
      </c>
      <c r="DX988" s="38">
        <v>25.911620365971988</v>
      </c>
      <c r="DY988" s="39">
        <v>5.423547101449275</v>
      </c>
      <c r="DZ988" s="40">
        <v>5.711299545159195</v>
      </c>
      <c r="EA988" s="39">
        <v>4.652688405797101</v>
      </c>
      <c r="EB988" s="40">
        <v>5.253034437946718</v>
      </c>
    </row>
    <row r="989" spans="117:132" ht="12.75">
      <c r="DM989" s="38" t="s">
        <v>417</v>
      </c>
      <c r="DN989" s="38" t="s">
        <v>418</v>
      </c>
      <c r="DO989" s="38" t="s">
        <v>67</v>
      </c>
      <c r="DP989" s="38">
        <v>169694</v>
      </c>
      <c r="DQ989" s="38">
        <v>816607.5</v>
      </c>
      <c r="DR989" s="38">
        <v>700801.37</v>
      </c>
      <c r="DS989" s="38">
        <v>147442</v>
      </c>
      <c r="DT989" s="38">
        <v>757342.3</v>
      </c>
      <c r="DU989" s="38">
        <v>697345.75</v>
      </c>
      <c r="DV989" s="38">
        <v>-13.113015192051575</v>
      </c>
      <c r="DW989" s="38">
        <v>-7.257489062983129</v>
      </c>
      <c r="DX989" s="38">
        <v>-0.4930954972305484</v>
      </c>
      <c r="DY989" s="39">
        <v>4.812235553407899</v>
      </c>
      <c r="DZ989" s="40">
        <v>5.136543861314958</v>
      </c>
      <c r="EA989" s="39">
        <v>4.129794630334603</v>
      </c>
      <c r="EB989" s="40">
        <v>4.729627582371373</v>
      </c>
    </row>
    <row r="990" spans="117:132" ht="12.75">
      <c r="DM990" s="38" t="s">
        <v>417</v>
      </c>
      <c r="DN990" s="38" t="s">
        <v>418</v>
      </c>
      <c r="DO990" s="38" t="s">
        <v>49</v>
      </c>
      <c r="DP990" s="38">
        <v>3710</v>
      </c>
      <c r="DQ990" s="38">
        <v>25371.2</v>
      </c>
      <c r="DR990" s="38">
        <v>21743.17</v>
      </c>
      <c r="DS990" s="38">
        <v>2990</v>
      </c>
      <c r="DT990" s="38">
        <v>18035.7</v>
      </c>
      <c r="DU990" s="38">
        <v>16629.98</v>
      </c>
      <c r="DV990" s="38">
        <v>-19.40700808625337</v>
      </c>
      <c r="DW990" s="38">
        <v>-28.91270416850602</v>
      </c>
      <c r="DX990" s="38">
        <v>-23.51630420035349</v>
      </c>
      <c r="DY990" s="39">
        <v>6.838598382749327</v>
      </c>
      <c r="DZ990" s="40">
        <v>6.032006688963211</v>
      </c>
      <c r="EA990" s="39">
        <v>5.860692722371967</v>
      </c>
      <c r="EB990" s="40">
        <v>5.561866220735785</v>
      </c>
    </row>
    <row r="991" spans="117:132" ht="12.75">
      <c r="DM991" s="38" t="s">
        <v>417</v>
      </c>
      <c r="DN991" s="38" t="s">
        <v>418</v>
      </c>
      <c r="DO991" s="38" t="s">
        <v>350</v>
      </c>
      <c r="DP991" s="38">
        <v>17296</v>
      </c>
      <c r="DQ991" s="38">
        <v>90075.18</v>
      </c>
      <c r="DR991" s="38">
        <v>77373.09</v>
      </c>
      <c r="DS991" s="38">
        <v>16886</v>
      </c>
      <c r="DT991" s="38">
        <v>82272.14</v>
      </c>
      <c r="DU991" s="38">
        <v>75719.76</v>
      </c>
      <c r="DV991" s="38">
        <v>-2.370490286771508</v>
      </c>
      <c r="DW991" s="38">
        <v>-8.662808112068156</v>
      </c>
      <c r="DX991" s="38">
        <v>-2.13682819181708</v>
      </c>
      <c r="DY991" s="39">
        <v>5.207861933395004</v>
      </c>
      <c r="DZ991" s="40">
        <v>4.872210114888073</v>
      </c>
      <c r="EA991" s="39">
        <v>4.473467275670675</v>
      </c>
      <c r="EB991" s="40">
        <v>4.4841738718465</v>
      </c>
    </row>
    <row r="992" spans="117:132" ht="12.75">
      <c r="DM992" s="38" t="s">
        <v>417</v>
      </c>
      <c r="DN992" s="38" t="s">
        <v>418</v>
      </c>
      <c r="DO992" s="38" t="s">
        <v>66</v>
      </c>
      <c r="DP992" s="38">
        <v>3620</v>
      </c>
      <c r="DQ992" s="38">
        <v>19404.62</v>
      </c>
      <c r="DR992" s="38">
        <v>16815.52</v>
      </c>
      <c r="DS992" s="38">
        <v>4500</v>
      </c>
      <c r="DT992" s="38">
        <v>26584.08</v>
      </c>
      <c r="DU992" s="38">
        <v>24476.2</v>
      </c>
      <c r="DV992" s="38">
        <v>24.30939226519337</v>
      </c>
      <c r="DW992" s="38">
        <v>36.99871473906731</v>
      </c>
      <c r="DX992" s="38">
        <v>45.557199539473054</v>
      </c>
      <c r="DY992" s="39">
        <v>5.3603922651933695</v>
      </c>
      <c r="DZ992" s="40">
        <v>5.907573333333334</v>
      </c>
      <c r="EA992" s="39">
        <v>4.645171270718232</v>
      </c>
      <c r="EB992" s="40">
        <v>5.439155555555556</v>
      </c>
    </row>
    <row r="993" spans="117:132" ht="12.75">
      <c r="DM993" s="38" t="s">
        <v>417</v>
      </c>
      <c r="DN993" s="38" t="s">
        <v>418</v>
      </c>
      <c r="DO993" s="38" t="s">
        <v>44</v>
      </c>
      <c r="DP993" s="38"/>
      <c r="DQ993" s="38"/>
      <c r="DR993" s="38"/>
      <c r="DS993" s="38">
        <v>30962</v>
      </c>
      <c r="DT993" s="38">
        <v>152567.22</v>
      </c>
      <c r="DU993" s="38">
        <v>140579.26</v>
      </c>
      <c r="DV993" s="38"/>
      <c r="DW993" s="38"/>
      <c r="DX993" s="38"/>
      <c r="DY993" s="39"/>
      <c r="DZ993" s="40">
        <v>4.927563464892449</v>
      </c>
      <c r="EA993" s="39"/>
      <c r="EB993" s="40">
        <v>4.540380466378141</v>
      </c>
    </row>
    <row r="994" spans="117:132" ht="12.75">
      <c r="DM994" s="38" t="s">
        <v>419</v>
      </c>
      <c r="DN994" s="38" t="s">
        <v>623</v>
      </c>
      <c r="DO994" s="38" t="s">
        <v>63</v>
      </c>
      <c r="DP994" s="38"/>
      <c r="DQ994" s="38"/>
      <c r="DR994" s="38"/>
      <c r="DS994" s="38">
        <v>800</v>
      </c>
      <c r="DT994" s="38">
        <v>6000</v>
      </c>
      <c r="DU994" s="38">
        <v>5523.45</v>
      </c>
      <c r="DV994" s="38"/>
      <c r="DW994" s="38"/>
      <c r="DX994" s="38"/>
      <c r="DY994" s="39"/>
      <c r="DZ994" s="40">
        <v>7.5</v>
      </c>
      <c r="EA994" s="39"/>
      <c r="EB994" s="40">
        <v>6.9043125</v>
      </c>
    </row>
    <row r="995" spans="117:132" ht="12.75">
      <c r="DM995" s="38" t="s">
        <v>419</v>
      </c>
      <c r="DN995" s="38" t="s">
        <v>623</v>
      </c>
      <c r="DO995" s="38" t="s">
        <v>54</v>
      </c>
      <c r="DP995" s="38"/>
      <c r="DQ995" s="38"/>
      <c r="DR995" s="38"/>
      <c r="DS995" s="38">
        <v>20</v>
      </c>
      <c r="DT995" s="38">
        <v>93.04</v>
      </c>
      <c r="DU995" s="38">
        <v>85.33</v>
      </c>
      <c r="DV995" s="38"/>
      <c r="DW995" s="38"/>
      <c r="DX995" s="38"/>
      <c r="DY995" s="39"/>
      <c r="DZ995" s="40">
        <v>4.652</v>
      </c>
      <c r="EA995" s="39"/>
      <c r="EB995" s="40">
        <v>4.2665</v>
      </c>
    </row>
    <row r="996" spans="117:132" ht="12.75">
      <c r="DM996" s="38" t="s">
        <v>419</v>
      </c>
      <c r="DN996" s="38" t="s">
        <v>623</v>
      </c>
      <c r="DO996" s="38" t="s">
        <v>42</v>
      </c>
      <c r="DP996" s="38"/>
      <c r="DQ996" s="38"/>
      <c r="DR996" s="38"/>
      <c r="DS996" s="38">
        <v>3950</v>
      </c>
      <c r="DT996" s="38">
        <v>17184.66</v>
      </c>
      <c r="DU996" s="38">
        <v>15860.97</v>
      </c>
      <c r="DV996" s="38"/>
      <c r="DW996" s="38"/>
      <c r="DX996" s="38"/>
      <c r="DY996" s="39"/>
      <c r="DZ996" s="40">
        <v>4.350546835443038</v>
      </c>
      <c r="EA996" s="39"/>
      <c r="EB996" s="40">
        <v>4.015435443037974</v>
      </c>
    </row>
    <row r="997" spans="117:132" ht="12.75">
      <c r="DM997" s="38" t="s">
        <v>419</v>
      </c>
      <c r="DN997" s="38" t="s">
        <v>623</v>
      </c>
      <c r="DO997" s="38" t="s">
        <v>45</v>
      </c>
      <c r="DP997" s="38"/>
      <c r="DQ997" s="38"/>
      <c r="DR997" s="38"/>
      <c r="DS997" s="38">
        <v>13424</v>
      </c>
      <c r="DT997" s="38">
        <v>65693.28</v>
      </c>
      <c r="DU997" s="38">
        <v>60591.61</v>
      </c>
      <c r="DV997" s="38"/>
      <c r="DW997" s="38"/>
      <c r="DX997" s="38"/>
      <c r="DY997" s="39"/>
      <c r="DZ997" s="40">
        <v>4.8937187127532775</v>
      </c>
      <c r="EA997" s="39"/>
      <c r="EB997" s="40">
        <v>4.5136777413587605</v>
      </c>
    </row>
    <row r="998" spans="117:132" ht="12.75">
      <c r="DM998" s="38" t="s">
        <v>419</v>
      </c>
      <c r="DN998" s="38" t="s">
        <v>623</v>
      </c>
      <c r="DO998" s="38" t="s">
        <v>43</v>
      </c>
      <c r="DP998" s="38"/>
      <c r="DQ998" s="38"/>
      <c r="DR998" s="38"/>
      <c r="DS998" s="38">
        <v>16350</v>
      </c>
      <c r="DT998" s="38">
        <v>74815.3</v>
      </c>
      <c r="DU998" s="38">
        <v>68956.84</v>
      </c>
      <c r="DV998" s="38"/>
      <c r="DW998" s="38"/>
      <c r="DX998" s="38"/>
      <c r="DY998" s="39"/>
      <c r="DZ998" s="40">
        <v>4.575859327217126</v>
      </c>
      <c r="EA998" s="39"/>
      <c r="EB998" s="40">
        <v>4.21754373088685</v>
      </c>
    </row>
    <row r="999" spans="117:132" ht="12.75">
      <c r="DM999" s="38" t="s">
        <v>419</v>
      </c>
      <c r="DN999" s="38" t="s">
        <v>623</v>
      </c>
      <c r="DO999" s="38" t="s">
        <v>50</v>
      </c>
      <c r="DP999" s="38"/>
      <c r="DQ999" s="38"/>
      <c r="DR999" s="38"/>
      <c r="DS999" s="38">
        <v>160</v>
      </c>
      <c r="DT999" s="38">
        <v>857.25</v>
      </c>
      <c r="DU999" s="38">
        <v>787.6</v>
      </c>
      <c r="DV999" s="38"/>
      <c r="DW999" s="38"/>
      <c r="DX999" s="38"/>
      <c r="DY999" s="39"/>
      <c r="DZ999" s="40">
        <v>5.3578125</v>
      </c>
      <c r="EA999" s="39"/>
      <c r="EB999" s="40">
        <v>4.9225</v>
      </c>
    </row>
    <row r="1000" spans="117:132" ht="12.75">
      <c r="DM1000" s="38" t="s">
        <v>419</v>
      </c>
      <c r="DN1000" s="38" t="s">
        <v>623</v>
      </c>
      <c r="DO1000" s="38" t="s">
        <v>67</v>
      </c>
      <c r="DP1000" s="38"/>
      <c r="DQ1000" s="38"/>
      <c r="DR1000" s="38"/>
      <c r="DS1000" s="38">
        <v>332</v>
      </c>
      <c r="DT1000" s="38">
        <v>1575.04</v>
      </c>
      <c r="DU1000" s="38">
        <v>1448.6</v>
      </c>
      <c r="DV1000" s="38"/>
      <c r="DW1000" s="38"/>
      <c r="DX1000" s="38"/>
      <c r="DY1000" s="39"/>
      <c r="DZ1000" s="40">
        <v>4.744096385542169</v>
      </c>
      <c r="EA1000" s="39"/>
      <c r="EB1000" s="40">
        <v>4.363253012048193</v>
      </c>
    </row>
    <row r="1001" spans="117:132" ht="12.75">
      <c r="DM1001" s="38" t="s">
        <v>419</v>
      </c>
      <c r="DN1001" s="38" t="s">
        <v>623</v>
      </c>
      <c r="DO1001" s="38" t="s">
        <v>44</v>
      </c>
      <c r="DP1001" s="38">
        <v>6080</v>
      </c>
      <c r="DQ1001" s="38">
        <v>21853.88</v>
      </c>
      <c r="DR1001" s="38">
        <v>18848</v>
      </c>
      <c r="DS1001" s="38">
        <v>5340</v>
      </c>
      <c r="DT1001" s="38">
        <v>23626.14</v>
      </c>
      <c r="DU1001" s="38">
        <v>21794.94</v>
      </c>
      <c r="DV1001" s="38">
        <v>-12.171052631578947</v>
      </c>
      <c r="DW1001" s="38">
        <v>8.109589692997298</v>
      </c>
      <c r="DX1001" s="38">
        <v>15.635292869269943</v>
      </c>
      <c r="DY1001" s="39">
        <v>3.594388157894737</v>
      </c>
      <c r="DZ1001" s="40">
        <v>4.424370786516854</v>
      </c>
      <c r="EA1001" s="39">
        <v>3.1</v>
      </c>
      <c r="EB1001" s="40">
        <v>4.081449438202247</v>
      </c>
    </row>
    <row r="1002" spans="117:132" ht="12.75">
      <c r="DM1002" s="38" t="s">
        <v>436</v>
      </c>
      <c r="DN1002" s="38" t="s">
        <v>437</v>
      </c>
      <c r="DO1002" s="38" t="s">
        <v>48</v>
      </c>
      <c r="DP1002" s="38">
        <v>1260</v>
      </c>
      <c r="DQ1002" s="38">
        <v>5820.78</v>
      </c>
      <c r="DR1002" s="38">
        <v>5178</v>
      </c>
      <c r="DS1002" s="38">
        <v>2352</v>
      </c>
      <c r="DT1002" s="38">
        <v>15636.86</v>
      </c>
      <c r="DU1002" s="38">
        <v>14336.34</v>
      </c>
      <c r="DV1002" s="38">
        <v>86.66666666666667</v>
      </c>
      <c r="DW1002" s="38">
        <v>168.63856733977238</v>
      </c>
      <c r="DX1002" s="38">
        <v>176.8702201622248</v>
      </c>
      <c r="DY1002" s="39">
        <v>4.619666666666666</v>
      </c>
      <c r="DZ1002" s="40">
        <v>6.648324829931973</v>
      </c>
      <c r="EA1002" s="39">
        <v>4.109523809523809</v>
      </c>
      <c r="EB1002" s="40">
        <v>6.0953826530612245</v>
      </c>
    </row>
    <row r="1003" spans="117:132" ht="12.75">
      <c r="DM1003" s="38" t="s">
        <v>436</v>
      </c>
      <c r="DN1003" s="38" t="s">
        <v>437</v>
      </c>
      <c r="DO1003" s="38" t="s">
        <v>138</v>
      </c>
      <c r="DP1003" s="38">
        <v>5000</v>
      </c>
      <c r="DQ1003" s="38">
        <v>27372.78</v>
      </c>
      <c r="DR1003" s="38">
        <v>23613.15</v>
      </c>
      <c r="DS1003" s="38"/>
      <c r="DT1003" s="38"/>
      <c r="DU1003" s="38"/>
      <c r="DV1003" s="38">
        <v>-100</v>
      </c>
      <c r="DW1003" s="38">
        <v>-100</v>
      </c>
      <c r="DX1003" s="38">
        <v>-100</v>
      </c>
      <c r="DY1003" s="39">
        <v>5.474556</v>
      </c>
      <c r="DZ1003" s="40"/>
      <c r="EA1003" s="39">
        <v>4.7226300000000005</v>
      </c>
      <c r="EB1003" s="40"/>
    </row>
    <row r="1004" spans="117:132" ht="12.75">
      <c r="DM1004" s="38" t="s">
        <v>436</v>
      </c>
      <c r="DN1004" s="38" t="s">
        <v>437</v>
      </c>
      <c r="DO1004" s="38" t="s">
        <v>63</v>
      </c>
      <c r="DP1004" s="38">
        <v>19090</v>
      </c>
      <c r="DQ1004" s="38">
        <v>165401.5</v>
      </c>
      <c r="DR1004" s="38">
        <v>137272.86</v>
      </c>
      <c r="DS1004" s="38"/>
      <c r="DT1004" s="38"/>
      <c r="DU1004" s="38"/>
      <c r="DV1004" s="38">
        <v>-100</v>
      </c>
      <c r="DW1004" s="38">
        <v>-100</v>
      </c>
      <c r="DX1004" s="38">
        <v>-100</v>
      </c>
      <c r="DY1004" s="39">
        <v>8.664300680984809</v>
      </c>
      <c r="DZ1004" s="40"/>
      <c r="EA1004" s="39">
        <v>7.190825563122052</v>
      </c>
      <c r="EB1004" s="40"/>
    </row>
    <row r="1005" spans="117:132" ht="12.75">
      <c r="DM1005" s="38" t="s">
        <v>436</v>
      </c>
      <c r="DN1005" s="38" t="s">
        <v>437</v>
      </c>
      <c r="DO1005" s="38" t="s">
        <v>54</v>
      </c>
      <c r="DP1005" s="38">
        <v>14844.12</v>
      </c>
      <c r="DQ1005" s="38">
        <v>151018.6</v>
      </c>
      <c r="DR1005" s="38">
        <v>130951.91</v>
      </c>
      <c r="DS1005" s="38">
        <v>891</v>
      </c>
      <c r="DT1005" s="38">
        <v>6364.75</v>
      </c>
      <c r="DU1005" s="38">
        <v>5837.41</v>
      </c>
      <c r="DV1005" s="38">
        <v>-93.9976233013476</v>
      </c>
      <c r="DW1005" s="38">
        <v>-95.78545291772006</v>
      </c>
      <c r="DX1005" s="38">
        <v>-95.5423254231267</v>
      </c>
      <c r="DY1005" s="39">
        <v>10.173631040438908</v>
      </c>
      <c r="DZ1005" s="40">
        <v>7.14337822671156</v>
      </c>
      <c r="EA1005" s="39">
        <v>8.821803515466057</v>
      </c>
      <c r="EB1005" s="40">
        <v>6.551526374859708</v>
      </c>
    </row>
    <row r="1006" spans="117:132" ht="12.75">
      <c r="DM1006" s="38" t="s">
        <v>436</v>
      </c>
      <c r="DN1006" s="38" t="s">
        <v>437</v>
      </c>
      <c r="DO1006" s="38" t="s">
        <v>56</v>
      </c>
      <c r="DP1006" s="38">
        <v>2000</v>
      </c>
      <c r="DQ1006" s="38">
        <v>12955.83</v>
      </c>
      <c r="DR1006" s="38">
        <v>10756.1</v>
      </c>
      <c r="DS1006" s="38"/>
      <c r="DT1006" s="38"/>
      <c r="DU1006" s="38"/>
      <c r="DV1006" s="38">
        <v>-100</v>
      </c>
      <c r="DW1006" s="38">
        <v>-100</v>
      </c>
      <c r="DX1006" s="38">
        <v>-100</v>
      </c>
      <c r="DY1006" s="39">
        <v>6.477915</v>
      </c>
      <c r="DZ1006" s="40"/>
      <c r="EA1006" s="39">
        <v>5.37805</v>
      </c>
      <c r="EB1006" s="40"/>
    </row>
    <row r="1007" spans="117:132" ht="12.75">
      <c r="DM1007" s="38" t="s">
        <v>436</v>
      </c>
      <c r="DN1007" s="38" t="s">
        <v>437</v>
      </c>
      <c r="DO1007" s="38" t="s">
        <v>42</v>
      </c>
      <c r="DP1007" s="38"/>
      <c r="DQ1007" s="38"/>
      <c r="DR1007" s="38"/>
      <c r="DS1007" s="38">
        <v>9450</v>
      </c>
      <c r="DT1007" s="38">
        <v>59977.52</v>
      </c>
      <c r="DU1007" s="38">
        <v>55277.05</v>
      </c>
      <c r="DV1007" s="38"/>
      <c r="DW1007" s="38"/>
      <c r="DX1007" s="38"/>
      <c r="DY1007" s="39"/>
      <c r="DZ1007" s="40">
        <v>6.346827513227513</v>
      </c>
      <c r="EA1007" s="39"/>
      <c r="EB1007" s="40">
        <v>5.849423280423281</v>
      </c>
    </row>
    <row r="1008" spans="117:132" ht="12.75">
      <c r="DM1008" s="38" t="s">
        <v>436</v>
      </c>
      <c r="DN1008" s="38" t="s">
        <v>437</v>
      </c>
      <c r="DO1008" s="38" t="s">
        <v>45</v>
      </c>
      <c r="DP1008" s="38">
        <v>2340</v>
      </c>
      <c r="DQ1008" s="38">
        <v>13051.87</v>
      </c>
      <c r="DR1008" s="38">
        <v>11091.6</v>
      </c>
      <c r="DS1008" s="38"/>
      <c r="DT1008" s="38"/>
      <c r="DU1008" s="38"/>
      <c r="DV1008" s="38">
        <v>-100</v>
      </c>
      <c r="DW1008" s="38">
        <v>-100</v>
      </c>
      <c r="DX1008" s="38">
        <v>-100</v>
      </c>
      <c r="DY1008" s="39">
        <v>5.5777222222222225</v>
      </c>
      <c r="DZ1008" s="40"/>
      <c r="EA1008" s="39">
        <v>4.74</v>
      </c>
      <c r="EB1008" s="40"/>
    </row>
    <row r="1009" spans="117:132" ht="12.75">
      <c r="DM1009" s="38" t="s">
        <v>436</v>
      </c>
      <c r="DN1009" s="38" t="s">
        <v>437</v>
      </c>
      <c r="DO1009" s="38" t="s">
        <v>85</v>
      </c>
      <c r="DP1009" s="38">
        <v>13990</v>
      </c>
      <c r="DQ1009" s="38">
        <v>72546.16</v>
      </c>
      <c r="DR1009" s="38">
        <v>61143.17</v>
      </c>
      <c r="DS1009" s="38"/>
      <c r="DT1009" s="38"/>
      <c r="DU1009" s="38"/>
      <c r="DV1009" s="38">
        <v>-100</v>
      </c>
      <c r="DW1009" s="38">
        <v>-100</v>
      </c>
      <c r="DX1009" s="38">
        <v>-100</v>
      </c>
      <c r="DY1009" s="39">
        <v>5.185572551822731</v>
      </c>
      <c r="DZ1009" s="40"/>
      <c r="EA1009" s="39">
        <v>4.370491065046462</v>
      </c>
      <c r="EB1009" s="40"/>
    </row>
    <row r="1010" spans="117:132" ht="12.75">
      <c r="DM1010" s="38" t="s">
        <v>436</v>
      </c>
      <c r="DN1010" s="38" t="s">
        <v>437</v>
      </c>
      <c r="DO1010" s="38" t="s">
        <v>530</v>
      </c>
      <c r="DP1010" s="38">
        <v>1120</v>
      </c>
      <c r="DQ1010" s="38">
        <v>5849.24</v>
      </c>
      <c r="DR1010" s="38">
        <v>5035.86</v>
      </c>
      <c r="DS1010" s="38"/>
      <c r="DT1010" s="38"/>
      <c r="DU1010" s="38"/>
      <c r="DV1010" s="38">
        <v>-100</v>
      </c>
      <c r="DW1010" s="38">
        <v>-100</v>
      </c>
      <c r="DX1010" s="38">
        <v>-100</v>
      </c>
      <c r="DY1010" s="39">
        <v>5.222535714285714</v>
      </c>
      <c r="DZ1010" s="40"/>
      <c r="EA1010" s="39">
        <v>4.496303571428571</v>
      </c>
      <c r="EB1010" s="40"/>
    </row>
    <row r="1011" spans="117:132" ht="12.75">
      <c r="DM1011" s="38" t="s">
        <v>438</v>
      </c>
      <c r="DN1011" s="38" t="s">
        <v>630</v>
      </c>
      <c r="DO1011" s="38" t="s">
        <v>138</v>
      </c>
      <c r="DP1011" s="38">
        <v>336</v>
      </c>
      <c r="DQ1011" s="38">
        <v>3161.76</v>
      </c>
      <c r="DR1011" s="38">
        <v>2722.09</v>
      </c>
      <c r="DS1011" s="38"/>
      <c r="DT1011" s="38"/>
      <c r="DU1011" s="38"/>
      <c r="DV1011" s="38">
        <v>-100</v>
      </c>
      <c r="DW1011" s="38">
        <v>-100</v>
      </c>
      <c r="DX1011" s="38">
        <v>-100</v>
      </c>
      <c r="DY1011" s="39">
        <v>9.41</v>
      </c>
      <c r="DZ1011" s="40"/>
      <c r="EA1011" s="39">
        <v>8.101458333333333</v>
      </c>
      <c r="EB1011" s="40"/>
    </row>
    <row r="1012" spans="117:132" ht="12.75">
      <c r="DM1012" s="38" t="s">
        <v>438</v>
      </c>
      <c r="DN1012" s="38" t="s">
        <v>630</v>
      </c>
      <c r="DO1012" s="38" t="s">
        <v>54</v>
      </c>
      <c r="DP1012" s="38"/>
      <c r="DQ1012" s="38"/>
      <c r="DR1012" s="38"/>
      <c r="DS1012" s="38">
        <v>150</v>
      </c>
      <c r="DT1012" s="38">
        <v>1037.97</v>
      </c>
      <c r="DU1012" s="38">
        <v>952.87</v>
      </c>
      <c r="DV1012" s="38"/>
      <c r="DW1012" s="38"/>
      <c r="DX1012" s="38"/>
      <c r="DY1012" s="39"/>
      <c r="DZ1012" s="40">
        <v>6.9198</v>
      </c>
      <c r="EA1012" s="39"/>
      <c r="EB1012" s="40">
        <v>6.3524666666666665</v>
      </c>
    </row>
    <row r="1013" spans="117:132" ht="12.75">
      <c r="DM1013" s="38" t="s">
        <v>438</v>
      </c>
      <c r="DN1013" s="38" t="s">
        <v>630</v>
      </c>
      <c r="DO1013" s="38" t="s">
        <v>56</v>
      </c>
      <c r="DP1013" s="38"/>
      <c r="DQ1013" s="38"/>
      <c r="DR1013" s="38"/>
      <c r="DS1013" s="38">
        <v>1920</v>
      </c>
      <c r="DT1013" s="38">
        <v>12142.29</v>
      </c>
      <c r="DU1013" s="38">
        <v>11146.8</v>
      </c>
      <c r="DV1013" s="38"/>
      <c r="DW1013" s="38"/>
      <c r="DX1013" s="38"/>
      <c r="DY1013" s="39"/>
      <c r="DZ1013" s="40">
        <v>6.324109375000001</v>
      </c>
      <c r="EA1013" s="39"/>
      <c r="EB1013" s="40">
        <v>5.805625</v>
      </c>
    </row>
    <row r="1014" spans="117:132" ht="12.75">
      <c r="DM1014" s="38" t="s">
        <v>438</v>
      </c>
      <c r="DN1014" s="38" t="s">
        <v>630</v>
      </c>
      <c r="DO1014" s="38" t="s">
        <v>43</v>
      </c>
      <c r="DP1014" s="38"/>
      <c r="DQ1014" s="38"/>
      <c r="DR1014" s="38"/>
      <c r="DS1014" s="38">
        <v>450</v>
      </c>
      <c r="DT1014" s="38">
        <v>3544.75</v>
      </c>
      <c r="DU1014" s="38">
        <v>3251.73</v>
      </c>
      <c r="DV1014" s="38"/>
      <c r="DW1014" s="38"/>
      <c r="DX1014" s="38"/>
      <c r="DY1014" s="39"/>
      <c r="DZ1014" s="40">
        <v>7.877222222222223</v>
      </c>
      <c r="EA1014" s="39"/>
      <c r="EB1014" s="40">
        <v>7.226066666666667</v>
      </c>
    </row>
    <row r="1015" spans="117:132" ht="12.75">
      <c r="DM1015" s="93" t="s">
        <v>446</v>
      </c>
      <c r="DN1015" s="93" t="s">
        <v>312</v>
      </c>
      <c r="DO1015" s="93" t="s">
        <v>48</v>
      </c>
      <c r="DP1015" s="93">
        <v>32</v>
      </c>
      <c r="DQ1015" s="93">
        <v>366.71</v>
      </c>
      <c r="DR1015" s="93">
        <v>313.59</v>
      </c>
      <c r="DS1015" s="93">
        <v>439</v>
      </c>
      <c r="DT1015" s="93">
        <v>5216.17</v>
      </c>
      <c r="DU1015" s="93">
        <v>4796.66</v>
      </c>
      <c r="DV1015" s="38">
        <v>1271.875</v>
      </c>
      <c r="DW1015" s="38">
        <v>1322.4237135611247</v>
      </c>
      <c r="DX1015" s="38">
        <v>1429.595969259224</v>
      </c>
      <c r="DY1015" s="39">
        <v>11.4596875</v>
      </c>
      <c r="DZ1015" s="40">
        <v>11.881936218678815</v>
      </c>
      <c r="EA1015" s="39">
        <v>9.7996875</v>
      </c>
      <c r="EB1015" s="40">
        <v>10.92633257403189</v>
      </c>
    </row>
    <row r="1016" spans="117:132" ht="12.75">
      <c r="DM1016" s="93" t="s">
        <v>446</v>
      </c>
      <c r="DN1016" s="93" t="s">
        <v>312</v>
      </c>
      <c r="DO1016" s="93" t="s">
        <v>139</v>
      </c>
      <c r="DP1016" s="93"/>
      <c r="DQ1016" s="93"/>
      <c r="DR1016" s="93"/>
      <c r="DS1016" s="93">
        <v>600</v>
      </c>
      <c r="DT1016" s="93">
        <v>8794.42</v>
      </c>
      <c r="DU1016" s="93">
        <v>8129.67</v>
      </c>
      <c r="DV1016" s="38"/>
      <c r="DW1016" s="38"/>
      <c r="DX1016" s="38"/>
      <c r="DY1016" s="39"/>
      <c r="DZ1016" s="40">
        <v>14.657366666666666</v>
      </c>
      <c r="EA1016" s="39"/>
      <c r="EB1016" s="40">
        <v>13.54945</v>
      </c>
    </row>
    <row r="1017" spans="117:132" ht="12.75">
      <c r="DM1017" s="38" t="s">
        <v>446</v>
      </c>
      <c r="DN1017" s="38" t="s">
        <v>312</v>
      </c>
      <c r="DO1017" s="38" t="s">
        <v>63</v>
      </c>
      <c r="DP1017" s="38">
        <v>4402.45</v>
      </c>
      <c r="DQ1017" s="38">
        <v>60507.52</v>
      </c>
      <c r="DR1017" s="38">
        <v>52109.14</v>
      </c>
      <c r="DS1017" s="38">
        <v>6942</v>
      </c>
      <c r="DT1017" s="38">
        <v>90446.52</v>
      </c>
      <c r="DU1017" s="38">
        <v>83144.97</v>
      </c>
      <c r="DV1017" s="38">
        <v>57.68492543924407</v>
      </c>
      <c r="DW1017" s="38">
        <v>49.479800196735894</v>
      </c>
      <c r="DX1017" s="38">
        <v>59.55928269013843</v>
      </c>
      <c r="DY1017" s="39">
        <v>13.744056150552533</v>
      </c>
      <c r="DZ1017" s="40">
        <v>13.028885047536734</v>
      </c>
      <c r="EA1017" s="39">
        <v>11.836395643334962</v>
      </c>
      <c r="EB1017" s="40">
        <v>11.97709161624892</v>
      </c>
    </row>
    <row r="1018" spans="117:132" ht="12.75">
      <c r="DM1018" s="38" t="s">
        <v>446</v>
      </c>
      <c r="DN1018" s="38" t="s">
        <v>312</v>
      </c>
      <c r="DO1018" s="38" t="s">
        <v>54</v>
      </c>
      <c r="DP1018" s="38">
        <v>15642</v>
      </c>
      <c r="DQ1018" s="38">
        <v>200108.56</v>
      </c>
      <c r="DR1018" s="38">
        <v>170978.37</v>
      </c>
      <c r="DS1018" s="38">
        <v>19026</v>
      </c>
      <c r="DT1018" s="38">
        <v>235874.98</v>
      </c>
      <c r="DU1018" s="38">
        <v>216717.06</v>
      </c>
      <c r="DV1018" s="38">
        <v>21.634062140391254</v>
      </c>
      <c r="DW1018" s="38">
        <v>17.873508259716633</v>
      </c>
      <c r="DX1018" s="38">
        <v>26.75115571636342</v>
      </c>
      <c r="DY1018" s="39">
        <v>12.793029024421429</v>
      </c>
      <c r="DZ1018" s="40">
        <v>12.397507621150005</v>
      </c>
      <c r="EA1018" s="39">
        <v>10.93072305331799</v>
      </c>
      <c r="EB1018" s="40">
        <v>11.39057395143488</v>
      </c>
    </row>
    <row r="1019" spans="117:132" ht="12.75">
      <c r="DM1019" s="93" t="s">
        <v>446</v>
      </c>
      <c r="DN1019" s="93" t="s">
        <v>312</v>
      </c>
      <c r="DO1019" s="93" t="s">
        <v>56</v>
      </c>
      <c r="DP1019" s="93"/>
      <c r="DQ1019" s="93"/>
      <c r="DR1019" s="93"/>
      <c r="DS1019" s="93">
        <v>1000</v>
      </c>
      <c r="DT1019" s="93">
        <v>11982.38</v>
      </c>
      <c r="DU1019" s="93">
        <v>11000</v>
      </c>
      <c r="DV1019" s="38"/>
      <c r="DW1019" s="38"/>
      <c r="DX1019" s="38"/>
      <c r="DY1019" s="39"/>
      <c r="DZ1019" s="40">
        <v>11.98238</v>
      </c>
      <c r="EA1019" s="39"/>
      <c r="EB1019" s="40">
        <v>11</v>
      </c>
    </row>
    <row r="1020" spans="117:132" ht="12.75">
      <c r="DM1020" s="93" t="s">
        <v>446</v>
      </c>
      <c r="DN1020" s="93" t="s">
        <v>312</v>
      </c>
      <c r="DO1020" s="93" t="s">
        <v>42</v>
      </c>
      <c r="DP1020" s="93">
        <v>422501</v>
      </c>
      <c r="DQ1020" s="93">
        <v>4692955.24</v>
      </c>
      <c r="DR1020" s="93">
        <v>4025245.9</v>
      </c>
      <c r="DS1020" s="93">
        <v>453826</v>
      </c>
      <c r="DT1020" s="93">
        <v>5174695.5</v>
      </c>
      <c r="DU1020" s="93">
        <v>4760471.14</v>
      </c>
      <c r="DV1020" s="38">
        <v>7.414183635068319</v>
      </c>
      <c r="DW1020" s="38">
        <v>10.265179090009811</v>
      </c>
      <c r="DX1020" s="38">
        <v>18.265349701989628</v>
      </c>
      <c r="DY1020" s="39">
        <v>11.107560076780883</v>
      </c>
      <c r="DZ1020" s="40">
        <v>11.402377783555812</v>
      </c>
      <c r="EA1020" s="39">
        <v>9.527186681214955</v>
      </c>
      <c r="EB1020" s="40">
        <v>10.489639509415502</v>
      </c>
    </row>
    <row r="1021" spans="117:132" ht="12.75">
      <c r="DM1021" s="93" t="s">
        <v>446</v>
      </c>
      <c r="DN1021" s="93" t="s">
        <v>312</v>
      </c>
      <c r="DO1021" s="93" t="s">
        <v>45</v>
      </c>
      <c r="DP1021" s="93">
        <v>826</v>
      </c>
      <c r="DQ1021" s="93">
        <v>10383.66</v>
      </c>
      <c r="DR1021" s="93">
        <v>8966.03</v>
      </c>
      <c r="DS1021" s="93">
        <v>1250</v>
      </c>
      <c r="DT1021" s="93">
        <v>16125.56</v>
      </c>
      <c r="DU1021" s="93">
        <v>14782.13</v>
      </c>
      <c r="DV1021" s="38">
        <v>51.3317191283293</v>
      </c>
      <c r="DW1021" s="38">
        <v>55.29745773648213</v>
      </c>
      <c r="DX1021" s="38">
        <v>64.8681746547803</v>
      </c>
      <c r="DY1021" s="39">
        <v>12.571016949152542</v>
      </c>
      <c r="DZ1021" s="40">
        <v>12.900447999999999</v>
      </c>
      <c r="EA1021" s="39">
        <v>10.854757869249395</v>
      </c>
      <c r="EB1021" s="40">
        <v>11.825704</v>
      </c>
    </row>
    <row r="1022" spans="117:132" ht="12.75">
      <c r="DM1022" s="38" t="s">
        <v>446</v>
      </c>
      <c r="DN1022" s="38" t="s">
        <v>312</v>
      </c>
      <c r="DO1022" s="38" t="s">
        <v>57</v>
      </c>
      <c r="DP1022" s="38"/>
      <c r="DQ1022" s="38"/>
      <c r="DR1022" s="38"/>
      <c r="DS1022" s="38">
        <v>120</v>
      </c>
      <c r="DT1022" s="38">
        <v>1274</v>
      </c>
      <c r="DU1022" s="38">
        <v>1170.19</v>
      </c>
      <c r="DV1022" s="38"/>
      <c r="DW1022" s="38"/>
      <c r="DX1022" s="38"/>
      <c r="DY1022" s="39"/>
      <c r="DZ1022" s="40">
        <v>10.616666666666667</v>
      </c>
      <c r="EA1022" s="39"/>
      <c r="EB1022" s="40">
        <v>9.751583333333334</v>
      </c>
    </row>
    <row r="1023" spans="117:132" ht="12.75">
      <c r="DM1023" s="38" t="s">
        <v>446</v>
      </c>
      <c r="DN1023" s="38" t="s">
        <v>312</v>
      </c>
      <c r="DO1023" s="38" t="s">
        <v>43</v>
      </c>
      <c r="DP1023" s="38">
        <v>24159</v>
      </c>
      <c r="DQ1023" s="38">
        <v>265732.67</v>
      </c>
      <c r="DR1023" s="38">
        <v>230184.88</v>
      </c>
      <c r="DS1023" s="38">
        <v>13560</v>
      </c>
      <c r="DT1023" s="38">
        <v>157217.79</v>
      </c>
      <c r="DU1023" s="38">
        <v>144817</v>
      </c>
      <c r="DV1023" s="38">
        <v>-43.871849000372535</v>
      </c>
      <c r="DW1023" s="38">
        <v>-40.836107957670386</v>
      </c>
      <c r="DX1023" s="38">
        <v>-37.086658341764235</v>
      </c>
      <c r="DY1023" s="39">
        <v>10.999324061426384</v>
      </c>
      <c r="DZ1023" s="40">
        <v>11.594232300884956</v>
      </c>
      <c r="EA1023" s="39">
        <v>9.527914234860715</v>
      </c>
      <c r="EB1023" s="40">
        <v>10.6797197640118</v>
      </c>
    </row>
    <row r="1024" spans="117:132" ht="12.75">
      <c r="DM1024" s="38" t="s">
        <v>446</v>
      </c>
      <c r="DN1024" s="38" t="s">
        <v>312</v>
      </c>
      <c r="DO1024" s="38" t="s">
        <v>67</v>
      </c>
      <c r="DP1024" s="38">
        <v>310</v>
      </c>
      <c r="DQ1024" s="38">
        <v>3534.98</v>
      </c>
      <c r="DR1024" s="38">
        <v>3037.97</v>
      </c>
      <c r="DS1024" s="38">
        <v>1004</v>
      </c>
      <c r="DT1024" s="38">
        <v>12626.24</v>
      </c>
      <c r="DU1024" s="38">
        <v>11611.58</v>
      </c>
      <c r="DV1024" s="38">
        <v>223.8709677419355</v>
      </c>
      <c r="DW1024" s="38">
        <v>257.1799557564682</v>
      </c>
      <c r="DX1024" s="38">
        <v>282.2150975816088</v>
      </c>
      <c r="DY1024" s="39">
        <v>11.403161290322581</v>
      </c>
      <c r="DZ1024" s="40">
        <v>12.57593625498008</v>
      </c>
      <c r="EA1024" s="39">
        <v>9.799903225806451</v>
      </c>
      <c r="EB1024" s="40">
        <v>11.565318725099601</v>
      </c>
    </row>
    <row r="1025" spans="117:132" ht="12.75">
      <c r="DM1025" s="38" t="s">
        <v>446</v>
      </c>
      <c r="DN1025" s="38" t="s">
        <v>312</v>
      </c>
      <c r="DO1025" s="38" t="s">
        <v>66</v>
      </c>
      <c r="DP1025" s="38">
        <v>310</v>
      </c>
      <c r="DQ1025" s="38">
        <v>3352.42</v>
      </c>
      <c r="DR1025" s="38">
        <v>2894.45</v>
      </c>
      <c r="DS1025" s="38">
        <v>270</v>
      </c>
      <c r="DT1025" s="38">
        <v>2859.2</v>
      </c>
      <c r="DU1025" s="38">
        <v>2628.82</v>
      </c>
      <c r="DV1025" s="38">
        <v>-12.903225806451612</v>
      </c>
      <c r="DW1025" s="38">
        <v>-14.712357043568534</v>
      </c>
      <c r="DX1025" s="38">
        <v>-9.17721846983018</v>
      </c>
      <c r="DY1025" s="39">
        <v>10.81425806451613</v>
      </c>
      <c r="DZ1025" s="40">
        <v>10.589629629629629</v>
      </c>
      <c r="EA1025" s="39">
        <v>9.336935483870967</v>
      </c>
      <c r="EB1025" s="40">
        <v>9.736370370370372</v>
      </c>
    </row>
    <row r="1026" spans="117:132" ht="12.75">
      <c r="DM1026" s="38" t="s">
        <v>446</v>
      </c>
      <c r="DN1026" s="38" t="s">
        <v>312</v>
      </c>
      <c r="DO1026" s="38" t="s">
        <v>44</v>
      </c>
      <c r="DP1026" s="38"/>
      <c r="DQ1026" s="38"/>
      <c r="DR1026" s="38"/>
      <c r="DS1026" s="38">
        <v>10490</v>
      </c>
      <c r="DT1026" s="38">
        <v>113815.8</v>
      </c>
      <c r="DU1026" s="38">
        <v>104650.61</v>
      </c>
      <c r="DV1026" s="38"/>
      <c r="DW1026" s="38"/>
      <c r="DX1026" s="38"/>
      <c r="DY1026" s="39"/>
      <c r="DZ1026" s="40">
        <v>10.849933269780744</v>
      </c>
      <c r="EA1026" s="39"/>
      <c r="EB1026" s="40">
        <v>9.976225929456625</v>
      </c>
    </row>
    <row r="1027" spans="117:132" ht="12.75">
      <c r="DM1027" s="38" t="s">
        <v>457</v>
      </c>
      <c r="DN1027" s="38" t="s">
        <v>319</v>
      </c>
      <c r="DO1027" s="38" t="s">
        <v>48</v>
      </c>
      <c r="DP1027" s="38">
        <v>5090</v>
      </c>
      <c r="DQ1027" s="38">
        <v>58315.94</v>
      </c>
      <c r="DR1027" s="38">
        <v>49754.8</v>
      </c>
      <c r="DS1027" s="38">
        <v>7440</v>
      </c>
      <c r="DT1027" s="38">
        <v>69706.64</v>
      </c>
      <c r="DU1027" s="38">
        <v>63931.2</v>
      </c>
      <c r="DV1027" s="38">
        <v>46.16895874263261</v>
      </c>
      <c r="DW1027" s="38">
        <v>19.532738390224004</v>
      </c>
      <c r="DX1027" s="38">
        <v>28.492527354144716</v>
      </c>
      <c r="DY1027" s="39">
        <v>11.456962671905698</v>
      </c>
      <c r="DZ1027" s="40">
        <v>9.369172043010753</v>
      </c>
      <c r="EA1027" s="39">
        <v>9.775009823182712</v>
      </c>
      <c r="EB1027" s="40">
        <v>8.59290322580645</v>
      </c>
    </row>
    <row r="1028" spans="117:132" ht="12.75">
      <c r="DM1028" s="38" t="s">
        <v>457</v>
      </c>
      <c r="DN1028" s="38" t="s">
        <v>319</v>
      </c>
      <c r="DO1028" s="38" t="s">
        <v>94</v>
      </c>
      <c r="DP1028" s="38"/>
      <c r="DQ1028" s="38"/>
      <c r="DR1028" s="38"/>
      <c r="DS1028" s="38">
        <v>11385</v>
      </c>
      <c r="DT1028" s="38">
        <v>138141.29</v>
      </c>
      <c r="DU1028" s="38">
        <v>127773.7</v>
      </c>
      <c r="DV1028" s="38"/>
      <c r="DW1028" s="38"/>
      <c r="DX1028" s="38"/>
      <c r="DY1028" s="39"/>
      <c r="DZ1028" s="40">
        <v>12.133622310057094</v>
      </c>
      <c r="EA1028" s="39"/>
      <c r="EB1028" s="40">
        <v>11.222986385595082</v>
      </c>
    </row>
    <row r="1029" spans="117:132" ht="12.75">
      <c r="DM1029" s="38" t="s">
        <v>457</v>
      </c>
      <c r="DN1029" s="38" t="s">
        <v>319</v>
      </c>
      <c r="DO1029" s="38" t="s">
        <v>138</v>
      </c>
      <c r="DP1029" s="38">
        <v>495</v>
      </c>
      <c r="DQ1029" s="38">
        <v>2752.2</v>
      </c>
      <c r="DR1029" s="38">
        <v>2369.49</v>
      </c>
      <c r="DS1029" s="38"/>
      <c r="DT1029" s="38"/>
      <c r="DU1029" s="38"/>
      <c r="DV1029" s="38">
        <v>-100</v>
      </c>
      <c r="DW1029" s="38">
        <v>-100</v>
      </c>
      <c r="DX1029" s="38">
        <v>-100</v>
      </c>
      <c r="DY1029" s="39">
        <v>5.56</v>
      </c>
      <c r="DZ1029" s="40"/>
      <c r="EA1029" s="39">
        <v>4.786848484848484</v>
      </c>
      <c r="EB1029" s="40"/>
    </row>
    <row r="1030" spans="117:132" ht="12.75">
      <c r="DM1030" s="38" t="s">
        <v>457</v>
      </c>
      <c r="DN1030" s="38" t="s">
        <v>319</v>
      </c>
      <c r="DO1030" s="38" t="s">
        <v>139</v>
      </c>
      <c r="DP1030" s="38">
        <v>500</v>
      </c>
      <c r="DQ1030" s="38">
        <v>7807.25</v>
      </c>
      <c r="DR1030" s="38">
        <v>6747.02</v>
      </c>
      <c r="DS1030" s="38"/>
      <c r="DT1030" s="38"/>
      <c r="DU1030" s="38"/>
      <c r="DV1030" s="38">
        <v>-100</v>
      </c>
      <c r="DW1030" s="38">
        <v>-100</v>
      </c>
      <c r="DX1030" s="38">
        <v>-100</v>
      </c>
      <c r="DY1030" s="39">
        <v>15.6145</v>
      </c>
      <c r="DZ1030" s="40"/>
      <c r="EA1030" s="39">
        <v>13.49404</v>
      </c>
      <c r="EB1030" s="40"/>
    </row>
    <row r="1031" spans="117:132" ht="12.75">
      <c r="DM1031" s="38" t="s">
        <v>457</v>
      </c>
      <c r="DN1031" s="38" t="s">
        <v>319</v>
      </c>
      <c r="DO1031" s="38" t="s">
        <v>63</v>
      </c>
      <c r="DP1031" s="38">
        <v>10018</v>
      </c>
      <c r="DQ1031" s="38">
        <v>140080</v>
      </c>
      <c r="DR1031" s="38">
        <v>120661.92</v>
      </c>
      <c r="DS1031" s="38">
        <v>28034.75</v>
      </c>
      <c r="DT1031" s="38">
        <v>453449.2</v>
      </c>
      <c r="DU1031" s="38">
        <v>416599.11</v>
      </c>
      <c r="DV1031" s="38">
        <v>179.84378119385107</v>
      </c>
      <c r="DW1031" s="38">
        <v>223.70731010850943</v>
      </c>
      <c r="DX1031" s="38">
        <v>245.26146277135322</v>
      </c>
      <c r="DY1031" s="39">
        <v>13.98283090437213</v>
      </c>
      <c r="DZ1031" s="40">
        <v>16.174540525597696</v>
      </c>
      <c r="EA1031" s="39">
        <v>12.044511878618486</v>
      </c>
      <c r="EB1031" s="40">
        <v>14.86009720079544</v>
      </c>
    </row>
    <row r="1032" spans="117:132" ht="12.75">
      <c r="DM1032" s="38" t="s">
        <v>457</v>
      </c>
      <c r="DN1032" s="38" t="s">
        <v>319</v>
      </c>
      <c r="DO1032" s="38" t="s">
        <v>54</v>
      </c>
      <c r="DP1032" s="38">
        <v>224569.21</v>
      </c>
      <c r="DQ1032" s="38">
        <v>2930001.72</v>
      </c>
      <c r="DR1032" s="38">
        <v>2502184.86</v>
      </c>
      <c r="DS1032" s="38">
        <v>151003.2</v>
      </c>
      <c r="DT1032" s="38">
        <v>1813875.04</v>
      </c>
      <c r="DU1032" s="38">
        <v>1669970.42</v>
      </c>
      <c r="DV1032" s="38">
        <v>-32.75872502735348</v>
      </c>
      <c r="DW1032" s="38">
        <v>-38.09303838906962</v>
      </c>
      <c r="DX1032" s="38">
        <v>-33.2595106502243</v>
      </c>
      <c r="DY1032" s="39">
        <v>13.047210345532232</v>
      </c>
      <c r="DZ1032" s="40">
        <v>12.01216292105068</v>
      </c>
      <c r="EA1032" s="39">
        <v>11.142154616832824</v>
      </c>
      <c r="EB1032" s="40">
        <v>11.059172388399714</v>
      </c>
    </row>
    <row r="1033" spans="117:132" ht="12.75">
      <c r="DM1033" s="38" t="s">
        <v>457</v>
      </c>
      <c r="DN1033" s="38" t="s">
        <v>319</v>
      </c>
      <c r="DO1033" s="38" t="s">
        <v>56</v>
      </c>
      <c r="DP1033" s="38">
        <v>16016</v>
      </c>
      <c r="DQ1033" s="38">
        <v>218683.61</v>
      </c>
      <c r="DR1033" s="38">
        <v>184885.51</v>
      </c>
      <c r="DS1033" s="38">
        <v>37638</v>
      </c>
      <c r="DT1033" s="38">
        <v>451002.88</v>
      </c>
      <c r="DU1033" s="38">
        <v>415277.99</v>
      </c>
      <c r="DV1033" s="38">
        <v>135.0024975024975</v>
      </c>
      <c r="DW1033" s="38">
        <v>106.23533697838627</v>
      </c>
      <c r="DX1033" s="38">
        <v>124.61359465108974</v>
      </c>
      <c r="DY1033" s="39">
        <v>13.654071553446553</v>
      </c>
      <c r="DZ1033" s="40">
        <v>11.982647324512461</v>
      </c>
      <c r="EA1033" s="39">
        <v>11.543800574425575</v>
      </c>
      <c r="EB1033" s="40">
        <v>11.033476539667356</v>
      </c>
    </row>
    <row r="1034" spans="117:132" ht="12.75">
      <c r="DM1034" s="38" t="s">
        <v>457</v>
      </c>
      <c r="DN1034" s="38" t="s">
        <v>319</v>
      </c>
      <c r="DO1034" s="38" t="s">
        <v>42</v>
      </c>
      <c r="DP1034" s="38">
        <v>104150</v>
      </c>
      <c r="DQ1034" s="38">
        <v>919107.39</v>
      </c>
      <c r="DR1034" s="38">
        <v>786267.66</v>
      </c>
      <c r="DS1034" s="38">
        <v>92835</v>
      </c>
      <c r="DT1034" s="38">
        <v>985342.26</v>
      </c>
      <c r="DU1034" s="38">
        <v>906445.71</v>
      </c>
      <c r="DV1034" s="38">
        <v>-10.864138262121939</v>
      </c>
      <c r="DW1034" s="38">
        <v>7.2064342775004775</v>
      </c>
      <c r="DX1034" s="38">
        <v>15.284623304995137</v>
      </c>
      <c r="DY1034" s="39">
        <v>8.824842918867018</v>
      </c>
      <c r="DZ1034" s="40">
        <v>10.613909193730812</v>
      </c>
      <c r="EA1034" s="39">
        <v>7.549377436389823</v>
      </c>
      <c r="EB1034" s="40">
        <v>9.764051381483277</v>
      </c>
    </row>
    <row r="1035" spans="117:132" ht="12.75">
      <c r="DM1035" s="38" t="s">
        <v>457</v>
      </c>
      <c r="DN1035" s="38" t="s">
        <v>319</v>
      </c>
      <c r="DO1035" s="38" t="s">
        <v>92</v>
      </c>
      <c r="DP1035" s="38">
        <v>1065</v>
      </c>
      <c r="DQ1035" s="38">
        <v>14876.2</v>
      </c>
      <c r="DR1035" s="38">
        <v>12855.92</v>
      </c>
      <c r="DS1035" s="38">
        <v>800</v>
      </c>
      <c r="DT1035" s="38">
        <v>10784</v>
      </c>
      <c r="DU1035" s="38">
        <v>9892.43</v>
      </c>
      <c r="DV1035" s="38">
        <v>-24.88262910798122</v>
      </c>
      <c r="DW1035" s="38">
        <v>-27.508369072747076</v>
      </c>
      <c r="DX1035" s="38">
        <v>-23.05155912606799</v>
      </c>
      <c r="DY1035" s="39">
        <v>13.968262910798122</v>
      </c>
      <c r="DZ1035" s="40">
        <v>13.48</v>
      </c>
      <c r="EA1035" s="39">
        <v>12.071286384976526</v>
      </c>
      <c r="EB1035" s="40">
        <v>12.3655375</v>
      </c>
    </row>
    <row r="1036" spans="117:132" ht="12.75">
      <c r="DM1036" s="38" t="s">
        <v>457</v>
      </c>
      <c r="DN1036" s="38" t="s">
        <v>319</v>
      </c>
      <c r="DO1036" s="38" t="s">
        <v>61</v>
      </c>
      <c r="DP1036" s="38">
        <v>5000</v>
      </c>
      <c r="DQ1036" s="38">
        <v>58534.66</v>
      </c>
      <c r="DR1036" s="38">
        <v>50395</v>
      </c>
      <c r="DS1036" s="38">
        <v>2700</v>
      </c>
      <c r="DT1036" s="38">
        <v>26787.77</v>
      </c>
      <c r="DU1036" s="38">
        <v>24578.04</v>
      </c>
      <c r="DV1036" s="38">
        <v>-46</v>
      </c>
      <c r="DW1036" s="38">
        <v>-54.236054330887036</v>
      </c>
      <c r="DX1036" s="38">
        <v>-51.229209246949104</v>
      </c>
      <c r="DY1036" s="39">
        <v>11.706932</v>
      </c>
      <c r="DZ1036" s="40">
        <v>9.921396296296296</v>
      </c>
      <c r="EA1036" s="39">
        <v>10.079</v>
      </c>
      <c r="EB1036" s="40">
        <v>9.102977777777777</v>
      </c>
    </row>
    <row r="1037" spans="117:132" ht="12.75">
      <c r="DM1037" s="38" t="s">
        <v>457</v>
      </c>
      <c r="DN1037" s="38" t="s">
        <v>319</v>
      </c>
      <c r="DO1037" s="38" t="s">
        <v>43</v>
      </c>
      <c r="DP1037" s="38">
        <v>121216.2</v>
      </c>
      <c r="DQ1037" s="38">
        <v>1253722.74</v>
      </c>
      <c r="DR1037" s="38">
        <v>1075249.4</v>
      </c>
      <c r="DS1037" s="38">
        <v>60377.8</v>
      </c>
      <c r="DT1037" s="38">
        <v>616983.54</v>
      </c>
      <c r="DU1037" s="38">
        <v>567257.56</v>
      </c>
      <c r="DV1037" s="38">
        <v>-50.18999110679925</v>
      </c>
      <c r="DW1037" s="38">
        <v>-50.787879942258996</v>
      </c>
      <c r="DX1037" s="38">
        <v>-47.24409425385403</v>
      </c>
      <c r="DY1037" s="39">
        <v>10.3428645676073</v>
      </c>
      <c r="DZ1037" s="40">
        <v>10.218715156895415</v>
      </c>
      <c r="EA1037" s="39">
        <v>8.870509057370219</v>
      </c>
      <c r="EB1037" s="40">
        <v>9.395134635577978</v>
      </c>
    </row>
    <row r="1038" spans="117:132" ht="12.75">
      <c r="DM1038" s="38" t="s">
        <v>457</v>
      </c>
      <c r="DN1038" s="38" t="s">
        <v>319</v>
      </c>
      <c r="DO1038" s="38" t="s">
        <v>71</v>
      </c>
      <c r="DP1038" s="38"/>
      <c r="DQ1038" s="38"/>
      <c r="DR1038" s="38"/>
      <c r="DS1038" s="38">
        <v>740</v>
      </c>
      <c r="DT1038" s="38">
        <v>4682.57</v>
      </c>
      <c r="DU1038" s="38">
        <v>4305.95</v>
      </c>
      <c r="DV1038" s="38"/>
      <c r="DW1038" s="38"/>
      <c r="DX1038" s="38"/>
      <c r="DY1038" s="39"/>
      <c r="DZ1038" s="40">
        <v>6.327797297297297</v>
      </c>
      <c r="EA1038" s="39"/>
      <c r="EB1038" s="40">
        <v>5.818851351351351</v>
      </c>
    </row>
    <row r="1039" spans="117:132" ht="12.75">
      <c r="DM1039" s="38" t="s">
        <v>457</v>
      </c>
      <c r="DN1039" s="38" t="s">
        <v>319</v>
      </c>
      <c r="DO1039" s="38" t="s">
        <v>530</v>
      </c>
      <c r="DP1039" s="38">
        <v>560</v>
      </c>
      <c r="DQ1039" s="38">
        <v>5168.67</v>
      </c>
      <c r="DR1039" s="38">
        <v>4449.93</v>
      </c>
      <c r="DS1039" s="38"/>
      <c r="DT1039" s="38"/>
      <c r="DU1039" s="38"/>
      <c r="DV1039" s="38">
        <v>-100</v>
      </c>
      <c r="DW1039" s="38">
        <v>-100</v>
      </c>
      <c r="DX1039" s="38">
        <v>-100</v>
      </c>
      <c r="DY1039" s="39">
        <v>9.229767857142857</v>
      </c>
      <c r="DZ1039" s="40"/>
      <c r="EA1039" s="39">
        <v>7.946303571428572</v>
      </c>
      <c r="EB1039" s="40"/>
    </row>
    <row r="1040" spans="117:132" ht="12.75">
      <c r="DM1040" s="38" t="s">
        <v>457</v>
      </c>
      <c r="DN1040" s="38" t="s">
        <v>319</v>
      </c>
      <c r="DO1040" s="38" t="s">
        <v>44</v>
      </c>
      <c r="DP1040" s="38"/>
      <c r="DQ1040" s="38"/>
      <c r="DR1040" s="38"/>
      <c r="DS1040" s="38">
        <v>190</v>
      </c>
      <c r="DT1040" s="38">
        <v>2463.63</v>
      </c>
      <c r="DU1040" s="38">
        <v>2273.24</v>
      </c>
      <c r="DV1040" s="38"/>
      <c r="DW1040" s="38"/>
      <c r="DX1040" s="38"/>
      <c r="DY1040" s="39"/>
      <c r="DZ1040" s="40">
        <v>12.966473684210527</v>
      </c>
      <c r="EA1040" s="39"/>
      <c r="EB1040" s="40">
        <v>11.964421052631577</v>
      </c>
    </row>
    <row r="1041" spans="117:132" ht="12.75">
      <c r="DM1041" s="38" t="s">
        <v>322</v>
      </c>
      <c r="DN1041" s="38" t="s">
        <v>323</v>
      </c>
      <c r="DO1041" s="38" t="s">
        <v>43</v>
      </c>
      <c r="DP1041" s="38"/>
      <c r="DQ1041" s="38"/>
      <c r="DR1041" s="38"/>
      <c r="DS1041" s="38">
        <v>11408</v>
      </c>
      <c r="DT1041" s="38">
        <v>45486.22</v>
      </c>
      <c r="DU1041" s="38">
        <v>41880.96</v>
      </c>
      <c r="DV1041" s="38"/>
      <c r="DW1041" s="38"/>
      <c r="DX1041" s="38"/>
      <c r="DY1041" s="39"/>
      <c r="DZ1041" s="40">
        <v>3.9872212482468443</v>
      </c>
      <c r="EA1041" s="39"/>
      <c r="EB1041" s="40">
        <v>3.6711921458625527</v>
      </c>
    </row>
    <row r="1042" spans="117:132" ht="12.75">
      <c r="DM1042" s="38" t="s">
        <v>322</v>
      </c>
      <c r="DN1042" s="38" t="s">
        <v>323</v>
      </c>
      <c r="DO1042" s="38" t="s">
        <v>156</v>
      </c>
      <c r="DP1042" s="38">
        <v>136.8</v>
      </c>
      <c r="DQ1042" s="38">
        <v>760.66</v>
      </c>
      <c r="DR1042" s="38">
        <v>644.08</v>
      </c>
      <c r="DS1042" s="38"/>
      <c r="DT1042" s="38"/>
      <c r="DU1042" s="38"/>
      <c r="DV1042" s="38">
        <v>-100</v>
      </c>
      <c r="DW1042" s="38">
        <v>-100</v>
      </c>
      <c r="DX1042" s="38">
        <v>-100</v>
      </c>
      <c r="DY1042" s="39">
        <v>5.560380116959063</v>
      </c>
      <c r="DZ1042" s="40"/>
      <c r="EA1042" s="39">
        <v>4.708187134502924</v>
      </c>
      <c r="EB1042" s="40"/>
    </row>
    <row r="1043" spans="133:148" ht="12.75">
      <c r="EC1043" s="38" t="s">
        <v>417</v>
      </c>
      <c r="ED1043" s="38" t="s">
        <v>418</v>
      </c>
      <c r="EE1043" s="38" t="s">
        <v>48</v>
      </c>
      <c r="EF1043" s="38">
        <v>23586</v>
      </c>
      <c r="EG1043" s="38">
        <v>120418.31</v>
      </c>
      <c r="EH1043" s="38">
        <v>103697.01</v>
      </c>
      <c r="EI1043" s="38">
        <v>46412</v>
      </c>
      <c r="EJ1043" s="38">
        <v>219244.72</v>
      </c>
      <c r="EK1043" s="38">
        <v>201601.61</v>
      </c>
      <c r="EL1043" s="38">
        <v>96.77774951242263</v>
      </c>
      <c r="EM1043" s="38">
        <v>82.06925508255348</v>
      </c>
      <c r="EN1043" s="38">
        <v>94.41410123589871</v>
      </c>
      <c r="EO1043" s="39">
        <v>5.105499448825574</v>
      </c>
      <c r="EP1043" s="40">
        <v>4.723880031026459</v>
      </c>
      <c r="EQ1043" s="39">
        <v>4.396549224116001</v>
      </c>
      <c r="ER1043" s="40">
        <v>4.3437389037317935</v>
      </c>
    </row>
    <row r="1044" spans="133:148" ht="12.75">
      <c r="EC1044" s="38" t="s">
        <v>417</v>
      </c>
      <c r="ED1044" s="38" t="s">
        <v>418</v>
      </c>
      <c r="EE1044" s="38" t="s">
        <v>87</v>
      </c>
      <c r="EF1044" s="38"/>
      <c r="EG1044" s="38"/>
      <c r="EH1044" s="38"/>
      <c r="EI1044" s="38">
        <v>5682</v>
      </c>
      <c r="EJ1044" s="38">
        <v>28308.79</v>
      </c>
      <c r="EK1044" s="38">
        <v>26034.4</v>
      </c>
      <c r="EL1044" s="38"/>
      <c r="EM1044" s="38"/>
      <c r="EN1044" s="38"/>
      <c r="EO1044" s="39"/>
      <c r="EP1044" s="40">
        <v>4.982187609996481</v>
      </c>
      <c r="EQ1044" s="39"/>
      <c r="ER1044" s="40">
        <v>4.581907778951074</v>
      </c>
    </row>
    <row r="1045" spans="133:148" ht="12.75">
      <c r="EC1045" s="38" t="s">
        <v>417</v>
      </c>
      <c r="ED1045" s="38" t="s">
        <v>418</v>
      </c>
      <c r="EE1045" s="38" t="s">
        <v>60</v>
      </c>
      <c r="EF1045" s="38"/>
      <c r="EG1045" s="38"/>
      <c r="EH1045" s="38"/>
      <c r="EI1045" s="38">
        <v>750</v>
      </c>
      <c r="EJ1045" s="38">
        <v>4412.09</v>
      </c>
      <c r="EK1045" s="38">
        <v>4070.5</v>
      </c>
      <c r="EL1045" s="38"/>
      <c r="EM1045" s="38"/>
      <c r="EN1045" s="38"/>
      <c r="EO1045" s="39"/>
      <c r="EP1045" s="40">
        <v>5.882786666666667</v>
      </c>
      <c r="EQ1045" s="39"/>
      <c r="ER1045" s="40">
        <v>5.427333333333333</v>
      </c>
    </row>
    <row r="1046" spans="133:148" ht="12.75">
      <c r="EC1046" s="38" t="s">
        <v>417</v>
      </c>
      <c r="ED1046" s="38" t="s">
        <v>418</v>
      </c>
      <c r="EE1046" s="38" t="s">
        <v>139</v>
      </c>
      <c r="EF1046" s="38">
        <v>39100</v>
      </c>
      <c r="EG1046" s="38">
        <v>261563.93</v>
      </c>
      <c r="EH1046" s="38">
        <v>223928.85</v>
      </c>
      <c r="EI1046" s="38">
        <v>68460</v>
      </c>
      <c r="EJ1046" s="38">
        <v>380822.15</v>
      </c>
      <c r="EK1046" s="38">
        <v>350369.34</v>
      </c>
      <c r="EL1046" s="38">
        <v>75.08951406649616</v>
      </c>
      <c r="EM1046" s="38">
        <v>45.59429123121068</v>
      </c>
      <c r="EN1046" s="38">
        <v>56.4645823885578</v>
      </c>
      <c r="EO1046" s="39">
        <v>6.689614578005115</v>
      </c>
      <c r="EP1046" s="40">
        <v>5.5626957347356125</v>
      </c>
      <c r="EQ1046" s="39">
        <v>5.727080562659847</v>
      </c>
      <c r="ER1046" s="40">
        <v>5.117869412795794</v>
      </c>
    </row>
    <row r="1047" spans="133:148" ht="12.75">
      <c r="EC1047" s="38" t="s">
        <v>417</v>
      </c>
      <c r="ED1047" s="38" t="s">
        <v>418</v>
      </c>
      <c r="EE1047" s="38" t="s">
        <v>63</v>
      </c>
      <c r="EF1047" s="38">
        <v>116716.41</v>
      </c>
      <c r="EG1047" s="38">
        <v>830117.86</v>
      </c>
      <c r="EH1047" s="38">
        <v>712905.31</v>
      </c>
      <c r="EI1047" s="38">
        <v>151590</v>
      </c>
      <c r="EJ1047" s="38">
        <v>876990.8</v>
      </c>
      <c r="EK1047" s="38">
        <v>806440.84</v>
      </c>
      <c r="EL1047" s="38">
        <v>29.878909058289228</v>
      </c>
      <c r="EM1047" s="38">
        <v>5.646540359943594</v>
      </c>
      <c r="EN1047" s="38">
        <v>13.120330103867497</v>
      </c>
      <c r="EO1047" s="39">
        <v>7.112263476918113</v>
      </c>
      <c r="EP1047" s="40">
        <v>5.7852813510126</v>
      </c>
      <c r="EQ1047" s="39">
        <v>6.108012660773237</v>
      </c>
      <c r="ER1047" s="40">
        <v>5.319881522527871</v>
      </c>
    </row>
    <row r="1048" spans="133:148" ht="12.75">
      <c r="EC1048" s="38" t="s">
        <v>417</v>
      </c>
      <c r="ED1048" s="38" t="s">
        <v>418</v>
      </c>
      <c r="EE1048" s="38" t="s">
        <v>54</v>
      </c>
      <c r="EF1048" s="38">
        <v>158249.67</v>
      </c>
      <c r="EG1048" s="38">
        <v>835928.09</v>
      </c>
      <c r="EH1048" s="38">
        <v>718677.02</v>
      </c>
      <c r="EI1048" s="38">
        <v>237228.28</v>
      </c>
      <c r="EJ1048" s="38">
        <v>1214310.33</v>
      </c>
      <c r="EK1048" s="38">
        <v>1116283.59</v>
      </c>
      <c r="EL1048" s="38">
        <v>49.90759854349142</v>
      </c>
      <c r="EM1048" s="38">
        <v>45.26492703457304</v>
      </c>
      <c r="EN1048" s="38">
        <v>55.3247924916258</v>
      </c>
      <c r="EO1048" s="39">
        <v>5.282337018459501</v>
      </c>
      <c r="EP1048" s="40">
        <v>5.118741871753233</v>
      </c>
      <c r="EQ1048" s="39">
        <v>4.541412440228153</v>
      </c>
      <c r="ER1048" s="40">
        <v>4.705524948374621</v>
      </c>
    </row>
    <row r="1049" spans="133:148" ht="12.75">
      <c r="EC1049" s="38" t="s">
        <v>417</v>
      </c>
      <c r="ED1049" s="38" t="s">
        <v>418</v>
      </c>
      <c r="EE1049" s="38" t="s">
        <v>82</v>
      </c>
      <c r="EF1049" s="38"/>
      <c r="EG1049" s="38"/>
      <c r="EH1049" s="38"/>
      <c r="EI1049" s="38">
        <v>2122</v>
      </c>
      <c r="EJ1049" s="38">
        <v>11370.32</v>
      </c>
      <c r="EK1049" s="38">
        <v>10460.15</v>
      </c>
      <c r="EL1049" s="38"/>
      <c r="EM1049" s="38"/>
      <c r="EN1049" s="38"/>
      <c r="EO1049" s="39"/>
      <c r="EP1049" s="40">
        <v>5.358303487276155</v>
      </c>
      <c r="EQ1049" s="39"/>
      <c r="ER1049" s="40">
        <v>4.929382657869934</v>
      </c>
    </row>
    <row r="1050" spans="133:148" ht="12.75">
      <c r="EC1050" s="38" t="s">
        <v>417</v>
      </c>
      <c r="ED1050" s="38" t="s">
        <v>418</v>
      </c>
      <c r="EE1050" s="38" t="s">
        <v>705</v>
      </c>
      <c r="EF1050" s="38"/>
      <c r="EG1050" s="38"/>
      <c r="EH1050" s="38"/>
      <c r="EI1050" s="38">
        <v>1490</v>
      </c>
      <c r="EJ1050" s="38">
        <v>7396.42</v>
      </c>
      <c r="EK1050" s="38">
        <v>6834.96</v>
      </c>
      <c r="EL1050" s="38"/>
      <c r="EM1050" s="38"/>
      <c r="EN1050" s="38"/>
      <c r="EO1050" s="39"/>
      <c r="EP1050" s="40">
        <v>4.964040268456376</v>
      </c>
      <c r="EQ1050" s="39"/>
      <c r="ER1050" s="40">
        <v>4.587221476510067</v>
      </c>
    </row>
    <row r="1051" spans="133:148" ht="12.75">
      <c r="EC1051" s="38" t="s">
        <v>417</v>
      </c>
      <c r="ED1051" s="38" t="s">
        <v>418</v>
      </c>
      <c r="EE1051" s="38" t="s">
        <v>42</v>
      </c>
      <c r="EF1051" s="38">
        <v>428544</v>
      </c>
      <c r="EG1051" s="38">
        <v>2424477.26</v>
      </c>
      <c r="EH1051" s="38">
        <v>2082414.74</v>
      </c>
      <c r="EI1051" s="38">
        <v>378277</v>
      </c>
      <c r="EJ1051" s="38">
        <v>2144864.75</v>
      </c>
      <c r="EK1051" s="38">
        <v>1973794.92</v>
      </c>
      <c r="EL1051" s="38">
        <v>-11.729717368578255</v>
      </c>
      <c r="EM1051" s="38">
        <v>-11.532898848471765</v>
      </c>
      <c r="EN1051" s="38">
        <v>-5.216051246352591</v>
      </c>
      <c r="EO1051" s="39">
        <v>5.657475685110513</v>
      </c>
      <c r="EP1051" s="40">
        <v>5.670090304195074</v>
      </c>
      <c r="EQ1051" s="39">
        <v>4.859278720504779</v>
      </c>
      <c r="ER1051" s="40">
        <v>5.217856015565313</v>
      </c>
    </row>
    <row r="1052" spans="133:148" ht="12.75">
      <c r="EC1052" s="38" t="s">
        <v>417</v>
      </c>
      <c r="ED1052" s="38" t="s">
        <v>418</v>
      </c>
      <c r="EE1052" s="38" t="s">
        <v>45</v>
      </c>
      <c r="EF1052" s="38">
        <v>270626.4</v>
      </c>
      <c r="EG1052" s="38">
        <v>1340975.06</v>
      </c>
      <c r="EH1052" s="38">
        <v>1152684.73</v>
      </c>
      <c r="EI1052" s="38">
        <v>219780</v>
      </c>
      <c r="EJ1052" s="38">
        <v>1081471.89</v>
      </c>
      <c r="EK1052" s="38">
        <v>995656.32</v>
      </c>
      <c r="EL1052" s="38">
        <v>-18.788410886742763</v>
      </c>
      <c r="EM1052" s="38">
        <v>-19.351826722265823</v>
      </c>
      <c r="EN1052" s="38">
        <v>-13.622841173579184</v>
      </c>
      <c r="EO1052" s="39">
        <v>4.955078514143483</v>
      </c>
      <c r="EP1052" s="40">
        <v>4.92070202020202</v>
      </c>
      <c r="EQ1052" s="39">
        <v>4.259321078800885</v>
      </c>
      <c r="ER1052" s="40">
        <v>4.530240786240786</v>
      </c>
    </row>
    <row r="1053" spans="133:148" ht="12.75">
      <c r="EC1053" s="38" t="s">
        <v>417</v>
      </c>
      <c r="ED1053" s="38" t="s">
        <v>418</v>
      </c>
      <c r="EE1053" s="38" t="s">
        <v>57</v>
      </c>
      <c r="EF1053" s="38">
        <v>10900</v>
      </c>
      <c r="EG1053" s="38">
        <v>59934.95</v>
      </c>
      <c r="EH1053" s="38">
        <v>51991.89</v>
      </c>
      <c r="EI1053" s="38">
        <v>43991</v>
      </c>
      <c r="EJ1053" s="38">
        <v>241788.89</v>
      </c>
      <c r="EK1053" s="38">
        <v>222582.36</v>
      </c>
      <c r="EL1053" s="38">
        <v>303.58715596330273</v>
      </c>
      <c r="EM1053" s="38">
        <v>303.4188566103751</v>
      </c>
      <c r="EN1053" s="38">
        <v>328.10976865815024</v>
      </c>
      <c r="EO1053" s="39">
        <v>5.498619266055045</v>
      </c>
      <c r="EP1053" s="40">
        <v>5.496326294014685</v>
      </c>
      <c r="EQ1053" s="39">
        <v>4.769898165137614</v>
      </c>
      <c r="ER1053" s="40">
        <v>5.059724943738492</v>
      </c>
    </row>
    <row r="1054" spans="133:148" ht="12.75">
      <c r="EC1054" s="38" t="s">
        <v>417</v>
      </c>
      <c r="ED1054" s="38" t="s">
        <v>418</v>
      </c>
      <c r="EE1054" s="38" t="s">
        <v>43</v>
      </c>
      <c r="EF1054" s="38">
        <v>335760</v>
      </c>
      <c r="EG1054" s="38">
        <v>1617317.84</v>
      </c>
      <c r="EH1054" s="38">
        <v>1388703.29</v>
      </c>
      <c r="EI1054" s="38">
        <v>356010</v>
      </c>
      <c r="EJ1054" s="38">
        <v>1693322.84</v>
      </c>
      <c r="EK1054" s="38">
        <v>1559961.14</v>
      </c>
      <c r="EL1054" s="38">
        <v>6.031093638313081</v>
      </c>
      <c r="EM1054" s="38">
        <v>4.699447326939768</v>
      </c>
      <c r="EN1054" s="38">
        <v>12.332213168444344</v>
      </c>
      <c r="EO1054" s="39">
        <v>4.816886585656421</v>
      </c>
      <c r="EP1054" s="40">
        <v>4.756391224965591</v>
      </c>
      <c r="EQ1054" s="39">
        <v>4.135999791517751</v>
      </c>
      <c r="ER1054" s="40">
        <v>4.381790230611499</v>
      </c>
    </row>
    <row r="1055" spans="133:148" ht="12.75">
      <c r="EC1055" s="38" t="s">
        <v>417</v>
      </c>
      <c r="ED1055" s="38" t="s">
        <v>418</v>
      </c>
      <c r="EE1055" s="38" t="s">
        <v>99</v>
      </c>
      <c r="EF1055" s="38">
        <v>8460</v>
      </c>
      <c r="EG1055" s="38">
        <v>52919.94</v>
      </c>
      <c r="EH1055" s="38">
        <v>45502.37</v>
      </c>
      <c r="EI1055" s="38">
        <v>6600</v>
      </c>
      <c r="EJ1055" s="38">
        <v>34782.92</v>
      </c>
      <c r="EK1055" s="38">
        <v>31961.13</v>
      </c>
      <c r="EL1055" s="38">
        <v>-21.98581560283688</v>
      </c>
      <c r="EM1055" s="38">
        <v>-34.272563423163376</v>
      </c>
      <c r="EN1055" s="38">
        <v>-29.75941692707435</v>
      </c>
      <c r="EO1055" s="39">
        <v>6.255312056737589</v>
      </c>
      <c r="EP1055" s="40">
        <v>5.2701393939393935</v>
      </c>
      <c r="EQ1055" s="39">
        <v>5.37853073286052</v>
      </c>
      <c r="ER1055" s="40">
        <v>4.842595454545455</v>
      </c>
    </row>
    <row r="1056" spans="133:148" ht="12.75">
      <c r="EC1056" s="38" t="s">
        <v>417</v>
      </c>
      <c r="ED1056" s="38" t="s">
        <v>418</v>
      </c>
      <c r="EE1056" s="38" t="s">
        <v>62</v>
      </c>
      <c r="EF1056" s="38">
        <v>8320</v>
      </c>
      <c r="EG1056" s="38">
        <v>45265.61</v>
      </c>
      <c r="EH1056" s="38">
        <v>38984.78</v>
      </c>
      <c r="EI1056" s="38">
        <v>10886</v>
      </c>
      <c r="EJ1056" s="38">
        <v>63659.96</v>
      </c>
      <c r="EK1056" s="38">
        <v>58565.8</v>
      </c>
      <c r="EL1056" s="38">
        <v>30.841346153846153</v>
      </c>
      <c r="EM1056" s="38">
        <v>40.63647877494636</v>
      </c>
      <c r="EN1056" s="38">
        <v>50.22734513315198</v>
      </c>
      <c r="EO1056" s="39">
        <v>5.440578125</v>
      </c>
      <c r="EP1056" s="40">
        <v>5.847874334006981</v>
      </c>
      <c r="EQ1056" s="39">
        <v>4.685670673076923</v>
      </c>
      <c r="ER1056" s="40">
        <v>5.379919162226713</v>
      </c>
    </row>
    <row r="1057" spans="133:148" ht="12.75">
      <c r="EC1057" s="38" t="s">
        <v>417</v>
      </c>
      <c r="ED1057" s="38" t="s">
        <v>418</v>
      </c>
      <c r="EE1057" s="38" t="s">
        <v>50</v>
      </c>
      <c r="EF1057" s="38">
        <v>13260</v>
      </c>
      <c r="EG1057" s="38">
        <v>80331.74</v>
      </c>
      <c r="EH1057" s="38">
        <v>68649.35</v>
      </c>
      <c r="EI1057" s="38">
        <v>81570</v>
      </c>
      <c r="EJ1057" s="38">
        <v>595551.4</v>
      </c>
      <c r="EK1057" s="38">
        <v>547756.12</v>
      </c>
      <c r="EL1057" s="38">
        <v>515.158371040724</v>
      </c>
      <c r="EM1057" s="38">
        <v>641.3649947081938</v>
      </c>
      <c r="EN1057" s="38">
        <v>697.9043064500975</v>
      </c>
      <c r="EO1057" s="39">
        <v>6.058200603318251</v>
      </c>
      <c r="EP1057" s="40">
        <v>7.301108250582322</v>
      </c>
      <c r="EQ1057" s="39">
        <v>5.177175716440423</v>
      </c>
      <c r="ER1057" s="40">
        <v>6.715166360181439</v>
      </c>
    </row>
    <row r="1058" spans="133:148" ht="12.75">
      <c r="EC1058" s="38" t="s">
        <v>417</v>
      </c>
      <c r="ED1058" s="38" t="s">
        <v>418</v>
      </c>
      <c r="EE1058" s="38" t="s">
        <v>95</v>
      </c>
      <c r="EF1058" s="38">
        <v>36160</v>
      </c>
      <c r="EG1058" s="38">
        <v>173331.22</v>
      </c>
      <c r="EH1058" s="38">
        <v>147603.79</v>
      </c>
      <c r="EI1058" s="38"/>
      <c r="EJ1058" s="38"/>
      <c r="EK1058" s="38"/>
      <c r="EL1058" s="38">
        <v>-100</v>
      </c>
      <c r="EM1058" s="38">
        <v>-100</v>
      </c>
      <c r="EN1058" s="38">
        <v>-100</v>
      </c>
      <c r="EO1058" s="39">
        <v>4.793451880530974</v>
      </c>
      <c r="EP1058" s="40"/>
      <c r="EQ1058" s="39">
        <v>4.081963219026549</v>
      </c>
      <c r="ER1058" s="40"/>
    </row>
    <row r="1059" spans="133:148" ht="12.75">
      <c r="EC1059" s="38" t="s">
        <v>417</v>
      </c>
      <c r="ED1059" s="38" t="s">
        <v>418</v>
      </c>
      <c r="EE1059" s="38" t="s">
        <v>70</v>
      </c>
      <c r="EF1059" s="38">
        <v>12660</v>
      </c>
      <c r="EG1059" s="38">
        <v>69855.41</v>
      </c>
      <c r="EH1059" s="38">
        <v>60884.12</v>
      </c>
      <c r="EI1059" s="38">
        <v>31614</v>
      </c>
      <c r="EJ1059" s="38">
        <v>178942.03</v>
      </c>
      <c r="EK1059" s="38">
        <v>165774.58</v>
      </c>
      <c r="EL1059" s="38">
        <v>149.71563981042655</v>
      </c>
      <c r="EM1059" s="38">
        <v>156.16058942321</v>
      </c>
      <c r="EN1059" s="38">
        <v>172.2788470951046</v>
      </c>
      <c r="EO1059" s="39">
        <v>5.5178048973143765</v>
      </c>
      <c r="EP1059" s="40">
        <v>5.6602147782627945</v>
      </c>
      <c r="EQ1059" s="39">
        <v>4.809172195892575</v>
      </c>
      <c r="ER1059" s="40">
        <v>5.243707850952109</v>
      </c>
    </row>
    <row r="1060" spans="133:148" ht="12.75">
      <c r="EC1060" s="38" t="s">
        <v>417</v>
      </c>
      <c r="ED1060" s="38" t="s">
        <v>418</v>
      </c>
      <c r="EE1060" s="38" t="s">
        <v>71</v>
      </c>
      <c r="EF1060" s="38">
        <v>2760</v>
      </c>
      <c r="EG1060" s="38">
        <v>14968.99</v>
      </c>
      <c r="EH1060" s="38">
        <v>12841.42</v>
      </c>
      <c r="EI1060" s="38">
        <v>3078</v>
      </c>
      <c r="EJ1060" s="38">
        <v>17579.38</v>
      </c>
      <c r="EK1060" s="38">
        <v>16168.84</v>
      </c>
      <c r="EL1060" s="38">
        <v>11.521739130434783</v>
      </c>
      <c r="EM1060" s="38">
        <v>17.438651505545806</v>
      </c>
      <c r="EN1060" s="38">
        <v>25.911620365971988</v>
      </c>
      <c r="EO1060" s="39">
        <v>5.423547101449275</v>
      </c>
      <c r="EP1060" s="40">
        <v>5.711299545159195</v>
      </c>
      <c r="EQ1060" s="39">
        <v>4.652688405797101</v>
      </c>
      <c r="ER1060" s="40">
        <v>5.253034437946718</v>
      </c>
    </row>
    <row r="1061" spans="133:148" ht="12.75">
      <c r="EC1061" s="38" t="s">
        <v>417</v>
      </c>
      <c r="ED1061" s="38" t="s">
        <v>418</v>
      </c>
      <c r="EE1061" s="38" t="s">
        <v>67</v>
      </c>
      <c r="EF1061" s="38">
        <v>169694</v>
      </c>
      <c r="EG1061" s="38">
        <v>816607.5</v>
      </c>
      <c r="EH1061" s="38">
        <v>700801.37</v>
      </c>
      <c r="EI1061" s="38">
        <v>147442</v>
      </c>
      <c r="EJ1061" s="38">
        <v>757342.3</v>
      </c>
      <c r="EK1061" s="38">
        <v>697345.75</v>
      </c>
      <c r="EL1061" s="38">
        <v>-13.113015192051575</v>
      </c>
      <c r="EM1061" s="38">
        <v>-7.257489062983129</v>
      </c>
      <c r="EN1061" s="38">
        <v>-0.4930954972305484</v>
      </c>
      <c r="EO1061" s="39">
        <v>4.812235553407899</v>
      </c>
      <c r="EP1061" s="40">
        <v>5.136543861314958</v>
      </c>
      <c r="EQ1061" s="39">
        <v>4.129794630334603</v>
      </c>
      <c r="ER1061" s="40">
        <v>4.729627582371373</v>
      </c>
    </row>
    <row r="1062" spans="133:148" ht="12.75">
      <c r="EC1062" s="38" t="s">
        <v>417</v>
      </c>
      <c r="ED1062" s="38" t="s">
        <v>418</v>
      </c>
      <c r="EE1062" s="38" t="s">
        <v>49</v>
      </c>
      <c r="EF1062" s="38">
        <v>3710</v>
      </c>
      <c r="EG1062" s="38">
        <v>25371.2</v>
      </c>
      <c r="EH1062" s="38">
        <v>21743.17</v>
      </c>
      <c r="EI1062" s="38">
        <v>2990</v>
      </c>
      <c r="EJ1062" s="38">
        <v>18035.7</v>
      </c>
      <c r="EK1062" s="38">
        <v>16629.98</v>
      </c>
      <c r="EL1062" s="38">
        <v>-19.40700808625337</v>
      </c>
      <c r="EM1062" s="38">
        <v>-28.91270416850602</v>
      </c>
      <c r="EN1062" s="38">
        <v>-23.51630420035349</v>
      </c>
      <c r="EO1062" s="39">
        <v>6.838598382749327</v>
      </c>
      <c r="EP1062" s="40">
        <v>6.032006688963211</v>
      </c>
      <c r="EQ1062" s="39">
        <v>5.860692722371967</v>
      </c>
      <c r="ER1062" s="40">
        <v>5.561866220735785</v>
      </c>
    </row>
    <row r="1063" spans="133:148" ht="12.75">
      <c r="EC1063" s="38" t="s">
        <v>417</v>
      </c>
      <c r="ED1063" s="38" t="s">
        <v>418</v>
      </c>
      <c r="EE1063" s="38" t="s">
        <v>350</v>
      </c>
      <c r="EF1063" s="38">
        <v>17296</v>
      </c>
      <c r="EG1063" s="38">
        <v>90075.18</v>
      </c>
      <c r="EH1063" s="38">
        <v>77373.09</v>
      </c>
      <c r="EI1063" s="38">
        <v>16886</v>
      </c>
      <c r="EJ1063" s="38">
        <v>82272.14</v>
      </c>
      <c r="EK1063" s="38">
        <v>75719.76</v>
      </c>
      <c r="EL1063" s="38">
        <v>-2.370490286771508</v>
      </c>
      <c r="EM1063" s="38">
        <v>-8.662808112068156</v>
      </c>
      <c r="EN1063" s="38">
        <v>-2.13682819181708</v>
      </c>
      <c r="EO1063" s="39">
        <v>5.207861933395004</v>
      </c>
      <c r="EP1063" s="40">
        <v>4.872210114888073</v>
      </c>
      <c r="EQ1063" s="39">
        <v>4.473467275670675</v>
      </c>
      <c r="ER1063" s="40">
        <v>4.4841738718465</v>
      </c>
    </row>
    <row r="1064" spans="133:148" ht="12.75">
      <c r="EC1064" s="38" t="s">
        <v>417</v>
      </c>
      <c r="ED1064" s="38" t="s">
        <v>418</v>
      </c>
      <c r="EE1064" s="38" t="s">
        <v>66</v>
      </c>
      <c r="EF1064" s="38">
        <v>3620</v>
      </c>
      <c r="EG1064" s="38">
        <v>19404.62</v>
      </c>
      <c r="EH1064" s="38">
        <v>16815.52</v>
      </c>
      <c r="EI1064" s="38">
        <v>4500</v>
      </c>
      <c r="EJ1064" s="38">
        <v>26584.08</v>
      </c>
      <c r="EK1064" s="38">
        <v>24476.2</v>
      </c>
      <c r="EL1064" s="38">
        <v>24.30939226519337</v>
      </c>
      <c r="EM1064" s="38">
        <v>36.99871473906731</v>
      </c>
      <c r="EN1064" s="38">
        <v>45.557199539473054</v>
      </c>
      <c r="EO1064" s="39">
        <v>5.3603922651933695</v>
      </c>
      <c r="EP1064" s="40">
        <v>5.907573333333334</v>
      </c>
      <c r="EQ1064" s="39">
        <v>4.645171270718232</v>
      </c>
      <c r="ER1064" s="40">
        <v>5.439155555555556</v>
      </c>
    </row>
    <row r="1065" spans="133:148" ht="12.75">
      <c r="EC1065" s="38" t="s">
        <v>417</v>
      </c>
      <c r="ED1065" s="38" t="s">
        <v>418</v>
      </c>
      <c r="EE1065" s="38" t="s">
        <v>44</v>
      </c>
      <c r="EF1065" s="38"/>
      <c r="EG1065" s="38"/>
      <c r="EH1065" s="38"/>
      <c r="EI1065" s="38">
        <v>30962</v>
      </c>
      <c r="EJ1065" s="38">
        <v>152567.22</v>
      </c>
      <c r="EK1065" s="38">
        <v>140579.26</v>
      </c>
      <c r="EL1065" s="38"/>
      <c r="EM1065" s="38"/>
      <c r="EN1065" s="38"/>
      <c r="EO1065" s="39"/>
      <c r="EP1065" s="40">
        <v>4.927563464892449</v>
      </c>
      <c r="EQ1065" s="39"/>
      <c r="ER1065" s="40">
        <v>4.540380466378141</v>
      </c>
    </row>
    <row r="1066" spans="133:148" ht="12.75">
      <c r="EC1066" s="38" t="s">
        <v>419</v>
      </c>
      <c r="ED1066" s="38" t="s">
        <v>623</v>
      </c>
      <c r="EE1066" s="38" t="s">
        <v>63</v>
      </c>
      <c r="EF1066" s="38"/>
      <c r="EG1066" s="38"/>
      <c r="EH1066" s="38"/>
      <c r="EI1066" s="38">
        <v>800</v>
      </c>
      <c r="EJ1066" s="38">
        <v>6000</v>
      </c>
      <c r="EK1066" s="38">
        <v>5523.45</v>
      </c>
      <c r="EL1066" s="38"/>
      <c r="EM1066" s="38"/>
      <c r="EN1066" s="38"/>
      <c r="EO1066" s="39"/>
      <c r="EP1066" s="40">
        <v>7.5</v>
      </c>
      <c r="EQ1066" s="39"/>
      <c r="ER1066" s="40">
        <v>6.9043125</v>
      </c>
    </row>
    <row r="1067" spans="133:148" ht="12.75">
      <c r="EC1067" s="38" t="s">
        <v>419</v>
      </c>
      <c r="ED1067" s="38" t="s">
        <v>623</v>
      </c>
      <c r="EE1067" s="38" t="s">
        <v>54</v>
      </c>
      <c r="EF1067" s="38"/>
      <c r="EG1067" s="38"/>
      <c r="EH1067" s="38"/>
      <c r="EI1067" s="38">
        <v>20</v>
      </c>
      <c r="EJ1067" s="38">
        <v>93.04</v>
      </c>
      <c r="EK1067" s="38">
        <v>85.33</v>
      </c>
      <c r="EL1067" s="38"/>
      <c r="EM1067" s="38"/>
      <c r="EN1067" s="38"/>
      <c r="EO1067" s="39"/>
      <c r="EP1067" s="40">
        <v>4.652</v>
      </c>
      <c r="EQ1067" s="39"/>
      <c r="ER1067" s="40">
        <v>4.2665</v>
      </c>
    </row>
    <row r="1068" spans="133:148" ht="12.75">
      <c r="EC1068" s="38" t="s">
        <v>419</v>
      </c>
      <c r="ED1068" s="38" t="s">
        <v>623</v>
      </c>
      <c r="EE1068" s="38" t="s">
        <v>42</v>
      </c>
      <c r="EF1068" s="38"/>
      <c r="EG1068" s="38"/>
      <c r="EH1068" s="38"/>
      <c r="EI1068" s="38">
        <v>3950</v>
      </c>
      <c r="EJ1068" s="38">
        <v>17184.66</v>
      </c>
      <c r="EK1068" s="38">
        <v>15860.97</v>
      </c>
      <c r="EL1068" s="38"/>
      <c r="EM1068" s="38"/>
      <c r="EN1068" s="38"/>
      <c r="EO1068" s="39"/>
      <c r="EP1068" s="40">
        <v>4.350546835443038</v>
      </c>
      <c r="EQ1068" s="39"/>
      <c r="ER1068" s="40">
        <v>4.015435443037974</v>
      </c>
    </row>
    <row r="1069" spans="133:148" ht="12.75">
      <c r="EC1069" s="38" t="s">
        <v>419</v>
      </c>
      <c r="ED1069" s="38" t="s">
        <v>623</v>
      </c>
      <c r="EE1069" s="38" t="s">
        <v>45</v>
      </c>
      <c r="EF1069" s="38"/>
      <c r="EG1069" s="38"/>
      <c r="EH1069" s="38"/>
      <c r="EI1069" s="38">
        <v>13424</v>
      </c>
      <c r="EJ1069" s="38">
        <v>65693.28</v>
      </c>
      <c r="EK1069" s="38">
        <v>60591.61</v>
      </c>
      <c r="EL1069" s="38"/>
      <c r="EM1069" s="38"/>
      <c r="EN1069" s="38"/>
      <c r="EO1069" s="39"/>
      <c r="EP1069" s="40">
        <v>4.8937187127532775</v>
      </c>
      <c r="EQ1069" s="39"/>
      <c r="ER1069" s="40">
        <v>4.5136777413587605</v>
      </c>
    </row>
    <row r="1070" spans="133:148" ht="12.75">
      <c r="EC1070" s="38" t="s">
        <v>419</v>
      </c>
      <c r="ED1070" s="38" t="s">
        <v>623</v>
      </c>
      <c r="EE1070" s="38" t="s">
        <v>43</v>
      </c>
      <c r="EF1070" s="38"/>
      <c r="EG1070" s="38"/>
      <c r="EH1070" s="38"/>
      <c r="EI1070" s="38">
        <v>16350</v>
      </c>
      <c r="EJ1070" s="38">
        <v>74815.3</v>
      </c>
      <c r="EK1070" s="38">
        <v>68956.84</v>
      </c>
      <c r="EL1070" s="38"/>
      <c r="EM1070" s="38"/>
      <c r="EN1070" s="38"/>
      <c r="EO1070" s="39"/>
      <c r="EP1070" s="40">
        <v>4.575859327217126</v>
      </c>
      <c r="EQ1070" s="39"/>
      <c r="ER1070" s="40">
        <v>4.21754373088685</v>
      </c>
    </row>
    <row r="1071" spans="133:148" ht="12.75">
      <c r="EC1071" s="38" t="s">
        <v>419</v>
      </c>
      <c r="ED1071" s="38" t="s">
        <v>623</v>
      </c>
      <c r="EE1071" s="38" t="s">
        <v>50</v>
      </c>
      <c r="EF1071" s="38"/>
      <c r="EG1071" s="38"/>
      <c r="EH1071" s="38"/>
      <c r="EI1071" s="38">
        <v>160</v>
      </c>
      <c r="EJ1071" s="38">
        <v>857.25</v>
      </c>
      <c r="EK1071" s="38">
        <v>787.6</v>
      </c>
      <c r="EL1071" s="38"/>
      <c r="EM1071" s="38"/>
      <c r="EN1071" s="38"/>
      <c r="EO1071" s="39"/>
      <c r="EP1071" s="40">
        <v>5.3578125</v>
      </c>
      <c r="EQ1071" s="39"/>
      <c r="ER1071" s="40">
        <v>4.9225</v>
      </c>
    </row>
    <row r="1072" spans="133:148" ht="12.75">
      <c r="EC1072" s="38" t="s">
        <v>419</v>
      </c>
      <c r="ED1072" s="38" t="s">
        <v>623</v>
      </c>
      <c r="EE1072" s="38" t="s">
        <v>67</v>
      </c>
      <c r="EF1072" s="38"/>
      <c r="EG1072" s="38"/>
      <c r="EH1072" s="38"/>
      <c r="EI1072" s="38">
        <v>332</v>
      </c>
      <c r="EJ1072" s="38">
        <v>1575.04</v>
      </c>
      <c r="EK1072" s="38">
        <v>1448.6</v>
      </c>
      <c r="EL1072" s="38"/>
      <c r="EM1072" s="38"/>
      <c r="EN1072" s="38"/>
      <c r="EO1072" s="39"/>
      <c r="EP1072" s="40">
        <v>4.744096385542169</v>
      </c>
      <c r="EQ1072" s="39"/>
      <c r="ER1072" s="40">
        <v>4.363253012048193</v>
      </c>
    </row>
    <row r="1073" spans="133:148" ht="12.75">
      <c r="EC1073" s="38" t="s">
        <v>419</v>
      </c>
      <c r="ED1073" s="38" t="s">
        <v>623</v>
      </c>
      <c r="EE1073" s="38" t="s">
        <v>44</v>
      </c>
      <c r="EF1073" s="38">
        <v>6080</v>
      </c>
      <c r="EG1073" s="38">
        <v>21853.88</v>
      </c>
      <c r="EH1073" s="38">
        <v>18848</v>
      </c>
      <c r="EI1073" s="38">
        <v>5340</v>
      </c>
      <c r="EJ1073" s="38">
        <v>23626.14</v>
      </c>
      <c r="EK1073" s="38">
        <v>21794.94</v>
      </c>
      <c r="EL1073" s="38">
        <v>-12.171052631578947</v>
      </c>
      <c r="EM1073" s="38">
        <v>8.109589692997298</v>
      </c>
      <c r="EN1073" s="38">
        <v>15.635292869269943</v>
      </c>
      <c r="EO1073" s="39">
        <v>3.594388157894737</v>
      </c>
      <c r="EP1073" s="40">
        <v>4.424370786516854</v>
      </c>
      <c r="EQ1073" s="39">
        <v>3.1</v>
      </c>
      <c r="ER1073" s="40">
        <v>4.081449438202247</v>
      </c>
    </row>
    <row r="1074" spans="133:148" ht="12.75">
      <c r="EC1074" s="38" t="s">
        <v>436</v>
      </c>
      <c r="ED1074" s="38" t="s">
        <v>437</v>
      </c>
      <c r="EE1074" s="38" t="s">
        <v>48</v>
      </c>
      <c r="EF1074" s="38">
        <v>1260</v>
      </c>
      <c r="EG1074" s="38">
        <v>5820.78</v>
      </c>
      <c r="EH1074" s="38">
        <v>5178</v>
      </c>
      <c r="EI1074" s="38">
        <v>2352</v>
      </c>
      <c r="EJ1074" s="38">
        <v>15636.86</v>
      </c>
      <c r="EK1074" s="38">
        <v>14336.34</v>
      </c>
      <c r="EL1074" s="38">
        <v>86.66666666666667</v>
      </c>
      <c r="EM1074" s="38">
        <v>168.63856733977238</v>
      </c>
      <c r="EN1074" s="38">
        <v>176.8702201622248</v>
      </c>
      <c r="EO1074" s="39">
        <v>4.619666666666666</v>
      </c>
      <c r="EP1074" s="40">
        <v>6.648324829931973</v>
      </c>
      <c r="EQ1074" s="39">
        <v>4.109523809523809</v>
      </c>
      <c r="ER1074" s="40">
        <v>6.0953826530612245</v>
      </c>
    </row>
    <row r="1075" spans="133:148" ht="12.75">
      <c r="EC1075" s="38" t="s">
        <v>436</v>
      </c>
      <c r="ED1075" s="38" t="s">
        <v>437</v>
      </c>
      <c r="EE1075" s="38" t="s">
        <v>138</v>
      </c>
      <c r="EF1075" s="38">
        <v>5000</v>
      </c>
      <c r="EG1075" s="38">
        <v>27372.78</v>
      </c>
      <c r="EH1075" s="38">
        <v>23613.15</v>
      </c>
      <c r="EI1075" s="38"/>
      <c r="EJ1075" s="38"/>
      <c r="EK1075" s="38"/>
      <c r="EL1075" s="38">
        <v>-100</v>
      </c>
      <c r="EM1075" s="38">
        <v>-100</v>
      </c>
      <c r="EN1075" s="38">
        <v>-100</v>
      </c>
      <c r="EO1075" s="39">
        <v>5.474556</v>
      </c>
      <c r="EP1075" s="40"/>
      <c r="EQ1075" s="39">
        <v>4.7226300000000005</v>
      </c>
      <c r="ER1075" s="40"/>
    </row>
    <row r="1076" spans="133:148" ht="12.75">
      <c r="EC1076" s="38" t="s">
        <v>436</v>
      </c>
      <c r="ED1076" s="38" t="s">
        <v>437</v>
      </c>
      <c r="EE1076" s="38" t="s">
        <v>63</v>
      </c>
      <c r="EF1076" s="38">
        <v>19090</v>
      </c>
      <c r="EG1076" s="38">
        <v>165401.5</v>
      </c>
      <c r="EH1076" s="38">
        <v>137272.86</v>
      </c>
      <c r="EI1076" s="38"/>
      <c r="EJ1076" s="38"/>
      <c r="EK1076" s="38"/>
      <c r="EL1076" s="38">
        <v>-100</v>
      </c>
      <c r="EM1076" s="38">
        <v>-100</v>
      </c>
      <c r="EN1076" s="38">
        <v>-100</v>
      </c>
      <c r="EO1076" s="39">
        <v>8.664300680984809</v>
      </c>
      <c r="EP1076" s="40"/>
      <c r="EQ1076" s="39">
        <v>7.190825563122052</v>
      </c>
      <c r="ER1076" s="40"/>
    </row>
    <row r="1077" spans="133:148" ht="12.75">
      <c r="EC1077" s="38" t="s">
        <v>436</v>
      </c>
      <c r="ED1077" s="38" t="s">
        <v>437</v>
      </c>
      <c r="EE1077" s="38" t="s">
        <v>54</v>
      </c>
      <c r="EF1077" s="38">
        <v>14844.12</v>
      </c>
      <c r="EG1077" s="38">
        <v>151018.6</v>
      </c>
      <c r="EH1077" s="38">
        <v>130951.91</v>
      </c>
      <c r="EI1077" s="38">
        <v>891</v>
      </c>
      <c r="EJ1077" s="38">
        <v>6364.75</v>
      </c>
      <c r="EK1077" s="38">
        <v>5837.41</v>
      </c>
      <c r="EL1077" s="38">
        <v>-93.9976233013476</v>
      </c>
      <c r="EM1077" s="38">
        <v>-95.78545291772006</v>
      </c>
      <c r="EN1077" s="38">
        <v>-95.5423254231267</v>
      </c>
      <c r="EO1077" s="39">
        <v>10.173631040438908</v>
      </c>
      <c r="EP1077" s="40">
        <v>7.14337822671156</v>
      </c>
      <c r="EQ1077" s="39">
        <v>8.821803515466057</v>
      </c>
      <c r="ER1077" s="40">
        <v>6.551526374859708</v>
      </c>
    </row>
    <row r="1078" spans="133:148" ht="12.75">
      <c r="EC1078" s="38" t="s">
        <v>436</v>
      </c>
      <c r="ED1078" s="38" t="s">
        <v>437</v>
      </c>
      <c r="EE1078" s="38" t="s">
        <v>56</v>
      </c>
      <c r="EF1078" s="38">
        <v>2000</v>
      </c>
      <c r="EG1078" s="38">
        <v>12955.83</v>
      </c>
      <c r="EH1078" s="38">
        <v>10756.1</v>
      </c>
      <c r="EI1078" s="38"/>
      <c r="EJ1078" s="38"/>
      <c r="EK1078" s="38"/>
      <c r="EL1078" s="38">
        <v>-100</v>
      </c>
      <c r="EM1078" s="38">
        <v>-100</v>
      </c>
      <c r="EN1078" s="38">
        <v>-100</v>
      </c>
      <c r="EO1078" s="39">
        <v>6.477915</v>
      </c>
      <c r="EP1078" s="40"/>
      <c r="EQ1078" s="39">
        <v>5.37805</v>
      </c>
      <c r="ER1078" s="40"/>
    </row>
    <row r="1079" spans="133:148" ht="12.75">
      <c r="EC1079" s="38" t="s">
        <v>436</v>
      </c>
      <c r="ED1079" s="38" t="s">
        <v>437</v>
      </c>
      <c r="EE1079" s="38" t="s">
        <v>42</v>
      </c>
      <c r="EF1079" s="38"/>
      <c r="EG1079" s="38"/>
      <c r="EH1079" s="38"/>
      <c r="EI1079" s="38">
        <v>9450</v>
      </c>
      <c r="EJ1079" s="38">
        <v>59977.52</v>
      </c>
      <c r="EK1079" s="38">
        <v>55277.05</v>
      </c>
      <c r="EL1079" s="38"/>
      <c r="EM1079" s="38"/>
      <c r="EN1079" s="38"/>
      <c r="EO1079" s="39"/>
      <c r="EP1079" s="40">
        <v>6.346827513227513</v>
      </c>
      <c r="EQ1079" s="39"/>
      <c r="ER1079" s="40">
        <v>5.849423280423281</v>
      </c>
    </row>
    <row r="1080" spans="133:148" ht="12.75">
      <c r="EC1080" s="38" t="s">
        <v>436</v>
      </c>
      <c r="ED1080" s="38" t="s">
        <v>437</v>
      </c>
      <c r="EE1080" s="38" t="s">
        <v>45</v>
      </c>
      <c r="EF1080" s="38">
        <v>2340</v>
      </c>
      <c r="EG1080" s="38">
        <v>13051.87</v>
      </c>
      <c r="EH1080" s="38">
        <v>11091.6</v>
      </c>
      <c r="EI1080" s="38"/>
      <c r="EJ1080" s="38"/>
      <c r="EK1080" s="38"/>
      <c r="EL1080" s="38">
        <v>-100</v>
      </c>
      <c r="EM1080" s="38">
        <v>-100</v>
      </c>
      <c r="EN1080" s="38">
        <v>-100</v>
      </c>
      <c r="EO1080" s="39">
        <v>5.5777222222222225</v>
      </c>
      <c r="EP1080" s="40"/>
      <c r="EQ1080" s="39">
        <v>4.74</v>
      </c>
      <c r="ER1080" s="40"/>
    </row>
    <row r="1081" spans="133:148" ht="12.75">
      <c r="EC1081" s="38" t="s">
        <v>436</v>
      </c>
      <c r="ED1081" s="38" t="s">
        <v>437</v>
      </c>
      <c r="EE1081" s="38" t="s">
        <v>85</v>
      </c>
      <c r="EF1081" s="38">
        <v>13990</v>
      </c>
      <c r="EG1081" s="38">
        <v>72546.16</v>
      </c>
      <c r="EH1081" s="38">
        <v>61143.17</v>
      </c>
      <c r="EI1081" s="38"/>
      <c r="EJ1081" s="38"/>
      <c r="EK1081" s="38"/>
      <c r="EL1081" s="38">
        <v>-100</v>
      </c>
      <c r="EM1081" s="38">
        <v>-100</v>
      </c>
      <c r="EN1081" s="38">
        <v>-100</v>
      </c>
      <c r="EO1081" s="39">
        <v>5.185572551822731</v>
      </c>
      <c r="EP1081" s="40"/>
      <c r="EQ1081" s="39">
        <v>4.370491065046462</v>
      </c>
      <c r="ER1081" s="40"/>
    </row>
    <row r="1082" spans="133:148" ht="12.75">
      <c r="EC1082" s="38" t="s">
        <v>436</v>
      </c>
      <c r="ED1082" s="38" t="s">
        <v>437</v>
      </c>
      <c r="EE1082" s="38" t="s">
        <v>530</v>
      </c>
      <c r="EF1082" s="38">
        <v>1120</v>
      </c>
      <c r="EG1082" s="38">
        <v>5849.24</v>
      </c>
      <c r="EH1082" s="38">
        <v>5035.86</v>
      </c>
      <c r="EI1082" s="38"/>
      <c r="EJ1082" s="38"/>
      <c r="EK1082" s="38"/>
      <c r="EL1082" s="38">
        <v>-100</v>
      </c>
      <c r="EM1082" s="38">
        <v>-100</v>
      </c>
      <c r="EN1082" s="38">
        <v>-100</v>
      </c>
      <c r="EO1082" s="39">
        <v>5.222535714285714</v>
      </c>
      <c r="EP1082" s="40"/>
      <c r="EQ1082" s="39">
        <v>4.496303571428571</v>
      </c>
      <c r="ER1082" s="40"/>
    </row>
    <row r="1083" spans="133:148" ht="12.75">
      <c r="EC1083" s="38" t="s">
        <v>438</v>
      </c>
      <c r="ED1083" s="38" t="s">
        <v>630</v>
      </c>
      <c r="EE1083" s="38" t="s">
        <v>138</v>
      </c>
      <c r="EF1083" s="38">
        <v>336</v>
      </c>
      <c r="EG1083" s="38">
        <v>3161.76</v>
      </c>
      <c r="EH1083" s="38">
        <v>2722.09</v>
      </c>
      <c r="EI1083" s="38"/>
      <c r="EJ1083" s="38"/>
      <c r="EK1083" s="38"/>
      <c r="EL1083" s="38">
        <v>-100</v>
      </c>
      <c r="EM1083" s="38">
        <v>-100</v>
      </c>
      <c r="EN1083" s="38">
        <v>-100</v>
      </c>
      <c r="EO1083" s="39">
        <v>9.41</v>
      </c>
      <c r="EP1083" s="40"/>
      <c r="EQ1083" s="39">
        <v>8.101458333333333</v>
      </c>
      <c r="ER1083" s="40"/>
    </row>
    <row r="1084" spans="133:148" ht="12.75">
      <c r="EC1084" s="38" t="s">
        <v>438</v>
      </c>
      <c r="ED1084" s="38" t="s">
        <v>630</v>
      </c>
      <c r="EE1084" s="38" t="s">
        <v>54</v>
      </c>
      <c r="EF1084" s="38"/>
      <c r="EG1084" s="38"/>
      <c r="EH1084" s="38"/>
      <c r="EI1084" s="38">
        <v>150</v>
      </c>
      <c r="EJ1084" s="38">
        <v>1037.97</v>
      </c>
      <c r="EK1084" s="38">
        <v>952.87</v>
      </c>
      <c r="EL1084" s="38"/>
      <c r="EM1084" s="38"/>
      <c r="EN1084" s="38"/>
      <c r="EO1084" s="39"/>
      <c r="EP1084" s="40">
        <v>6.9198</v>
      </c>
      <c r="EQ1084" s="39"/>
      <c r="ER1084" s="40">
        <v>6.3524666666666665</v>
      </c>
    </row>
    <row r="1085" spans="133:148" ht="12.75">
      <c r="EC1085" s="38" t="s">
        <v>438</v>
      </c>
      <c r="ED1085" s="38" t="s">
        <v>630</v>
      </c>
      <c r="EE1085" s="38" t="s">
        <v>56</v>
      </c>
      <c r="EF1085" s="38"/>
      <c r="EG1085" s="38"/>
      <c r="EH1085" s="38"/>
      <c r="EI1085" s="38">
        <v>1920</v>
      </c>
      <c r="EJ1085" s="38">
        <v>12142.29</v>
      </c>
      <c r="EK1085" s="38">
        <v>11146.8</v>
      </c>
      <c r="EL1085" s="38"/>
      <c r="EM1085" s="38"/>
      <c r="EN1085" s="38"/>
      <c r="EO1085" s="39"/>
      <c r="EP1085" s="40">
        <v>6.324109375000001</v>
      </c>
      <c r="EQ1085" s="39"/>
      <c r="ER1085" s="40">
        <v>5.805625</v>
      </c>
    </row>
    <row r="1086" spans="133:148" ht="12.75">
      <c r="EC1086" s="38" t="s">
        <v>438</v>
      </c>
      <c r="ED1086" s="38" t="s">
        <v>630</v>
      </c>
      <c r="EE1086" s="38" t="s">
        <v>43</v>
      </c>
      <c r="EF1086" s="38"/>
      <c r="EG1086" s="38"/>
      <c r="EH1086" s="38"/>
      <c r="EI1086" s="38">
        <v>450</v>
      </c>
      <c r="EJ1086" s="38">
        <v>3544.75</v>
      </c>
      <c r="EK1086" s="38">
        <v>3251.73</v>
      </c>
      <c r="EL1086" s="38"/>
      <c r="EM1086" s="38"/>
      <c r="EN1086" s="38"/>
      <c r="EO1086" s="39"/>
      <c r="EP1086" s="40">
        <v>7.877222222222223</v>
      </c>
      <c r="EQ1086" s="39"/>
      <c r="ER1086" s="40">
        <v>7.226066666666667</v>
      </c>
    </row>
    <row r="1087" spans="133:148" ht="12.75">
      <c r="EC1087" s="93" t="s">
        <v>446</v>
      </c>
      <c r="ED1087" s="93" t="s">
        <v>312</v>
      </c>
      <c r="EE1087" s="93" t="s">
        <v>48</v>
      </c>
      <c r="EF1087" s="93">
        <v>32</v>
      </c>
      <c r="EG1087" s="93">
        <v>366.71</v>
      </c>
      <c r="EH1087" s="93">
        <v>313.59</v>
      </c>
      <c r="EI1087" s="93">
        <v>439</v>
      </c>
      <c r="EJ1087" s="93">
        <v>5216.17</v>
      </c>
      <c r="EK1087" s="93">
        <v>4796.66</v>
      </c>
      <c r="EL1087" s="38">
        <v>1271.875</v>
      </c>
      <c r="EM1087" s="38">
        <v>1322.4237135611247</v>
      </c>
      <c r="EN1087" s="38">
        <v>1429.595969259224</v>
      </c>
      <c r="EO1087" s="39">
        <v>11.4596875</v>
      </c>
      <c r="EP1087" s="40">
        <v>11.881936218678815</v>
      </c>
      <c r="EQ1087" s="39">
        <v>9.7996875</v>
      </c>
      <c r="ER1087" s="40">
        <v>10.92633257403189</v>
      </c>
    </row>
    <row r="1088" spans="133:148" ht="12.75">
      <c r="EC1088" s="93" t="s">
        <v>446</v>
      </c>
      <c r="ED1088" s="93" t="s">
        <v>312</v>
      </c>
      <c r="EE1088" s="93" t="s">
        <v>139</v>
      </c>
      <c r="EF1088" s="93"/>
      <c r="EG1088" s="93"/>
      <c r="EH1088" s="93"/>
      <c r="EI1088" s="93">
        <v>600</v>
      </c>
      <c r="EJ1088" s="93">
        <v>8794.42</v>
      </c>
      <c r="EK1088" s="93">
        <v>8129.67</v>
      </c>
      <c r="EL1088" s="38"/>
      <c r="EM1088" s="38"/>
      <c r="EN1088" s="38"/>
      <c r="EO1088" s="39"/>
      <c r="EP1088" s="40">
        <v>14.657366666666666</v>
      </c>
      <c r="EQ1088" s="39"/>
      <c r="ER1088" s="40">
        <v>13.54945</v>
      </c>
    </row>
    <row r="1089" spans="133:148" ht="12.75">
      <c r="EC1089" s="38" t="s">
        <v>446</v>
      </c>
      <c r="ED1089" s="38" t="s">
        <v>312</v>
      </c>
      <c r="EE1089" s="38" t="s">
        <v>63</v>
      </c>
      <c r="EF1089" s="38">
        <v>4402.45</v>
      </c>
      <c r="EG1089" s="38">
        <v>60507.52</v>
      </c>
      <c r="EH1089" s="38">
        <v>52109.14</v>
      </c>
      <c r="EI1089" s="38">
        <v>6942</v>
      </c>
      <c r="EJ1089" s="38">
        <v>90446.52</v>
      </c>
      <c r="EK1089" s="38">
        <v>83144.97</v>
      </c>
      <c r="EL1089" s="38">
        <v>57.68492543924407</v>
      </c>
      <c r="EM1089" s="38">
        <v>49.479800196735894</v>
      </c>
      <c r="EN1089" s="38">
        <v>59.55928269013843</v>
      </c>
      <c r="EO1089" s="39">
        <v>13.744056150552533</v>
      </c>
      <c r="EP1089" s="40">
        <v>13.028885047536734</v>
      </c>
      <c r="EQ1089" s="39">
        <v>11.836395643334962</v>
      </c>
      <c r="ER1089" s="40">
        <v>11.97709161624892</v>
      </c>
    </row>
    <row r="1090" spans="133:148" ht="12.75">
      <c r="EC1090" s="38" t="s">
        <v>446</v>
      </c>
      <c r="ED1090" s="38" t="s">
        <v>312</v>
      </c>
      <c r="EE1090" s="38" t="s">
        <v>54</v>
      </c>
      <c r="EF1090" s="38">
        <v>15642</v>
      </c>
      <c r="EG1090" s="38">
        <v>200108.56</v>
      </c>
      <c r="EH1090" s="38">
        <v>170978.37</v>
      </c>
      <c r="EI1090" s="38">
        <v>19026</v>
      </c>
      <c r="EJ1090" s="38">
        <v>235874.98</v>
      </c>
      <c r="EK1090" s="38">
        <v>216717.06</v>
      </c>
      <c r="EL1090" s="38">
        <v>21.634062140391254</v>
      </c>
      <c r="EM1090" s="38">
        <v>17.873508259716633</v>
      </c>
      <c r="EN1090" s="38">
        <v>26.75115571636342</v>
      </c>
      <c r="EO1090" s="39">
        <v>12.793029024421429</v>
      </c>
      <c r="EP1090" s="40">
        <v>12.397507621150005</v>
      </c>
      <c r="EQ1090" s="39">
        <v>10.93072305331799</v>
      </c>
      <c r="ER1090" s="40">
        <v>11.39057395143488</v>
      </c>
    </row>
    <row r="1091" spans="133:148" ht="12.75">
      <c r="EC1091" s="93" t="s">
        <v>446</v>
      </c>
      <c r="ED1091" s="93" t="s">
        <v>312</v>
      </c>
      <c r="EE1091" s="93" t="s">
        <v>56</v>
      </c>
      <c r="EF1091" s="93"/>
      <c r="EG1091" s="93"/>
      <c r="EH1091" s="93"/>
      <c r="EI1091" s="93">
        <v>1000</v>
      </c>
      <c r="EJ1091" s="93">
        <v>11982.38</v>
      </c>
      <c r="EK1091" s="93">
        <v>11000</v>
      </c>
      <c r="EL1091" s="38"/>
      <c r="EM1091" s="38"/>
      <c r="EN1091" s="38"/>
      <c r="EO1091" s="39"/>
      <c r="EP1091" s="40">
        <v>11.98238</v>
      </c>
      <c r="EQ1091" s="39"/>
      <c r="ER1091" s="40">
        <v>11</v>
      </c>
    </row>
    <row r="1092" spans="133:148" ht="12.75">
      <c r="EC1092" s="93" t="s">
        <v>446</v>
      </c>
      <c r="ED1092" s="93" t="s">
        <v>312</v>
      </c>
      <c r="EE1092" s="93" t="s">
        <v>42</v>
      </c>
      <c r="EF1092" s="93">
        <v>422501</v>
      </c>
      <c r="EG1092" s="93">
        <v>4692955.24</v>
      </c>
      <c r="EH1092" s="93">
        <v>4025245.9</v>
      </c>
      <c r="EI1092" s="93">
        <v>453826</v>
      </c>
      <c r="EJ1092" s="93">
        <v>5174695.5</v>
      </c>
      <c r="EK1092" s="93">
        <v>4760471.14</v>
      </c>
      <c r="EL1092" s="38">
        <v>7.414183635068319</v>
      </c>
      <c r="EM1092" s="38">
        <v>10.265179090009811</v>
      </c>
      <c r="EN1092" s="38">
        <v>18.265349701989628</v>
      </c>
      <c r="EO1092" s="39">
        <v>11.107560076780883</v>
      </c>
      <c r="EP1092" s="40">
        <v>11.402377783555812</v>
      </c>
      <c r="EQ1092" s="39">
        <v>9.527186681214955</v>
      </c>
      <c r="ER1092" s="40">
        <v>10.489639509415502</v>
      </c>
    </row>
    <row r="1093" spans="133:148" ht="12.75">
      <c r="EC1093" s="93" t="s">
        <v>446</v>
      </c>
      <c r="ED1093" s="93" t="s">
        <v>312</v>
      </c>
      <c r="EE1093" s="93" t="s">
        <v>45</v>
      </c>
      <c r="EF1093" s="93">
        <v>826</v>
      </c>
      <c r="EG1093" s="93">
        <v>10383.66</v>
      </c>
      <c r="EH1093" s="93">
        <v>8966.03</v>
      </c>
      <c r="EI1093" s="93">
        <v>1250</v>
      </c>
      <c r="EJ1093" s="93">
        <v>16125.56</v>
      </c>
      <c r="EK1093" s="93">
        <v>14782.13</v>
      </c>
      <c r="EL1093" s="38">
        <v>51.3317191283293</v>
      </c>
      <c r="EM1093" s="38">
        <v>55.29745773648213</v>
      </c>
      <c r="EN1093" s="38">
        <v>64.8681746547803</v>
      </c>
      <c r="EO1093" s="39">
        <v>12.571016949152542</v>
      </c>
      <c r="EP1093" s="40">
        <v>12.900447999999999</v>
      </c>
      <c r="EQ1093" s="39">
        <v>10.854757869249395</v>
      </c>
      <c r="ER1093" s="40">
        <v>11.825704</v>
      </c>
    </row>
    <row r="1094" spans="133:148" ht="12.75">
      <c r="EC1094" s="38" t="s">
        <v>446</v>
      </c>
      <c r="ED1094" s="38" t="s">
        <v>312</v>
      </c>
      <c r="EE1094" s="38" t="s">
        <v>57</v>
      </c>
      <c r="EF1094" s="38"/>
      <c r="EG1094" s="38"/>
      <c r="EH1094" s="38"/>
      <c r="EI1094" s="38">
        <v>120</v>
      </c>
      <c r="EJ1094" s="38">
        <v>1274</v>
      </c>
      <c r="EK1094" s="38">
        <v>1170.19</v>
      </c>
      <c r="EL1094" s="38"/>
      <c r="EM1094" s="38"/>
      <c r="EN1094" s="38"/>
      <c r="EO1094" s="39"/>
      <c r="EP1094" s="40">
        <v>10.616666666666667</v>
      </c>
      <c r="EQ1094" s="39"/>
      <c r="ER1094" s="40">
        <v>9.751583333333334</v>
      </c>
    </row>
    <row r="1095" spans="133:148" ht="12.75">
      <c r="EC1095" s="38" t="s">
        <v>446</v>
      </c>
      <c r="ED1095" s="38" t="s">
        <v>312</v>
      </c>
      <c r="EE1095" s="38" t="s">
        <v>43</v>
      </c>
      <c r="EF1095" s="38">
        <v>24159</v>
      </c>
      <c r="EG1095" s="38">
        <v>265732.67</v>
      </c>
      <c r="EH1095" s="38">
        <v>230184.88</v>
      </c>
      <c r="EI1095" s="38">
        <v>13560</v>
      </c>
      <c r="EJ1095" s="38">
        <v>157217.79</v>
      </c>
      <c r="EK1095" s="38">
        <v>144817</v>
      </c>
      <c r="EL1095" s="38">
        <v>-43.871849000372535</v>
      </c>
      <c r="EM1095" s="38">
        <v>-40.836107957670386</v>
      </c>
      <c r="EN1095" s="38">
        <v>-37.086658341764235</v>
      </c>
      <c r="EO1095" s="39">
        <v>10.999324061426384</v>
      </c>
      <c r="EP1095" s="40">
        <v>11.594232300884956</v>
      </c>
      <c r="EQ1095" s="39">
        <v>9.527914234860715</v>
      </c>
      <c r="ER1095" s="40">
        <v>10.6797197640118</v>
      </c>
    </row>
    <row r="1096" spans="133:148" ht="12.75">
      <c r="EC1096" s="38" t="s">
        <v>446</v>
      </c>
      <c r="ED1096" s="38" t="s">
        <v>312</v>
      </c>
      <c r="EE1096" s="38" t="s">
        <v>67</v>
      </c>
      <c r="EF1096" s="38">
        <v>310</v>
      </c>
      <c r="EG1096" s="38">
        <v>3534.98</v>
      </c>
      <c r="EH1096" s="38">
        <v>3037.97</v>
      </c>
      <c r="EI1096" s="38">
        <v>1004</v>
      </c>
      <c r="EJ1096" s="38">
        <v>12626.24</v>
      </c>
      <c r="EK1096" s="38">
        <v>11611.58</v>
      </c>
      <c r="EL1096" s="38">
        <v>223.8709677419355</v>
      </c>
      <c r="EM1096" s="38">
        <v>257.1799557564682</v>
      </c>
      <c r="EN1096" s="38">
        <v>282.2150975816088</v>
      </c>
      <c r="EO1096" s="39">
        <v>11.403161290322581</v>
      </c>
      <c r="EP1096" s="40">
        <v>12.57593625498008</v>
      </c>
      <c r="EQ1096" s="39">
        <v>9.799903225806451</v>
      </c>
      <c r="ER1096" s="40">
        <v>11.565318725099601</v>
      </c>
    </row>
    <row r="1097" spans="133:148" ht="12.75">
      <c r="EC1097" s="38" t="s">
        <v>446</v>
      </c>
      <c r="ED1097" s="38" t="s">
        <v>312</v>
      </c>
      <c r="EE1097" s="38" t="s">
        <v>66</v>
      </c>
      <c r="EF1097" s="38">
        <v>310</v>
      </c>
      <c r="EG1097" s="38">
        <v>3352.42</v>
      </c>
      <c r="EH1097" s="38">
        <v>2894.45</v>
      </c>
      <c r="EI1097" s="38">
        <v>270</v>
      </c>
      <c r="EJ1097" s="38">
        <v>2859.2</v>
      </c>
      <c r="EK1097" s="38">
        <v>2628.82</v>
      </c>
      <c r="EL1097" s="38">
        <v>-12.903225806451612</v>
      </c>
      <c r="EM1097" s="38">
        <v>-14.712357043568534</v>
      </c>
      <c r="EN1097" s="38">
        <v>-9.17721846983018</v>
      </c>
      <c r="EO1097" s="39">
        <v>10.81425806451613</v>
      </c>
      <c r="EP1097" s="40">
        <v>10.589629629629629</v>
      </c>
      <c r="EQ1097" s="39">
        <v>9.336935483870967</v>
      </c>
      <c r="ER1097" s="40">
        <v>9.736370370370372</v>
      </c>
    </row>
    <row r="1098" spans="133:148" ht="12.75">
      <c r="EC1098" s="38" t="s">
        <v>446</v>
      </c>
      <c r="ED1098" s="38" t="s">
        <v>312</v>
      </c>
      <c r="EE1098" s="38" t="s">
        <v>44</v>
      </c>
      <c r="EF1098" s="38"/>
      <c r="EG1098" s="38"/>
      <c r="EH1098" s="38"/>
      <c r="EI1098" s="38">
        <v>10490</v>
      </c>
      <c r="EJ1098" s="38">
        <v>113815.8</v>
      </c>
      <c r="EK1098" s="38">
        <v>104650.61</v>
      </c>
      <c r="EL1098" s="38"/>
      <c r="EM1098" s="38"/>
      <c r="EN1098" s="38"/>
      <c r="EO1098" s="39"/>
      <c r="EP1098" s="40">
        <v>10.849933269780744</v>
      </c>
      <c r="EQ1098" s="39"/>
      <c r="ER1098" s="40">
        <v>9.976225929456625</v>
      </c>
    </row>
    <row r="1099" spans="133:148" ht="12.75">
      <c r="EC1099" s="38" t="s">
        <v>457</v>
      </c>
      <c r="ED1099" s="38" t="s">
        <v>319</v>
      </c>
      <c r="EE1099" s="38" t="s">
        <v>48</v>
      </c>
      <c r="EF1099" s="38">
        <v>5090</v>
      </c>
      <c r="EG1099" s="38">
        <v>58315.94</v>
      </c>
      <c r="EH1099" s="38">
        <v>49754.8</v>
      </c>
      <c r="EI1099" s="38">
        <v>7440</v>
      </c>
      <c r="EJ1099" s="38">
        <v>69706.64</v>
      </c>
      <c r="EK1099" s="38">
        <v>63931.2</v>
      </c>
      <c r="EL1099" s="38">
        <v>46.16895874263261</v>
      </c>
      <c r="EM1099" s="38">
        <v>19.532738390224004</v>
      </c>
      <c r="EN1099" s="38">
        <v>28.492527354144716</v>
      </c>
      <c r="EO1099" s="39">
        <v>11.456962671905698</v>
      </c>
      <c r="EP1099" s="40">
        <v>9.369172043010753</v>
      </c>
      <c r="EQ1099" s="39">
        <v>9.775009823182712</v>
      </c>
      <c r="ER1099" s="40">
        <v>8.59290322580645</v>
      </c>
    </row>
    <row r="1100" spans="133:148" ht="12.75">
      <c r="EC1100" s="38" t="s">
        <v>457</v>
      </c>
      <c r="ED1100" s="38" t="s">
        <v>319</v>
      </c>
      <c r="EE1100" s="38" t="s">
        <v>94</v>
      </c>
      <c r="EF1100" s="38"/>
      <c r="EG1100" s="38"/>
      <c r="EH1100" s="38"/>
      <c r="EI1100" s="38">
        <v>11385</v>
      </c>
      <c r="EJ1100" s="38">
        <v>138141.29</v>
      </c>
      <c r="EK1100" s="38">
        <v>127773.7</v>
      </c>
      <c r="EL1100" s="38"/>
      <c r="EM1100" s="38"/>
      <c r="EN1100" s="38"/>
      <c r="EO1100" s="39"/>
      <c r="EP1100" s="40">
        <v>12.133622310057094</v>
      </c>
      <c r="EQ1100" s="39"/>
      <c r="ER1100" s="40">
        <v>11.222986385595082</v>
      </c>
    </row>
    <row r="1101" spans="133:148" ht="12.75">
      <c r="EC1101" s="38" t="s">
        <v>457</v>
      </c>
      <c r="ED1101" s="38" t="s">
        <v>319</v>
      </c>
      <c r="EE1101" s="38" t="s">
        <v>138</v>
      </c>
      <c r="EF1101" s="38">
        <v>495</v>
      </c>
      <c r="EG1101" s="38">
        <v>2752.2</v>
      </c>
      <c r="EH1101" s="38">
        <v>2369.49</v>
      </c>
      <c r="EI1101" s="38"/>
      <c r="EJ1101" s="38"/>
      <c r="EK1101" s="38"/>
      <c r="EL1101" s="38">
        <v>-100</v>
      </c>
      <c r="EM1101" s="38">
        <v>-100</v>
      </c>
      <c r="EN1101" s="38">
        <v>-100</v>
      </c>
      <c r="EO1101" s="39">
        <v>5.56</v>
      </c>
      <c r="EP1101" s="40"/>
      <c r="EQ1101" s="39">
        <v>4.786848484848484</v>
      </c>
      <c r="ER1101" s="40"/>
    </row>
    <row r="1102" spans="133:148" ht="12.75">
      <c r="EC1102" s="38" t="s">
        <v>457</v>
      </c>
      <c r="ED1102" s="38" t="s">
        <v>319</v>
      </c>
      <c r="EE1102" s="38" t="s">
        <v>139</v>
      </c>
      <c r="EF1102" s="38">
        <v>500</v>
      </c>
      <c r="EG1102" s="38">
        <v>7807.25</v>
      </c>
      <c r="EH1102" s="38">
        <v>6747.02</v>
      </c>
      <c r="EI1102" s="38"/>
      <c r="EJ1102" s="38"/>
      <c r="EK1102" s="38"/>
      <c r="EL1102" s="38">
        <v>-100</v>
      </c>
      <c r="EM1102" s="38">
        <v>-100</v>
      </c>
      <c r="EN1102" s="38">
        <v>-100</v>
      </c>
      <c r="EO1102" s="39">
        <v>15.6145</v>
      </c>
      <c r="EP1102" s="40"/>
      <c r="EQ1102" s="39">
        <v>13.49404</v>
      </c>
      <c r="ER1102" s="40"/>
    </row>
    <row r="1103" spans="133:148" ht="12.75">
      <c r="EC1103" s="38" t="s">
        <v>457</v>
      </c>
      <c r="ED1103" s="38" t="s">
        <v>319</v>
      </c>
      <c r="EE1103" s="38" t="s">
        <v>63</v>
      </c>
      <c r="EF1103" s="38">
        <v>10018</v>
      </c>
      <c r="EG1103" s="38">
        <v>140080</v>
      </c>
      <c r="EH1103" s="38">
        <v>120661.92</v>
      </c>
      <c r="EI1103" s="38">
        <v>28034.75</v>
      </c>
      <c r="EJ1103" s="38">
        <v>453449.2</v>
      </c>
      <c r="EK1103" s="38">
        <v>416599.11</v>
      </c>
      <c r="EL1103" s="38">
        <v>179.84378119385107</v>
      </c>
      <c r="EM1103" s="38">
        <v>223.70731010850943</v>
      </c>
      <c r="EN1103" s="38">
        <v>245.26146277135322</v>
      </c>
      <c r="EO1103" s="39">
        <v>13.98283090437213</v>
      </c>
      <c r="EP1103" s="40">
        <v>16.174540525597696</v>
      </c>
      <c r="EQ1103" s="39">
        <v>12.044511878618486</v>
      </c>
      <c r="ER1103" s="40">
        <v>14.86009720079544</v>
      </c>
    </row>
    <row r="1104" spans="133:148" ht="12.75">
      <c r="EC1104" s="38" t="s">
        <v>457</v>
      </c>
      <c r="ED1104" s="38" t="s">
        <v>319</v>
      </c>
      <c r="EE1104" s="38" t="s">
        <v>54</v>
      </c>
      <c r="EF1104" s="38">
        <v>224569.21</v>
      </c>
      <c r="EG1104" s="38">
        <v>2930001.72</v>
      </c>
      <c r="EH1104" s="38">
        <v>2502184.86</v>
      </c>
      <c r="EI1104" s="38">
        <v>151003.2</v>
      </c>
      <c r="EJ1104" s="38">
        <v>1813875.04</v>
      </c>
      <c r="EK1104" s="38">
        <v>1669970.42</v>
      </c>
      <c r="EL1104" s="38">
        <v>-32.75872502735348</v>
      </c>
      <c r="EM1104" s="38">
        <v>-38.09303838906962</v>
      </c>
      <c r="EN1104" s="38">
        <v>-33.2595106502243</v>
      </c>
      <c r="EO1104" s="39">
        <v>13.047210345532232</v>
      </c>
      <c r="EP1104" s="40">
        <v>12.01216292105068</v>
      </c>
      <c r="EQ1104" s="39">
        <v>11.142154616832824</v>
      </c>
      <c r="ER1104" s="40">
        <v>11.059172388399714</v>
      </c>
    </row>
    <row r="1105" spans="133:148" ht="12.75">
      <c r="EC1105" s="38" t="s">
        <v>457</v>
      </c>
      <c r="ED1105" s="38" t="s">
        <v>319</v>
      </c>
      <c r="EE1105" s="38" t="s">
        <v>56</v>
      </c>
      <c r="EF1105" s="38">
        <v>16016</v>
      </c>
      <c r="EG1105" s="38">
        <v>218683.61</v>
      </c>
      <c r="EH1105" s="38">
        <v>184885.51</v>
      </c>
      <c r="EI1105" s="38">
        <v>37638</v>
      </c>
      <c r="EJ1105" s="38">
        <v>451002.88</v>
      </c>
      <c r="EK1105" s="38">
        <v>415277.99</v>
      </c>
      <c r="EL1105" s="38">
        <v>135.0024975024975</v>
      </c>
      <c r="EM1105" s="38">
        <v>106.23533697838627</v>
      </c>
      <c r="EN1105" s="38">
        <v>124.61359465108974</v>
      </c>
      <c r="EO1105" s="39">
        <v>13.654071553446553</v>
      </c>
      <c r="EP1105" s="40">
        <v>11.982647324512461</v>
      </c>
      <c r="EQ1105" s="39">
        <v>11.543800574425575</v>
      </c>
      <c r="ER1105" s="40">
        <v>11.033476539667356</v>
      </c>
    </row>
    <row r="1106" spans="133:148" ht="12.75">
      <c r="EC1106" s="38" t="s">
        <v>457</v>
      </c>
      <c r="ED1106" s="38" t="s">
        <v>319</v>
      </c>
      <c r="EE1106" s="38" t="s">
        <v>42</v>
      </c>
      <c r="EF1106" s="38">
        <v>104150</v>
      </c>
      <c r="EG1106" s="38">
        <v>919107.39</v>
      </c>
      <c r="EH1106" s="38">
        <v>786267.66</v>
      </c>
      <c r="EI1106" s="38">
        <v>92835</v>
      </c>
      <c r="EJ1106" s="38">
        <v>985342.26</v>
      </c>
      <c r="EK1106" s="38">
        <v>906445.71</v>
      </c>
      <c r="EL1106" s="38">
        <v>-10.864138262121939</v>
      </c>
      <c r="EM1106" s="38">
        <v>7.2064342775004775</v>
      </c>
      <c r="EN1106" s="38">
        <v>15.284623304995137</v>
      </c>
      <c r="EO1106" s="39">
        <v>8.824842918867018</v>
      </c>
      <c r="EP1106" s="40">
        <v>10.613909193730812</v>
      </c>
      <c r="EQ1106" s="39">
        <v>7.549377436389823</v>
      </c>
      <c r="ER1106" s="40">
        <v>9.764051381483277</v>
      </c>
    </row>
    <row r="1107" spans="133:148" ht="12.75">
      <c r="EC1107" s="38" t="s">
        <v>457</v>
      </c>
      <c r="ED1107" s="38" t="s">
        <v>319</v>
      </c>
      <c r="EE1107" s="38" t="s">
        <v>92</v>
      </c>
      <c r="EF1107" s="38">
        <v>1065</v>
      </c>
      <c r="EG1107" s="38">
        <v>14876.2</v>
      </c>
      <c r="EH1107" s="38">
        <v>12855.92</v>
      </c>
      <c r="EI1107" s="38">
        <v>800</v>
      </c>
      <c r="EJ1107" s="38">
        <v>10784</v>
      </c>
      <c r="EK1107" s="38">
        <v>9892.43</v>
      </c>
      <c r="EL1107" s="38">
        <v>-24.88262910798122</v>
      </c>
      <c r="EM1107" s="38">
        <v>-27.508369072747076</v>
      </c>
      <c r="EN1107" s="38">
        <v>-23.05155912606799</v>
      </c>
      <c r="EO1107" s="39">
        <v>13.968262910798122</v>
      </c>
      <c r="EP1107" s="40">
        <v>13.48</v>
      </c>
      <c r="EQ1107" s="39">
        <v>12.071286384976526</v>
      </c>
      <c r="ER1107" s="40">
        <v>12.3655375</v>
      </c>
    </row>
    <row r="1108" spans="133:148" ht="12.75">
      <c r="EC1108" s="38" t="s">
        <v>457</v>
      </c>
      <c r="ED1108" s="38" t="s">
        <v>319</v>
      </c>
      <c r="EE1108" s="38" t="s">
        <v>61</v>
      </c>
      <c r="EF1108" s="38">
        <v>5000</v>
      </c>
      <c r="EG1108" s="38">
        <v>58534.66</v>
      </c>
      <c r="EH1108" s="38">
        <v>50395</v>
      </c>
      <c r="EI1108" s="38">
        <v>2700</v>
      </c>
      <c r="EJ1108" s="38">
        <v>26787.77</v>
      </c>
      <c r="EK1108" s="38">
        <v>24578.04</v>
      </c>
      <c r="EL1108" s="38">
        <v>-46</v>
      </c>
      <c r="EM1108" s="38">
        <v>-54.236054330887036</v>
      </c>
      <c r="EN1108" s="38">
        <v>-51.229209246949104</v>
      </c>
      <c r="EO1108" s="39">
        <v>11.706932</v>
      </c>
      <c r="EP1108" s="40">
        <v>9.921396296296296</v>
      </c>
      <c r="EQ1108" s="39">
        <v>10.079</v>
      </c>
      <c r="ER1108" s="40">
        <v>9.102977777777777</v>
      </c>
    </row>
    <row r="1109" spans="133:148" ht="12.75">
      <c r="EC1109" s="38" t="s">
        <v>457</v>
      </c>
      <c r="ED1109" s="38" t="s">
        <v>319</v>
      </c>
      <c r="EE1109" s="38" t="s">
        <v>43</v>
      </c>
      <c r="EF1109" s="38">
        <v>121216.2</v>
      </c>
      <c r="EG1109" s="38">
        <v>1253722.74</v>
      </c>
      <c r="EH1109" s="38">
        <v>1075249.4</v>
      </c>
      <c r="EI1109" s="38">
        <v>60377.8</v>
      </c>
      <c r="EJ1109" s="38">
        <v>616983.54</v>
      </c>
      <c r="EK1109" s="38">
        <v>567257.56</v>
      </c>
      <c r="EL1109" s="38">
        <v>-50.18999110679925</v>
      </c>
      <c r="EM1109" s="38">
        <v>-50.787879942258996</v>
      </c>
      <c r="EN1109" s="38">
        <v>-47.24409425385403</v>
      </c>
      <c r="EO1109" s="39">
        <v>10.3428645676073</v>
      </c>
      <c r="EP1109" s="40">
        <v>10.218715156895415</v>
      </c>
      <c r="EQ1109" s="39">
        <v>8.870509057370219</v>
      </c>
      <c r="ER1109" s="40">
        <v>9.395134635577978</v>
      </c>
    </row>
    <row r="1110" spans="133:148" ht="12.75">
      <c r="EC1110" s="38" t="s">
        <v>457</v>
      </c>
      <c r="ED1110" s="38" t="s">
        <v>319</v>
      </c>
      <c r="EE1110" s="38" t="s">
        <v>71</v>
      </c>
      <c r="EF1110" s="38"/>
      <c r="EG1110" s="38"/>
      <c r="EH1110" s="38"/>
      <c r="EI1110" s="38">
        <v>740</v>
      </c>
      <c r="EJ1110" s="38">
        <v>4682.57</v>
      </c>
      <c r="EK1110" s="38">
        <v>4305.95</v>
      </c>
      <c r="EL1110" s="38"/>
      <c r="EM1110" s="38"/>
      <c r="EN1110" s="38"/>
      <c r="EO1110" s="39"/>
      <c r="EP1110" s="40">
        <v>6.327797297297297</v>
      </c>
      <c r="EQ1110" s="39"/>
      <c r="ER1110" s="40">
        <v>5.818851351351351</v>
      </c>
    </row>
    <row r="1111" spans="133:148" ht="12.75">
      <c r="EC1111" s="38" t="s">
        <v>457</v>
      </c>
      <c r="ED1111" s="38" t="s">
        <v>319</v>
      </c>
      <c r="EE1111" s="38" t="s">
        <v>530</v>
      </c>
      <c r="EF1111" s="38">
        <v>560</v>
      </c>
      <c r="EG1111" s="38">
        <v>5168.67</v>
      </c>
      <c r="EH1111" s="38">
        <v>4449.93</v>
      </c>
      <c r="EI1111" s="38"/>
      <c r="EJ1111" s="38"/>
      <c r="EK1111" s="38"/>
      <c r="EL1111" s="38">
        <v>-100</v>
      </c>
      <c r="EM1111" s="38">
        <v>-100</v>
      </c>
      <c r="EN1111" s="38">
        <v>-100</v>
      </c>
      <c r="EO1111" s="39">
        <v>9.229767857142857</v>
      </c>
      <c r="EP1111" s="40"/>
      <c r="EQ1111" s="39">
        <v>7.946303571428572</v>
      </c>
      <c r="ER1111" s="40"/>
    </row>
    <row r="1112" spans="133:148" ht="12.75">
      <c r="EC1112" s="38" t="s">
        <v>457</v>
      </c>
      <c r="ED1112" s="38" t="s">
        <v>319</v>
      </c>
      <c r="EE1112" s="38" t="s">
        <v>44</v>
      </c>
      <c r="EF1112" s="38"/>
      <c r="EG1112" s="38"/>
      <c r="EH1112" s="38"/>
      <c r="EI1112" s="38">
        <v>190</v>
      </c>
      <c r="EJ1112" s="38">
        <v>2463.63</v>
      </c>
      <c r="EK1112" s="38">
        <v>2273.24</v>
      </c>
      <c r="EL1112" s="38"/>
      <c r="EM1112" s="38"/>
      <c r="EN1112" s="38"/>
      <c r="EO1112" s="39"/>
      <c r="EP1112" s="40">
        <v>12.966473684210527</v>
      </c>
      <c r="EQ1112" s="39"/>
      <c r="ER1112" s="40">
        <v>11.964421052631577</v>
      </c>
    </row>
    <row r="1113" spans="133:148" ht="12.75">
      <c r="EC1113" s="38" t="s">
        <v>322</v>
      </c>
      <c r="ED1113" s="38" t="s">
        <v>323</v>
      </c>
      <c r="EE1113" s="38" t="s">
        <v>43</v>
      </c>
      <c r="EF1113" s="38"/>
      <c r="EG1113" s="38"/>
      <c r="EH1113" s="38"/>
      <c r="EI1113" s="38">
        <v>11408</v>
      </c>
      <c r="EJ1113" s="38">
        <v>45486.22</v>
      </c>
      <c r="EK1113" s="38">
        <v>41880.96</v>
      </c>
      <c r="EL1113" s="38"/>
      <c r="EM1113" s="38"/>
      <c r="EN1113" s="38"/>
      <c r="EO1113" s="39"/>
      <c r="EP1113" s="40">
        <v>3.9872212482468443</v>
      </c>
      <c r="EQ1113" s="39"/>
      <c r="ER1113" s="40">
        <v>3.6711921458625527</v>
      </c>
    </row>
    <row r="1114" spans="133:148" ht="12.75">
      <c r="EC1114" s="38" t="s">
        <v>322</v>
      </c>
      <c r="ED1114" s="38" t="s">
        <v>323</v>
      </c>
      <c r="EE1114" s="38" t="s">
        <v>156</v>
      </c>
      <c r="EF1114" s="38">
        <v>136.8</v>
      </c>
      <c r="EG1114" s="38">
        <v>760.66</v>
      </c>
      <c r="EH1114" s="38">
        <v>644.08</v>
      </c>
      <c r="EI1114" s="38"/>
      <c r="EJ1114" s="38"/>
      <c r="EK1114" s="38"/>
      <c r="EL1114" s="38">
        <v>-100</v>
      </c>
      <c r="EM1114" s="38">
        <v>-100</v>
      </c>
      <c r="EN1114" s="38">
        <v>-100</v>
      </c>
      <c r="EO1114" s="39">
        <v>5.560380116959063</v>
      </c>
      <c r="EP1114" s="40"/>
      <c r="EQ1114" s="39">
        <v>4.708187134502924</v>
      </c>
      <c r="ER1114" s="40"/>
    </row>
    <row r="1115" spans="149:164" ht="12.75">
      <c r="ES1115" s="38" t="s">
        <v>417</v>
      </c>
      <c r="ET1115" s="38" t="s">
        <v>418</v>
      </c>
      <c r="EU1115" s="38" t="s">
        <v>48</v>
      </c>
      <c r="EV1115" s="38">
        <v>23586</v>
      </c>
      <c r="EW1115" s="38">
        <v>120418.31</v>
      </c>
      <c r="EX1115" s="38">
        <v>103697.01</v>
      </c>
      <c r="EY1115" s="38">
        <v>46412</v>
      </c>
      <c r="EZ1115" s="38">
        <v>219244.72</v>
      </c>
      <c r="FA1115" s="38">
        <v>201601.61</v>
      </c>
      <c r="FB1115" s="38">
        <v>96.77774951242263</v>
      </c>
      <c r="FC1115" s="38">
        <v>82.06925508255348</v>
      </c>
      <c r="FD1115" s="38">
        <v>94.41410123589871</v>
      </c>
      <c r="FE1115" s="39">
        <v>5.105499448825574</v>
      </c>
      <c r="FF1115" s="40">
        <v>4.723880031026459</v>
      </c>
      <c r="FG1115" s="39">
        <v>4.396549224116001</v>
      </c>
      <c r="FH1115" s="40">
        <v>4.3437389037317935</v>
      </c>
    </row>
    <row r="1116" spans="149:164" ht="12.75">
      <c r="ES1116" s="38" t="s">
        <v>417</v>
      </c>
      <c r="ET1116" s="38" t="s">
        <v>418</v>
      </c>
      <c r="EU1116" s="38" t="s">
        <v>87</v>
      </c>
      <c r="EV1116" s="38"/>
      <c r="EW1116" s="38"/>
      <c r="EX1116" s="38"/>
      <c r="EY1116" s="38">
        <v>5682</v>
      </c>
      <c r="EZ1116" s="38">
        <v>28308.79</v>
      </c>
      <c r="FA1116" s="38">
        <v>26034.4</v>
      </c>
      <c r="FB1116" s="38"/>
      <c r="FC1116" s="38"/>
      <c r="FD1116" s="38"/>
      <c r="FE1116" s="39"/>
      <c r="FF1116" s="40">
        <v>4.982187609996481</v>
      </c>
      <c r="FG1116" s="39"/>
      <c r="FH1116" s="40">
        <v>4.581907778951074</v>
      </c>
    </row>
    <row r="1117" spans="149:164" ht="12.75">
      <c r="ES1117" s="38" t="s">
        <v>417</v>
      </c>
      <c r="ET1117" s="38" t="s">
        <v>418</v>
      </c>
      <c r="EU1117" s="38" t="s">
        <v>60</v>
      </c>
      <c r="EV1117" s="38"/>
      <c r="EW1117" s="38"/>
      <c r="EX1117" s="38"/>
      <c r="EY1117" s="38">
        <v>750</v>
      </c>
      <c r="EZ1117" s="38">
        <v>4412.09</v>
      </c>
      <c r="FA1117" s="38">
        <v>4070.5</v>
      </c>
      <c r="FB1117" s="38"/>
      <c r="FC1117" s="38"/>
      <c r="FD1117" s="38"/>
      <c r="FE1117" s="39"/>
      <c r="FF1117" s="40">
        <v>5.882786666666667</v>
      </c>
      <c r="FG1117" s="39"/>
      <c r="FH1117" s="40">
        <v>5.427333333333333</v>
      </c>
    </row>
    <row r="1118" spans="149:164" ht="12.75">
      <c r="ES1118" s="38" t="s">
        <v>417</v>
      </c>
      <c r="ET1118" s="38" t="s">
        <v>418</v>
      </c>
      <c r="EU1118" s="38" t="s">
        <v>139</v>
      </c>
      <c r="EV1118" s="38">
        <v>39100</v>
      </c>
      <c r="EW1118" s="38">
        <v>261563.93</v>
      </c>
      <c r="EX1118" s="38">
        <v>223928.85</v>
      </c>
      <c r="EY1118" s="38">
        <v>68460</v>
      </c>
      <c r="EZ1118" s="38">
        <v>380822.15</v>
      </c>
      <c r="FA1118" s="38">
        <v>350369.34</v>
      </c>
      <c r="FB1118" s="38">
        <v>75.08951406649616</v>
      </c>
      <c r="FC1118" s="38">
        <v>45.59429123121068</v>
      </c>
      <c r="FD1118" s="38">
        <v>56.4645823885578</v>
      </c>
      <c r="FE1118" s="39">
        <v>6.689614578005115</v>
      </c>
      <c r="FF1118" s="40">
        <v>5.5626957347356125</v>
      </c>
      <c r="FG1118" s="39">
        <v>5.727080562659847</v>
      </c>
      <c r="FH1118" s="40">
        <v>5.117869412795794</v>
      </c>
    </row>
    <row r="1119" spans="149:164" ht="12.75">
      <c r="ES1119" s="38" t="s">
        <v>417</v>
      </c>
      <c r="ET1119" s="38" t="s">
        <v>418</v>
      </c>
      <c r="EU1119" s="38" t="s">
        <v>63</v>
      </c>
      <c r="EV1119" s="38">
        <v>116716.41</v>
      </c>
      <c r="EW1119" s="38">
        <v>830117.86</v>
      </c>
      <c r="EX1119" s="38">
        <v>712905.31</v>
      </c>
      <c r="EY1119" s="38">
        <v>151590</v>
      </c>
      <c r="EZ1119" s="38">
        <v>876990.8</v>
      </c>
      <c r="FA1119" s="38">
        <v>806440.84</v>
      </c>
      <c r="FB1119" s="38">
        <v>29.878909058289228</v>
      </c>
      <c r="FC1119" s="38">
        <v>5.646540359943594</v>
      </c>
      <c r="FD1119" s="38">
        <v>13.120330103867497</v>
      </c>
      <c r="FE1119" s="39">
        <v>7.112263476918113</v>
      </c>
      <c r="FF1119" s="40">
        <v>5.7852813510126</v>
      </c>
      <c r="FG1119" s="39">
        <v>6.108012660773237</v>
      </c>
      <c r="FH1119" s="40">
        <v>5.319881522527871</v>
      </c>
    </row>
    <row r="1120" spans="149:164" ht="12.75">
      <c r="ES1120" s="38" t="s">
        <v>417</v>
      </c>
      <c r="ET1120" s="38" t="s">
        <v>418</v>
      </c>
      <c r="EU1120" s="38" t="s">
        <v>54</v>
      </c>
      <c r="EV1120" s="38">
        <v>158249.67</v>
      </c>
      <c r="EW1120" s="38">
        <v>835928.09</v>
      </c>
      <c r="EX1120" s="38">
        <v>718677.02</v>
      </c>
      <c r="EY1120" s="38">
        <v>237228.28</v>
      </c>
      <c r="EZ1120" s="38">
        <v>1214310.33</v>
      </c>
      <c r="FA1120" s="38">
        <v>1116283.59</v>
      </c>
      <c r="FB1120" s="38">
        <v>49.90759854349142</v>
      </c>
      <c r="FC1120" s="38">
        <v>45.26492703457304</v>
      </c>
      <c r="FD1120" s="38">
        <v>55.3247924916258</v>
      </c>
      <c r="FE1120" s="39">
        <v>5.282337018459501</v>
      </c>
      <c r="FF1120" s="40">
        <v>5.118741871753233</v>
      </c>
      <c r="FG1120" s="39">
        <v>4.541412440228153</v>
      </c>
      <c r="FH1120" s="40">
        <v>4.705524948374621</v>
      </c>
    </row>
    <row r="1121" spans="149:164" ht="12.75">
      <c r="ES1121" s="38" t="s">
        <v>417</v>
      </c>
      <c r="ET1121" s="38" t="s">
        <v>418</v>
      </c>
      <c r="EU1121" s="38" t="s">
        <v>82</v>
      </c>
      <c r="EV1121" s="38"/>
      <c r="EW1121" s="38"/>
      <c r="EX1121" s="38"/>
      <c r="EY1121" s="38">
        <v>2122</v>
      </c>
      <c r="EZ1121" s="38">
        <v>11370.32</v>
      </c>
      <c r="FA1121" s="38">
        <v>10460.15</v>
      </c>
      <c r="FB1121" s="38"/>
      <c r="FC1121" s="38"/>
      <c r="FD1121" s="38"/>
      <c r="FE1121" s="39"/>
      <c r="FF1121" s="40">
        <v>5.358303487276155</v>
      </c>
      <c r="FG1121" s="39"/>
      <c r="FH1121" s="40">
        <v>4.929382657869934</v>
      </c>
    </row>
    <row r="1122" spans="149:164" ht="12.75">
      <c r="ES1122" s="38" t="s">
        <v>417</v>
      </c>
      <c r="ET1122" s="38" t="s">
        <v>418</v>
      </c>
      <c r="EU1122" s="38" t="s">
        <v>705</v>
      </c>
      <c r="EV1122" s="38"/>
      <c r="EW1122" s="38"/>
      <c r="EX1122" s="38"/>
      <c r="EY1122" s="38">
        <v>1490</v>
      </c>
      <c r="EZ1122" s="38">
        <v>7396.42</v>
      </c>
      <c r="FA1122" s="38">
        <v>6834.96</v>
      </c>
      <c r="FB1122" s="38"/>
      <c r="FC1122" s="38"/>
      <c r="FD1122" s="38"/>
      <c r="FE1122" s="39"/>
      <c r="FF1122" s="40">
        <v>4.964040268456376</v>
      </c>
      <c r="FG1122" s="39"/>
      <c r="FH1122" s="40">
        <v>4.587221476510067</v>
      </c>
    </row>
    <row r="1123" spans="149:164" ht="12.75">
      <c r="ES1123" s="38" t="s">
        <v>417</v>
      </c>
      <c r="ET1123" s="38" t="s">
        <v>418</v>
      </c>
      <c r="EU1123" s="38" t="s">
        <v>42</v>
      </c>
      <c r="EV1123" s="38">
        <v>428544</v>
      </c>
      <c r="EW1123" s="38">
        <v>2424477.26</v>
      </c>
      <c r="EX1123" s="38">
        <v>2082414.74</v>
      </c>
      <c r="EY1123" s="38">
        <v>378277</v>
      </c>
      <c r="EZ1123" s="38">
        <v>2144864.75</v>
      </c>
      <c r="FA1123" s="38">
        <v>1973794.92</v>
      </c>
      <c r="FB1123" s="38">
        <v>-11.729717368578255</v>
      </c>
      <c r="FC1123" s="38">
        <v>-11.532898848471765</v>
      </c>
      <c r="FD1123" s="38">
        <v>-5.216051246352591</v>
      </c>
      <c r="FE1123" s="39">
        <v>5.657475685110513</v>
      </c>
      <c r="FF1123" s="40">
        <v>5.670090304195074</v>
      </c>
      <c r="FG1123" s="39">
        <v>4.859278720504779</v>
      </c>
      <c r="FH1123" s="40">
        <v>5.217856015565313</v>
      </c>
    </row>
    <row r="1124" spans="149:164" ht="12.75">
      <c r="ES1124" s="38" t="s">
        <v>417</v>
      </c>
      <c r="ET1124" s="38" t="s">
        <v>418</v>
      </c>
      <c r="EU1124" s="38" t="s">
        <v>45</v>
      </c>
      <c r="EV1124" s="38">
        <v>270626.4</v>
      </c>
      <c r="EW1124" s="38">
        <v>1340975.06</v>
      </c>
      <c r="EX1124" s="38">
        <v>1152684.73</v>
      </c>
      <c r="EY1124" s="38">
        <v>219780</v>
      </c>
      <c r="EZ1124" s="38">
        <v>1081471.89</v>
      </c>
      <c r="FA1124" s="38">
        <v>995656.32</v>
      </c>
      <c r="FB1124" s="38">
        <v>-18.788410886742763</v>
      </c>
      <c r="FC1124" s="38">
        <v>-19.351826722265823</v>
      </c>
      <c r="FD1124" s="38">
        <v>-13.622841173579184</v>
      </c>
      <c r="FE1124" s="39">
        <v>4.955078514143483</v>
      </c>
      <c r="FF1124" s="40">
        <v>4.92070202020202</v>
      </c>
      <c r="FG1124" s="39">
        <v>4.259321078800885</v>
      </c>
      <c r="FH1124" s="40">
        <v>4.530240786240786</v>
      </c>
    </row>
    <row r="1125" spans="149:164" ht="12.75">
      <c r="ES1125" s="38" t="s">
        <v>417</v>
      </c>
      <c r="ET1125" s="38" t="s">
        <v>418</v>
      </c>
      <c r="EU1125" s="38" t="s">
        <v>57</v>
      </c>
      <c r="EV1125" s="38">
        <v>10900</v>
      </c>
      <c r="EW1125" s="38">
        <v>59934.95</v>
      </c>
      <c r="EX1125" s="38">
        <v>51991.89</v>
      </c>
      <c r="EY1125" s="38">
        <v>43991</v>
      </c>
      <c r="EZ1125" s="38">
        <v>241788.89</v>
      </c>
      <c r="FA1125" s="38">
        <v>222582.36</v>
      </c>
      <c r="FB1125" s="38">
        <v>303.58715596330273</v>
      </c>
      <c r="FC1125" s="38">
        <v>303.4188566103751</v>
      </c>
      <c r="FD1125" s="38">
        <v>328.10976865815024</v>
      </c>
      <c r="FE1125" s="39">
        <v>5.498619266055045</v>
      </c>
      <c r="FF1125" s="40">
        <v>5.496326294014685</v>
      </c>
      <c r="FG1125" s="39">
        <v>4.769898165137614</v>
      </c>
      <c r="FH1125" s="40">
        <v>5.059724943738492</v>
      </c>
    </row>
    <row r="1126" spans="149:164" ht="12.75">
      <c r="ES1126" s="38" t="s">
        <v>417</v>
      </c>
      <c r="ET1126" s="38" t="s">
        <v>418</v>
      </c>
      <c r="EU1126" s="38" t="s">
        <v>43</v>
      </c>
      <c r="EV1126" s="38">
        <v>335760</v>
      </c>
      <c r="EW1126" s="38">
        <v>1617317.84</v>
      </c>
      <c r="EX1126" s="38">
        <v>1388703.29</v>
      </c>
      <c r="EY1126" s="38">
        <v>356010</v>
      </c>
      <c r="EZ1126" s="38">
        <v>1693322.84</v>
      </c>
      <c r="FA1126" s="38">
        <v>1559961.14</v>
      </c>
      <c r="FB1126" s="38">
        <v>6.031093638313081</v>
      </c>
      <c r="FC1126" s="38">
        <v>4.699447326939768</v>
      </c>
      <c r="FD1126" s="38">
        <v>12.332213168444344</v>
      </c>
      <c r="FE1126" s="39">
        <v>4.816886585656421</v>
      </c>
      <c r="FF1126" s="40">
        <v>4.756391224965591</v>
      </c>
      <c r="FG1126" s="39">
        <v>4.135999791517751</v>
      </c>
      <c r="FH1126" s="40">
        <v>4.381790230611499</v>
      </c>
    </row>
    <row r="1127" spans="149:164" ht="12.75">
      <c r="ES1127" s="38" t="s">
        <v>417</v>
      </c>
      <c r="ET1127" s="38" t="s">
        <v>418</v>
      </c>
      <c r="EU1127" s="38" t="s">
        <v>99</v>
      </c>
      <c r="EV1127" s="38">
        <v>8460</v>
      </c>
      <c r="EW1127" s="38">
        <v>52919.94</v>
      </c>
      <c r="EX1127" s="38">
        <v>45502.37</v>
      </c>
      <c r="EY1127" s="38">
        <v>6600</v>
      </c>
      <c r="EZ1127" s="38">
        <v>34782.92</v>
      </c>
      <c r="FA1127" s="38">
        <v>31961.13</v>
      </c>
      <c r="FB1127" s="38">
        <v>-21.98581560283688</v>
      </c>
      <c r="FC1127" s="38">
        <v>-34.272563423163376</v>
      </c>
      <c r="FD1127" s="38">
        <v>-29.75941692707435</v>
      </c>
      <c r="FE1127" s="39">
        <v>6.255312056737589</v>
      </c>
      <c r="FF1127" s="40">
        <v>5.2701393939393935</v>
      </c>
      <c r="FG1127" s="39">
        <v>5.37853073286052</v>
      </c>
      <c r="FH1127" s="40">
        <v>4.842595454545455</v>
      </c>
    </row>
    <row r="1128" spans="149:164" ht="12.75">
      <c r="ES1128" s="38" t="s">
        <v>417</v>
      </c>
      <c r="ET1128" s="38" t="s">
        <v>418</v>
      </c>
      <c r="EU1128" s="38" t="s">
        <v>62</v>
      </c>
      <c r="EV1128" s="38">
        <v>8320</v>
      </c>
      <c r="EW1128" s="38">
        <v>45265.61</v>
      </c>
      <c r="EX1128" s="38">
        <v>38984.78</v>
      </c>
      <c r="EY1128" s="38">
        <v>10886</v>
      </c>
      <c r="EZ1128" s="38">
        <v>63659.96</v>
      </c>
      <c r="FA1128" s="38">
        <v>58565.8</v>
      </c>
      <c r="FB1128" s="38">
        <v>30.841346153846153</v>
      </c>
      <c r="FC1128" s="38">
        <v>40.63647877494636</v>
      </c>
      <c r="FD1128" s="38">
        <v>50.22734513315198</v>
      </c>
      <c r="FE1128" s="39">
        <v>5.440578125</v>
      </c>
      <c r="FF1128" s="40">
        <v>5.847874334006981</v>
      </c>
      <c r="FG1128" s="39">
        <v>4.685670673076923</v>
      </c>
      <c r="FH1128" s="40">
        <v>5.379919162226713</v>
      </c>
    </row>
    <row r="1129" spans="149:164" ht="12.75">
      <c r="ES1129" s="38" t="s">
        <v>417</v>
      </c>
      <c r="ET1129" s="38" t="s">
        <v>418</v>
      </c>
      <c r="EU1129" s="38" t="s">
        <v>50</v>
      </c>
      <c r="EV1129" s="38">
        <v>13260</v>
      </c>
      <c r="EW1129" s="38">
        <v>80331.74</v>
      </c>
      <c r="EX1129" s="38">
        <v>68649.35</v>
      </c>
      <c r="EY1129" s="38">
        <v>81570</v>
      </c>
      <c r="EZ1129" s="38">
        <v>595551.4</v>
      </c>
      <c r="FA1129" s="38">
        <v>547756.12</v>
      </c>
      <c r="FB1129" s="38">
        <v>515.158371040724</v>
      </c>
      <c r="FC1129" s="38">
        <v>641.3649947081938</v>
      </c>
      <c r="FD1129" s="38">
        <v>697.9043064500975</v>
      </c>
      <c r="FE1129" s="39">
        <v>6.058200603318251</v>
      </c>
      <c r="FF1129" s="40">
        <v>7.301108250582322</v>
      </c>
      <c r="FG1129" s="39">
        <v>5.177175716440423</v>
      </c>
      <c r="FH1129" s="40">
        <v>6.715166360181439</v>
      </c>
    </row>
    <row r="1130" spans="149:164" ht="12.75">
      <c r="ES1130" s="38" t="s">
        <v>417</v>
      </c>
      <c r="ET1130" s="38" t="s">
        <v>418</v>
      </c>
      <c r="EU1130" s="38" t="s">
        <v>95</v>
      </c>
      <c r="EV1130" s="38">
        <v>36160</v>
      </c>
      <c r="EW1130" s="38">
        <v>173331.22</v>
      </c>
      <c r="EX1130" s="38">
        <v>147603.79</v>
      </c>
      <c r="EY1130" s="38"/>
      <c r="EZ1130" s="38"/>
      <c r="FA1130" s="38"/>
      <c r="FB1130" s="38">
        <v>-100</v>
      </c>
      <c r="FC1130" s="38">
        <v>-100</v>
      </c>
      <c r="FD1130" s="38">
        <v>-100</v>
      </c>
      <c r="FE1130" s="39">
        <v>4.793451880530974</v>
      </c>
      <c r="FF1130" s="40"/>
      <c r="FG1130" s="39">
        <v>4.081963219026549</v>
      </c>
      <c r="FH1130" s="40"/>
    </row>
    <row r="1131" spans="149:164" ht="12.75">
      <c r="ES1131" s="38" t="s">
        <v>417</v>
      </c>
      <c r="ET1131" s="38" t="s">
        <v>418</v>
      </c>
      <c r="EU1131" s="38" t="s">
        <v>70</v>
      </c>
      <c r="EV1131" s="38">
        <v>12660</v>
      </c>
      <c r="EW1131" s="38">
        <v>69855.41</v>
      </c>
      <c r="EX1131" s="38">
        <v>60884.12</v>
      </c>
      <c r="EY1131" s="38">
        <v>31614</v>
      </c>
      <c r="EZ1131" s="38">
        <v>178942.03</v>
      </c>
      <c r="FA1131" s="38">
        <v>165774.58</v>
      </c>
      <c r="FB1131" s="38">
        <v>149.71563981042655</v>
      </c>
      <c r="FC1131" s="38">
        <v>156.16058942321</v>
      </c>
      <c r="FD1131" s="38">
        <v>172.2788470951046</v>
      </c>
      <c r="FE1131" s="39">
        <v>5.5178048973143765</v>
      </c>
      <c r="FF1131" s="40">
        <v>5.6602147782627945</v>
      </c>
      <c r="FG1131" s="39">
        <v>4.809172195892575</v>
      </c>
      <c r="FH1131" s="40">
        <v>5.243707850952109</v>
      </c>
    </row>
    <row r="1132" spans="149:164" ht="12.75">
      <c r="ES1132" s="38" t="s">
        <v>417</v>
      </c>
      <c r="ET1132" s="38" t="s">
        <v>418</v>
      </c>
      <c r="EU1132" s="38" t="s">
        <v>71</v>
      </c>
      <c r="EV1132" s="38">
        <v>2760</v>
      </c>
      <c r="EW1132" s="38">
        <v>14968.99</v>
      </c>
      <c r="EX1132" s="38">
        <v>12841.42</v>
      </c>
      <c r="EY1132" s="38">
        <v>3078</v>
      </c>
      <c r="EZ1132" s="38">
        <v>17579.38</v>
      </c>
      <c r="FA1132" s="38">
        <v>16168.84</v>
      </c>
      <c r="FB1132" s="38">
        <v>11.521739130434783</v>
      </c>
      <c r="FC1132" s="38">
        <v>17.438651505545806</v>
      </c>
      <c r="FD1132" s="38">
        <v>25.911620365971988</v>
      </c>
      <c r="FE1132" s="39">
        <v>5.423547101449275</v>
      </c>
      <c r="FF1132" s="40">
        <v>5.711299545159195</v>
      </c>
      <c r="FG1132" s="39">
        <v>4.652688405797101</v>
      </c>
      <c r="FH1132" s="40">
        <v>5.253034437946718</v>
      </c>
    </row>
    <row r="1133" spans="149:164" ht="12.75">
      <c r="ES1133" s="38" t="s">
        <v>417</v>
      </c>
      <c r="ET1133" s="38" t="s">
        <v>418</v>
      </c>
      <c r="EU1133" s="38" t="s">
        <v>67</v>
      </c>
      <c r="EV1133" s="38">
        <v>169694</v>
      </c>
      <c r="EW1133" s="38">
        <v>816607.5</v>
      </c>
      <c r="EX1133" s="38">
        <v>700801.37</v>
      </c>
      <c r="EY1133" s="38">
        <v>147442</v>
      </c>
      <c r="EZ1133" s="38">
        <v>757342.3</v>
      </c>
      <c r="FA1133" s="38">
        <v>697345.75</v>
      </c>
      <c r="FB1133" s="38">
        <v>-13.113015192051575</v>
      </c>
      <c r="FC1133" s="38">
        <v>-7.257489062983129</v>
      </c>
      <c r="FD1133" s="38">
        <v>-0.4930954972305484</v>
      </c>
      <c r="FE1133" s="39">
        <v>4.812235553407899</v>
      </c>
      <c r="FF1133" s="40">
        <v>5.136543861314958</v>
      </c>
      <c r="FG1133" s="39">
        <v>4.129794630334603</v>
      </c>
      <c r="FH1133" s="40">
        <v>4.729627582371373</v>
      </c>
    </row>
    <row r="1134" spans="149:164" ht="12.75">
      <c r="ES1134" s="38" t="s">
        <v>417</v>
      </c>
      <c r="ET1134" s="38" t="s">
        <v>418</v>
      </c>
      <c r="EU1134" s="38" t="s">
        <v>49</v>
      </c>
      <c r="EV1134" s="38">
        <v>3710</v>
      </c>
      <c r="EW1134" s="38">
        <v>25371.2</v>
      </c>
      <c r="EX1134" s="38">
        <v>21743.17</v>
      </c>
      <c r="EY1134" s="38">
        <v>2990</v>
      </c>
      <c r="EZ1134" s="38">
        <v>18035.7</v>
      </c>
      <c r="FA1134" s="38">
        <v>16629.98</v>
      </c>
      <c r="FB1134" s="38">
        <v>-19.40700808625337</v>
      </c>
      <c r="FC1134" s="38">
        <v>-28.91270416850602</v>
      </c>
      <c r="FD1134" s="38">
        <v>-23.51630420035349</v>
      </c>
      <c r="FE1134" s="39">
        <v>6.838598382749327</v>
      </c>
      <c r="FF1134" s="40">
        <v>6.032006688963211</v>
      </c>
      <c r="FG1134" s="39">
        <v>5.860692722371967</v>
      </c>
      <c r="FH1134" s="40">
        <v>5.561866220735785</v>
      </c>
    </row>
    <row r="1135" spans="149:164" ht="12.75">
      <c r="ES1135" s="38" t="s">
        <v>417</v>
      </c>
      <c r="ET1135" s="38" t="s">
        <v>418</v>
      </c>
      <c r="EU1135" s="38" t="s">
        <v>350</v>
      </c>
      <c r="EV1135" s="38">
        <v>17296</v>
      </c>
      <c r="EW1135" s="38">
        <v>90075.18</v>
      </c>
      <c r="EX1135" s="38">
        <v>77373.09</v>
      </c>
      <c r="EY1135" s="38">
        <v>16886</v>
      </c>
      <c r="EZ1135" s="38">
        <v>82272.14</v>
      </c>
      <c r="FA1135" s="38">
        <v>75719.76</v>
      </c>
      <c r="FB1135" s="38">
        <v>-2.370490286771508</v>
      </c>
      <c r="FC1135" s="38">
        <v>-8.662808112068156</v>
      </c>
      <c r="FD1135" s="38">
        <v>-2.13682819181708</v>
      </c>
      <c r="FE1135" s="39">
        <v>5.207861933395004</v>
      </c>
      <c r="FF1135" s="40">
        <v>4.872210114888073</v>
      </c>
      <c r="FG1135" s="39">
        <v>4.473467275670675</v>
      </c>
      <c r="FH1135" s="40">
        <v>4.4841738718465</v>
      </c>
    </row>
    <row r="1136" spans="149:164" ht="12.75">
      <c r="ES1136" s="38" t="s">
        <v>417</v>
      </c>
      <c r="ET1136" s="38" t="s">
        <v>418</v>
      </c>
      <c r="EU1136" s="38" t="s">
        <v>66</v>
      </c>
      <c r="EV1136" s="38">
        <v>3620</v>
      </c>
      <c r="EW1136" s="38">
        <v>19404.62</v>
      </c>
      <c r="EX1136" s="38">
        <v>16815.52</v>
      </c>
      <c r="EY1136" s="38">
        <v>4500</v>
      </c>
      <c r="EZ1136" s="38">
        <v>26584.08</v>
      </c>
      <c r="FA1136" s="38">
        <v>24476.2</v>
      </c>
      <c r="FB1136" s="38">
        <v>24.30939226519337</v>
      </c>
      <c r="FC1136" s="38">
        <v>36.99871473906731</v>
      </c>
      <c r="FD1136" s="38">
        <v>45.557199539473054</v>
      </c>
      <c r="FE1136" s="39">
        <v>5.3603922651933695</v>
      </c>
      <c r="FF1136" s="40">
        <v>5.907573333333334</v>
      </c>
      <c r="FG1136" s="39">
        <v>4.645171270718232</v>
      </c>
      <c r="FH1136" s="40">
        <v>5.439155555555556</v>
      </c>
    </row>
    <row r="1137" spans="149:164" ht="12.75">
      <c r="ES1137" s="38" t="s">
        <v>417</v>
      </c>
      <c r="ET1137" s="38" t="s">
        <v>418</v>
      </c>
      <c r="EU1137" s="38" t="s">
        <v>44</v>
      </c>
      <c r="EV1137" s="38"/>
      <c r="EW1137" s="38"/>
      <c r="EX1137" s="38"/>
      <c r="EY1137" s="38">
        <v>30962</v>
      </c>
      <c r="EZ1137" s="38">
        <v>152567.22</v>
      </c>
      <c r="FA1137" s="38">
        <v>140579.26</v>
      </c>
      <c r="FB1137" s="38"/>
      <c r="FC1137" s="38"/>
      <c r="FD1137" s="38"/>
      <c r="FE1137" s="39"/>
      <c r="FF1137" s="40">
        <v>4.927563464892449</v>
      </c>
      <c r="FG1137" s="39"/>
      <c r="FH1137" s="40">
        <v>4.540380466378141</v>
      </c>
    </row>
    <row r="1138" spans="149:164" ht="12.75">
      <c r="ES1138" s="38" t="s">
        <v>419</v>
      </c>
      <c r="ET1138" s="38" t="s">
        <v>623</v>
      </c>
      <c r="EU1138" s="38" t="s">
        <v>63</v>
      </c>
      <c r="EV1138" s="38"/>
      <c r="EW1138" s="38"/>
      <c r="EX1138" s="38"/>
      <c r="EY1138" s="38">
        <v>800</v>
      </c>
      <c r="EZ1138" s="38">
        <v>6000</v>
      </c>
      <c r="FA1138" s="38">
        <v>5523.45</v>
      </c>
      <c r="FB1138" s="38"/>
      <c r="FC1138" s="38"/>
      <c r="FD1138" s="38"/>
      <c r="FE1138" s="39"/>
      <c r="FF1138" s="40">
        <v>7.5</v>
      </c>
      <c r="FG1138" s="39"/>
      <c r="FH1138" s="40">
        <v>6.9043125</v>
      </c>
    </row>
    <row r="1139" spans="149:164" ht="12.75">
      <c r="ES1139" s="38" t="s">
        <v>419</v>
      </c>
      <c r="ET1139" s="38" t="s">
        <v>623</v>
      </c>
      <c r="EU1139" s="38" t="s">
        <v>54</v>
      </c>
      <c r="EV1139" s="38"/>
      <c r="EW1139" s="38"/>
      <c r="EX1139" s="38"/>
      <c r="EY1139" s="38">
        <v>20</v>
      </c>
      <c r="EZ1139" s="38">
        <v>93.04</v>
      </c>
      <c r="FA1139" s="38">
        <v>85.33</v>
      </c>
      <c r="FB1139" s="38"/>
      <c r="FC1139" s="38"/>
      <c r="FD1139" s="38"/>
      <c r="FE1139" s="39"/>
      <c r="FF1139" s="40">
        <v>4.652</v>
      </c>
      <c r="FG1139" s="39"/>
      <c r="FH1139" s="40">
        <v>4.2665</v>
      </c>
    </row>
    <row r="1140" spans="149:164" ht="12.75">
      <c r="ES1140" s="38" t="s">
        <v>419</v>
      </c>
      <c r="ET1140" s="38" t="s">
        <v>623</v>
      </c>
      <c r="EU1140" s="38" t="s">
        <v>42</v>
      </c>
      <c r="EV1140" s="38"/>
      <c r="EW1140" s="38"/>
      <c r="EX1140" s="38"/>
      <c r="EY1140" s="38">
        <v>3950</v>
      </c>
      <c r="EZ1140" s="38">
        <v>17184.66</v>
      </c>
      <c r="FA1140" s="38">
        <v>15860.97</v>
      </c>
      <c r="FB1140" s="38"/>
      <c r="FC1140" s="38"/>
      <c r="FD1140" s="38"/>
      <c r="FE1140" s="39"/>
      <c r="FF1140" s="40">
        <v>4.350546835443038</v>
      </c>
      <c r="FG1140" s="39"/>
      <c r="FH1140" s="40">
        <v>4.015435443037974</v>
      </c>
    </row>
    <row r="1141" spans="149:164" ht="12.75">
      <c r="ES1141" s="38" t="s">
        <v>419</v>
      </c>
      <c r="ET1141" s="38" t="s">
        <v>623</v>
      </c>
      <c r="EU1141" s="38" t="s">
        <v>45</v>
      </c>
      <c r="EV1141" s="38"/>
      <c r="EW1141" s="38"/>
      <c r="EX1141" s="38"/>
      <c r="EY1141" s="38">
        <v>13424</v>
      </c>
      <c r="EZ1141" s="38">
        <v>65693.28</v>
      </c>
      <c r="FA1141" s="38">
        <v>60591.61</v>
      </c>
      <c r="FB1141" s="38"/>
      <c r="FC1141" s="38"/>
      <c r="FD1141" s="38"/>
      <c r="FE1141" s="39"/>
      <c r="FF1141" s="40">
        <v>4.8937187127532775</v>
      </c>
      <c r="FG1141" s="39"/>
      <c r="FH1141" s="40">
        <v>4.5136777413587605</v>
      </c>
    </row>
    <row r="1142" spans="149:164" ht="12.75">
      <c r="ES1142" s="38" t="s">
        <v>419</v>
      </c>
      <c r="ET1142" s="38" t="s">
        <v>623</v>
      </c>
      <c r="EU1142" s="38" t="s">
        <v>43</v>
      </c>
      <c r="EV1142" s="38"/>
      <c r="EW1142" s="38"/>
      <c r="EX1142" s="38"/>
      <c r="EY1142" s="38">
        <v>16350</v>
      </c>
      <c r="EZ1142" s="38">
        <v>74815.3</v>
      </c>
      <c r="FA1142" s="38">
        <v>68956.84</v>
      </c>
      <c r="FB1142" s="38"/>
      <c r="FC1142" s="38"/>
      <c r="FD1142" s="38"/>
      <c r="FE1142" s="39"/>
      <c r="FF1142" s="40">
        <v>4.575859327217126</v>
      </c>
      <c r="FG1142" s="39"/>
      <c r="FH1142" s="40">
        <v>4.21754373088685</v>
      </c>
    </row>
    <row r="1143" spans="149:164" ht="12.75">
      <c r="ES1143" s="38" t="s">
        <v>419</v>
      </c>
      <c r="ET1143" s="38" t="s">
        <v>623</v>
      </c>
      <c r="EU1143" s="38" t="s">
        <v>50</v>
      </c>
      <c r="EV1143" s="38"/>
      <c r="EW1143" s="38"/>
      <c r="EX1143" s="38"/>
      <c r="EY1143" s="38">
        <v>160</v>
      </c>
      <c r="EZ1143" s="38">
        <v>857.25</v>
      </c>
      <c r="FA1143" s="38">
        <v>787.6</v>
      </c>
      <c r="FB1143" s="38"/>
      <c r="FC1143" s="38"/>
      <c r="FD1143" s="38"/>
      <c r="FE1143" s="39"/>
      <c r="FF1143" s="40">
        <v>5.3578125</v>
      </c>
      <c r="FG1143" s="39"/>
      <c r="FH1143" s="40">
        <v>4.9225</v>
      </c>
    </row>
    <row r="1144" spans="149:164" ht="12.75">
      <c r="ES1144" s="38" t="s">
        <v>419</v>
      </c>
      <c r="ET1144" s="38" t="s">
        <v>623</v>
      </c>
      <c r="EU1144" s="38" t="s">
        <v>67</v>
      </c>
      <c r="EV1144" s="38"/>
      <c r="EW1144" s="38"/>
      <c r="EX1144" s="38"/>
      <c r="EY1144" s="38">
        <v>332</v>
      </c>
      <c r="EZ1144" s="38">
        <v>1575.04</v>
      </c>
      <c r="FA1144" s="38">
        <v>1448.6</v>
      </c>
      <c r="FB1144" s="38"/>
      <c r="FC1144" s="38"/>
      <c r="FD1144" s="38"/>
      <c r="FE1144" s="39"/>
      <c r="FF1144" s="40">
        <v>4.744096385542169</v>
      </c>
      <c r="FG1144" s="39"/>
      <c r="FH1144" s="40">
        <v>4.363253012048193</v>
      </c>
    </row>
    <row r="1145" spans="149:164" ht="12.75">
      <c r="ES1145" s="38" t="s">
        <v>419</v>
      </c>
      <c r="ET1145" s="38" t="s">
        <v>623</v>
      </c>
      <c r="EU1145" s="38" t="s">
        <v>44</v>
      </c>
      <c r="EV1145" s="38">
        <v>6080</v>
      </c>
      <c r="EW1145" s="38">
        <v>21853.88</v>
      </c>
      <c r="EX1145" s="38">
        <v>18848</v>
      </c>
      <c r="EY1145" s="38">
        <v>5340</v>
      </c>
      <c r="EZ1145" s="38">
        <v>23626.14</v>
      </c>
      <c r="FA1145" s="38">
        <v>21794.94</v>
      </c>
      <c r="FB1145" s="38">
        <v>-12.171052631578947</v>
      </c>
      <c r="FC1145" s="38">
        <v>8.109589692997298</v>
      </c>
      <c r="FD1145" s="38">
        <v>15.635292869269943</v>
      </c>
      <c r="FE1145" s="39">
        <v>3.594388157894737</v>
      </c>
      <c r="FF1145" s="40">
        <v>4.424370786516854</v>
      </c>
      <c r="FG1145" s="39">
        <v>3.1</v>
      </c>
      <c r="FH1145" s="40">
        <v>4.081449438202247</v>
      </c>
    </row>
    <row r="1146" spans="149:164" ht="12.75">
      <c r="ES1146" s="38" t="s">
        <v>436</v>
      </c>
      <c r="ET1146" s="38" t="s">
        <v>437</v>
      </c>
      <c r="EU1146" s="38" t="s">
        <v>48</v>
      </c>
      <c r="EV1146" s="38">
        <v>1260</v>
      </c>
      <c r="EW1146" s="38">
        <v>5820.78</v>
      </c>
      <c r="EX1146" s="38">
        <v>5178</v>
      </c>
      <c r="EY1146" s="38">
        <v>2352</v>
      </c>
      <c r="EZ1146" s="38">
        <v>15636.86</v>
      </c>
      <c r="FA1146" s="38">
        <v>14336.34</v>
      </c>
      <c r="FB1146" s="38">
        <v>86.66666666666667</v>
      </c>
      <c r="FC1146" s="38">
        <v>168.63856733977238</v>
      </c>
      <c r="FD1146" s="38">
        <v>176.8702201622248</v>
      </c>
      <c r="FE1146" s="39">
        <v>4.619666666666666</v>
      </c>
      <c r="FF1146" s="40">
        <v>6.648324829931973</v>
      </c>
      <c r="FG1146" s="39">
        <v>4.109523809523809</v>
      </c>
      <c r="FH1146" s="40">
        <v>6.0953826530612245</v>
      </c>
    </row>
    <row r="1147" spans="149:164" ht="12.75">
      <c r="ES1147" s="38" t="s">
        <v>436</v>
      </c>
      <c r="ET1147" s="38" t="s">
        <v>437</v>
      </c>
      <c r="EU1147" s="38" t="s">
        <v>138</v>
      </c>
      <c r="EV1147" s="38">
        <v>5000</v>
      </c>
      <c r="EW1147" s="38">
        <v>27372.78</v>
      </c>
      <c r="EX1147" s="38">
        <v>23613.15</v>
      </c>
      <c r="EY1147" s="38"/>
      <c r="EZ1147" s="38"/>
      <c r="FA1147" s="38"/>
      <c r="FB1147" s="38">
        <v>-100</v>
      </c>
      <c r="FC1147" s="38">
        <v>-100</v>
      </c>
      <c r="FD1147" s="38">
        <v>-100</v>
      </c>
      <c r="FE1147" s="39">
        <v>5.474556</v>
      </c>
      <c r="FF1147" s="40"/>
      <c r="FG1147" s="39">
        <v>4.7226300000000005</v>
      </c>
      <c r="FH1147" s="40"/>
    </row>
    <row r="1148" spans="149:164" ht="12.75">
      <c r="ES1148" s="38" t="s">
        <v>436</v>
      </c>
      <c r="ET1148" s="38" t="s">
        <v>437</v>
      </c>
      <c r="EU1148" s="38" t="s">
        <v>63</v>
      </c>
      <c r="EV1148" s="38">
        <v>19090</v>
      </c>
      <c r="EW1148" s="38">
        <v>165401.5</v>
      </c>
      <c r="EX1148" s="38">
        <v>137272.86</v>
      </c>
      <c r="EY1148" s="38"/>
      <c r="EZ1148" s="38"/>
      <c r="FA1148" s="38"/>
      <c r="FB1148" s="38">
        <v>-100</v>
      </c>
      <c r="FC1148" s="38">
        <v>-100</v>
      </c>
      <c r="FD1148" s="38">
        <v>-100</v>
      </c>
      <c r="FE1148" s="39">
        <v>8.664300680984809</v>
      </c>
      <c r="FF1148" s="40"/>
      <c r="FG1148" s="39">
        <v>7.190825563122052</v>
      </c>
      <c r="FH1148" s="40"/>
    </row>
    <row r="1149" spans="149:164" ht="12.75">
      <c r="ES1149" s="38" t="s">
        <v>436</v>
      </c>
      <c r="ET1149" s="38" t="s">
        <v>437</v>
      </c>
      <c r="EU1149" s="38" t="s">
        <v>54</v>
      </c>
      <c r="EV1149" s="38">
        <v>14844.12</v>
      </c>
      <c r="EW1149" s="38">
        <v>151018.6</v>
      </c>
      <c r="EX1149" s="38">
        <v>130951.91</v>
      </c>
      <c r="EY1149" s="38">
        <v>891</v>
      </c>
      <c r="EZ1149" s="38">
        <v>6364.75</v>
      </c>
      <c r="FA1149" s="38">
        <v>5837.41</v>
      </c>
      <c r="FB1149" s="38">
        <v>-93.9976233013476</v>
      </c>
      <c r="FC1149" s="38">
        <v>-95.78545291772006</v>
      </c>
      <c r="FD1149" s="38">
        <v>-95.5423254231267</v>
      </c>
      <c r="FE1149" s="39">
        <v>10.173631040438908</v>
      </c>
      <c r="FF1149" s="40">
        <v>7.14337822671156</v>
      </c>
      <c r="FG1149" s="39">
        <v>8.821803515466057</v>
      </c>
      <c r="FH1149" s="40">
        <v>6.551526374859708</v>
      </c>
    </row>
    <row r="1150" spans="149:164" ht="12.75">
      <c r="ES1150" s="38" t="s">
        <v>436</v>
      </c>
      <c r="ET1150" s="38" t="s">
        <v>437</v>
      </c>
      <c r="EU1150" s="38" t="s">
        <v>56</v>
      </c>
      <c r="EV1150" s="38">
        <v>2000</v>
      </c>
      <c r="EW1150" s="38">
        <v>12955.83</v>
      </c>
      <c r="EX1150" s="38">
        <v>10756.1</v>
      </c>
      <c r="EY1150" s="38"/>
      <c r="EZ1150" s="38"/>
      <c r="FA1150" s="38"/>
      <c r="FB1150" s="38">
        <v>-100</v>
      </c>
      <c r="FC1150" s="38">
        <v>-100</v>
      </c>
      <c r="FD1150" s="38">
        <v>-100</v>
      </c>
      <c r="FE1150" s="39">
        <v>6.477915</v>
      </c>
      <c r="FF1150" s="40"/>
      <c r="FG1150" s="39">
        <v>5.37805</v>
      </c>
      <c r="FH1150" s="40"/>
    </row>
    <row r="1151" spans="149:164" ht="12.75">
      <c r="ES1151" s="38" t="s">
        <v>436</v>
      </c>
      <c r="ET1151" s="38" t="s">
        <v>437</v>
      </c>
      <c r="EU1151" s="38" t="s">
        <v>42</v>
      </c>
      <c r="EV1151" s="38"/>
      <c r="EW1151" s="38"/>
      <c r="EX1151" s="38"/>
      <c r="EY1151" s="38">
        <v>9450</v>
      </c>
      <c r="EZ1151" s="38">
        <v>59977.52</v>
      </c>
      <c r="FA1151" s="38">
        <v>55277.05</v>
      </c>
      <c r="FB1151" s="38"/>
      <c r="FC1151" s="38"/>
      <c r="FD1151" s="38"/>
      <c r="FE1151" s="39"/>
      <c r="FF1151" s="40">
        <v>6.346827513227513</v>
      </c>
      <c r="FG1151" s="39"/>
      <c r="FH1151" s="40">
        <v>5.849423280423281</v>
      </c>
    </row>
    <row r="1152" spans="149:164" ht="12.75">
      <c r="ES1152" s="38" t="s">
        <v>436</v>
      </c>
      <c r="ET1152" s="38" t="s">
        <v>437</v>
      </c>
      <c r="EU1152" s="38" t="s">
        <v>45</v>
      </c>
      <c r="EV1152" s="38">
        <v>2340</v>
      </c>
      <c r="EW1152" s="38">
        <v>13051.87</v>
      </c>
      <c r="EX1152" s="38">
        <v>11091.6</v>
      </c>
      <c r="EY1152" s="38"/>
      <c r="EZ1152" s="38"/>
      <c r="FA1152" s="38"/>
      <c r="FB1152" s="38">
        <v>-100</v>
      </c>
      <c r="FC1152" s="38">
        <v>-100</v>
      </c>
      <c r="FD1152" s="38">
        <v>-100</v>
      </c>
      <c r="FE1152" s="39">
        <v>5.5777222222222225</v>
      </c>
      <c r="FF1152" s="40"/>
      <c r="FG1152" s="39">
        <v>4.74</v>
      </c>
      <c r="FH1152" s="40"/>
    </row>
    <row r="1153" spans="149:164" ht="12.75">
      <c r="ES1153" s="38" t="s">
        <v>436</v>
      </c>
      <c r="ET1153" s="38" t="s">
        <v>437</v>
      </c>
      <c r="EU1153" s="38" t="s">
        <v>85</v>
      </c>
      <c r="EV1153" s="38">
        <v>13990</v>
      </c>
      <c r="EW1153" s="38">
        <v>72546.16</v>
      </c>
      <c r="EX1153" s="38">
        <v>61143.17</v>
      </c>
      <c r="EY1153" s="38"/>
      <c r="EZ1153" s="38"/>
      <c r="FA1153" s="38"/>
      <c r="FB1153" s="38">
        <v>-100</v>
      </c>
      <c r="FC1153" s="38">
        <v>-100</v>
      </c>
      <c r="FD1153" s="38">
        <v>-100</v>
      </c>
      <c r="FE1153" s="39">
        <v>5.185572551822731</v>
      </c>
      <c r="FF1153" s="40"/>
      <c r="FG1153" s="39">
        <v>4.370491065046462</v>
      </c>
      <c r="FH1153" s="40"/>
    </row>
    <row r="1154" spans="149:164" ht="12.75">
      <c r="ES1154" s="38" t="s">
        <v>436</v>
      </c>
      <c r="ET1154" s="38" t="s">
        <v>437</v>
      </c>
      <c r="EU1154" s="38" t="s">
        <v>530</v>
      </c>
      <c r="EV1154" s="38">
        <v>1120</v>
      </c>
      <c r="EW1154" s="38">
        <v>5849.24</v>
      </c>
      <c r="EX1154" s="38">
        <v>5035.86</v>
      </c>
      <c r="EY1154" s="38"/>
      <c r="EZ1154" s="38"/>
      <c r="FA1154" s="38"/>
      <c r="FB1154" s="38">
        <v>-100</v>
      </c>
      <c r="FC1154" s="38">
        <v>-100</v>
      </c>
      <c r="FD1154" s="38">
        <v>-100</v>
      </c>
      <c r="FE1154" s="39">
        <v>5.222535714285714</v>
      </c>
      <c r="FF1154" s="40"/>
      <c r="FG1154" s="39">
        <v>4.496303571428571</v>
      </c>
      <c r="FH1154" s="40"/>
    </row>
    <row r="1155" spans="149:164" ht="12.75">
      <c r="ES1155" s="38" t="s">
        <v>438</v>
      </c>
      <c r="ET1155" s="38" t="s">
        <v>630</v>
      </c>
      <c r="EU1155" s="38" t="s">
        <v>138</v>
      </c>
      <c r="EV1155" s="38">
        <v>336</v>
      </c>
      <c r="EW1155" s="38">
        <v>3161.76</v>
      </c>
      <c r="EX1155" s="38">
        <v>2722.09</v>
      </c>
      <c r="EY1155" s="38"/>
      <c r="EZ1155" s="38"/>
      <c r="FA1155" s="38"/>
      <c r="FB1155" s="38">
        <v>-100</v>
      </c>
      <c r="FC1155" s="38">
        <v>-100</v>
      </c>
      <c r="FD1155" s="38">
        <v>-100</v>
      </c>
      <c r="FE1155" s="39">
        <v>9.41</v>
      </c>
      <c r="FF1155" s="40"/>
      <c r="FG1155" s="39">
        <v>8.101458333333333</v>
      </c>
      <c r="FH1155" s="40"/>
    </row>
    <row r="1156" spans="149:164" ht="12.75">
      <c r="ES1156" s="38" t="s">
        <v>438</v>
      </c>
      <c r="ET1156" s="38" t="s">
        <v>630</v>
      </c>
      <c r="EU1156" s="38" t="s">
        <v>54</v>
      </c>
      <c r="EV1156" s="38"/>
      <c r="EW1156" s="38"/>
      <c r="EX1156" s="38"/>
      <c r="EY1156" s="38">
        <v>150</v>
      </c>
      <c r="EZ1156" s="38">
        <v>1037.97</v>
      </c>
      <c r="FA1156" s="38">
        <v>952.87</v>
      </c>
      <c r="FB1156" s="38"/>
      <c r="FC1156" s="38"/>
      <c r="FD1156" s="38"/>
      <c r="FE1156" s="39"/>
      <c r="FF1156" s="40">
        <v>6.9198</v>
      </c>
      <c r="FG1156" s="39"/>
      <c r="FH1156" s="40">
        <v>6.3524666666666665</v>
      </c>
    </row>
    <row r="1157" spans="149:164" ht="12.75">
      <c r="ES1157" s="38" t="s">
        <v>438</v>
      </c>
      <c r="ET1157" s="38" t="s">
        <v>630</v>
      </c>
      <c r="EU1157" s="38" t="s">
        <v>56</v>
      </c>
      <c r="EV1157" s="38"/>
      <c r="EW1157" s="38"/>
      <c r="EX1157" s="38"/>
      <c r="EY1157" s="38">
        <v>1920</v>
      </c>
      <c r="EZ1157" s="38">
        <v>12142.29</v>
      </c>
      <c r="FA1157" s="38">
        <v>11146.8</v>
      </c>
      <c r="FB1157" s="38"/>
      <c r="FC1157" s="38"/>
      <c r="FD1157" s="38"/>
      <c r="FE1157" s="39"/>
      <c r="FF1157" s="40">
        <v>6.324109375000001</v>
      </c>
      <c r="FG1157" s="39"/>
      <c r="FH1157" s="40">
        <v>5.805625</v>
      </c>
    </row>
    <row r="1158" spans="149:164" ht="12.75">
      <c r="ES1158" s="38" t="s">
        <v>438</v>
      </c>
      <c r="ET1158" s="38" t="s">
        <v>630</v>
      </c>
      <c r="EU1158" s="38" t="s">
        <v>43</v>
      </c>
      <c r="EV1158" s="38"/>
      <c r="EW1158" s="38"/>
      <c r="EX1158" s="38"/>
      <c r="EY1158" s="38">
        <v>450</v>
      </c>
      <c r="EZ1158" s="38">
        <v>3544.75</v>
      </c>
      <c r="FA1158" s="38">
        <v>3251.73</v>
      </c>
      <c r="FB1158" s="38"/>
      <c r="FC1158" s="38"/>
      <c r="FD1158" s="38"/>
      <c r="FE1158" s="39"/>
      <c r="FF1158" s="40">
        <v>7.877222222222223</v>
      </c>
      <c r="FG1158" s="39"/>
      <c r="FH1158" s="40">
        <v>7.226066666666667</v>
      </c>
    </row>
    <row r="1159" spans="149:164" ht="12.75">
      <c r="ES1159" s="93" t="s">
        <v>446</v>
      </c>
      <c r="ET1159" s="93" t="s">
        <v>312</v>
      </c>
      <c r="EU1159" s="93" t="s">
        <v>48</v>
      </c>
      <c r="EV1159" s="93">
        <v>32</v>
      </c>
      <c r="EW1159" s="93">
        <v>366.71</v>
      </c>
      <c r="EX1159" s="93">
        <v>313.59</v>
      </c>
      <c r="EY1159" s="93">
        <v>439</v>
      </c>
      <c r="EZ1159" s="93">
        <v>5216.17</v>
      </c>
      <c r="FA1159" s="93">
        <v>4796.66</v>
      </c>
      <c r="FB1159" s="38">
        <v>1271.875</v>
      </c>
      <c r="FC1159" s="38">
        <v>1322.4237135611247</v>
      </c>
      <c r="FD1159" s="38">
        <v>1429.595969259224</v>
      </c>
      <c r="FE1159" s="39">
        <v>11.4596875</v>
      </c>
      <c r="FF1159" s="40">
        <v>11.881936218678815</v>
      </c>
      <c r="FG1159" s="39">
        <v>9.7996875</v>
      </c>
      <c r="FH1159" s="40">
        <v>10.92633257403189</v>
      </c>
    </row>
    <row r="1160" spans="149:164" ht="12.75">
      <c r="ES1160" s="93" t="s">
        <v>446</v>
      </c>
      <c r="ET1160" s="93" t="s">
        <v>312</v>
      </c>
      <c r="EU1160" s="93" t="s">
        <v>139</v>
      </c>
      <c r="EV1160" s="93"/>
      <c r="EW1160" s="93"/>
      <c r="EX1160" s="93"/>
      <c r="EY1160" s="93">
        <v>600</v>
      </c>
      <c r="EZ1160" s="93">
        <v>8794.42</v>
      </c>
      <c r="FA1160" s="93">
        <v>8129.67</v>
      </c>
      <c r="FB1160" s="38"/>
      <c r="FC1160" s="38"/>
      <c r="FD1160" s="38"/>
      <c r="FE1160" s="39"/>
      <c r="FF1160" s="40">
        <v>14.657366666666666</v>
      </c>
      <c r="FG1160" s="39"/>
      <c r="FH1160" s="40">
        <v>13.54945</v>
      </c>
    </row>
    <row r="1161" spans="149:164" ht="12.75">
      <c r="ES1161" s="38" t="s">
        <v>446</v>
      </c>
      <c r="ET1161" s="38" t="s">
        <v>312</v>
      </c>
      <c r="EU1161" s="38" t="s">
        <v>63</v>
      </c>
      <c r="EV1161" s="38">
        <v>4402.45</v>
      </c>
      <c r="EW1161" s="38">
        <v>60507.52</v>
      </c>
      <c r="EX1161" s="38">
        <v>52109.14</v>
      </c>
      <c r="EY1161" s="38">
        <v>6942</v>
      </c>
      <c r="EZ1161" s="38">
        <v>90446.52</v>
      </c>
      <c r="FA1161" s="38">
        <v>83144.97</v>
      </c>
      <c r="FB1161" s="38">
        <v>57.68492543924407</v>
      </c>
      <c r="FC1161" s="38">
        <v>49.479800196735894</v>
      </c>
      <c r="FD1161" s="38">
        <v>59.55928269013843</v>
      </c>
      <c r="FE1161" s="39">
        <v>13.744056150552533</v>
      </c>
      <c r="FF1161" s="40">
        <v>13.028885047536734</v>
      </c>
      <c r="FG1161" s="39">
        <v>11.836395643334962</v>
      </c>
      <c r="FH1161" s="40">
        <v>11.97709161624892</v>
      </c>
    </row>
    <row r="1162" spans="149:164" ht="12.75">
      <c r="ES1162" s="38" t="s">
        <v>446</v>
      </c>
      <c r="ET1162" s="38" t="s">
        <v>312</v>
      </c>
      <c r="EU1162" s="38" t="s">
        <v>54</v>
      </c>
      <c r="EV1162" s="38">
        <v>15642</v>
      </c>
      <c r="EW1162" s="38">
        <v>200108.56</v>
      </c>
      <c r="EX1162" s="38">
        <v>170978.37</v>
      </c>
      <c r="EY1162" s="38">
        <v>19026</v>
      </c>
      <c r="EZ1162" s="38">
        <v>235874.98</v>
      </c>
      <c r="FA1162" s="38">
        <v>216717.06</v>
      </c>
      <c r="FB1162" s="38">
        <v>21.634062140391254</v>
      </c>
      <c r="FC1162" s="38">
        <v>17.873508259716633</v>
      </c>
      <c r="FD1162" s="38">
        <v>26.75115571636342</v>
      </c>
      <c r="FE1162" s="39">
        <v>12.793029024421429</v>
      </c>
      <c r="FF1162" s="40">
        <v>12.397507621150005</v>
      </c>
      <c r="FG1162" s="39">
        <v>10.93072305331799</v>
      </c>
      <c r="FH1162" s="40">
        <v>11.39057395143488</v>
      </c>
    </row>
    <row r="1163" spans="149:164" ht="12.75">
      <c r="ES1163" s="93" t="s">
        <v>446</v>
      </c>
      <c r="ET1163" s="93" t="s">
        <v>312</v>
      </c>
      <c r="EU1163" s="93" t="s">
        <v>56</v>
      </c>
      <c r="EV1163" s="93"/>
      <c r="EW1163" s="93"/>
      <c r="EX1163" s="93"/>
      <c r="EY1163" s="93">
        <v>1000</v>
      </c>
      <c r="EZ1163" s="93">
        <v>11982.38</v>
      </c>
      <c r="FA1163" s="93">
        <v>11000</v>
      </c>
      <c r="FB1163" s="38"/>
      <c r="FC1163" s="38"/>
      <c r="FD1163" s="38"/>
      <c r="FE1163" s="39"/>
      <c r="FF1163" s="40">
        <v>11.98238</v>
      </c>
      <c r="FG1163" s="39"/>
      <c r="FH1163" s="40">
        <v>11</v>
      </c>
    </row>
    <row r="1164" spans="149:164" ht="12.75">
      <c r="ES1164" s="93" t="s">
        <v>446</v>
      </c>
      <c r="ET1164" s="93" t="s">
        <v>312</v>
      </c>
      <c r="EU1164" s="93" t="s">
        <v>42</v>
      </c>
      <c r="EV1164" s="93">
        <v>422501</v>
      </c>
      <c r="EW1164" s="93">
        <v>4692955.24</v>
      </c>
      <c r="EX1164" s="93">
        <v>4025245.9</v>
      </c>
      <c r="EY1164" s="93">
        <v>453826</v>
      </c>
      <c r="EZ1164" s="93">
        <v>5174695.5</v>
      </c>
      <c r="FA1164" s="93">
        <v>4760471.14</v>
      </c>
      <c r="FB1164" s="38">
        <v>7.414183635068319</v>
      </c>
      <c r="FC1164" s="38">
        <v>10.265179090009811</v>
      </c>
      <c r="FD1164" s="38">
        <v>18.265349701989628</v>
      </c>
      <c r="FE1164" s="39">
        <v>11.107560076780883</v>
      </c>
      <c r="FF1164" s="40">
        <v>11.402377783555812</v>
      </c>
      <c r="FG1164" s="39">
        <v>9.527186681214955</v>
      </c>
      <c r="FH1164" s="40">
        <v>10.489639509415502</v>
      </c>
    </row>
    <row r="1165" spans="149:164" ht="12.75">
      <c r="ES1165" s="93" t="s">
        <v>446</v>
      </c>
      <c r="ET1165" s="93" t="s">
        <v>312</v>
      </c>
      <c r="EU1165" s="93" t="s">
        <v>45</v>
      </c>
      <c r="EV1165" s="93">
        <v>826</v>
      </c>
      <c r="EW1165" s="93">
        <v>10383.66</v>
      </c>
      <c r="EX1165" s="93">
        <v>8966.03</v>
      </c>
      <c r="EY1165" s="93">
        <v>1250</v>
      </c>
      <c r="EZ1165" s="93">
        <v>16125.56</v>
      </c>
      <c r="FA1165" s="93">
        <v>14782.13</v>
      </c>
      <c r="FB1165" s="38">
        <v>51.3317191283293</v>
      </c>
      <c r="FC1165" s="38">
        <v>55.29745773648213</v>
      </c>
      <c r="FD1165" s="38">
        <v>64.8681746547803</v>
      </c>
      <c r="FE1165" s="39">
        <v>12.571016949152542</v>
      </c>
      <c r="FF1165" s="40">
        <v>12.900447999999999</v>
      </c>
      <c r="FG1165" s="39">
        <v>10.854757869249395</v>
      </c>
      <c r="FH1165" s="40">
        <v>11.825704</v>
      </c>
    </row>
    <row r="1166" spans="149:164" ht="12.75">
      <c r="ES1166" s="38" t="s">
        <v>446</v>
      </c>
      <c r="ET1166" s="38" t="s">
        <v>312</v>
      </c>
      <c r="EU1166" s="38" t="s">
        <v>57</v>
      </c>
      <c r="EV1166" s="38"/>
      <c r="EW1166" s="38"/>
      <c r="EX1166" s="38"/>
      <c r="EY1166" s="38">
        <v>120</v>
      </c>
      <c r="EZ1166" s="38">
        <v>1274</v>
      </c>
      <c r="FA1166" s="38">
        <v>1170.19</v>
      </c>
      <c r="FB1166" s="38"/>
      <c r="FC1166" s="38"/>
      <c r="FD1166" s="38"/>
      <c r="FE1166" s="39"/>
      <c r="FF1166" s="40">
        <v>10.616666666666667</v>
      </c>
      <c r="FG1166" s="39"/>
      <c r="FH1166" s="40">
        <v>9.751583333333334</v>
      </c>
    </row>
    <row r="1167" spans="149:164" ht="12.75">
      <c r="ES1167" s="38" t="s">
        <v>446</v>
      </c>
      <c r="ET1167" s="38" t="s">
        <v>312</v>
      </c>
      <c r="EU1167" s="38" t="s">
        <v>43</v>
      </c>
      <c r="EV1167" s="38">
        <v>24159</v>
      </c>
      <c r="EW1167" s="38">
        <v>265732.67</v>
      </c>
      <c r="EX1167" s="38">
        <v>230184.88</v>
      </c>
      <c r="EY1167" s="38">
        <v>13560</v>
      </c>
      <c r="EZ1167" s="38">
        <v>157217.79</v>
      </c>
      <c r="FA1167" s="38">
        <v>144817</v>
      </c>
      <c r="FB1167" s="38">
        <v>-43.871849000372535</v>
      </c>
      <c r="FC1167" s="38">
        <v>-40.836107957670386</v>
      </c>
      <c r="FD1167" s="38">
        <v>-37.086658341764235</v>
      </c>
      <c r="FE1167" s="39">
        <v>10.999324061426384</v>
      </c>
      <c r="FF1167" s="40">
        <v>11.594232300884956</v>
      </c>
      <c r="FG1167" s="39">
        <v>9.527914234860715</v>
      </c>
      <c r="FH1167" s="40">
        <v>10.6797197640118</v>
      </c>
    </row>
    <row r="1168" spans="149:164" ht="12.75">
      <c r="ES1168" s="38" t="s">
        <v>446</v>
      </c>
      <c r="ET1168" s="38" t="s">
        <v>312</v>
      </c>
      <c r="EU1168" s="38" t="s">
        <v>67</v>
      </c>
      <c r="EV1168" s="38">
        <v>310</v>
      </c>
      <c r="EW1168" s="38">
        <v>3534.98</v>
      </c>
      <c r="EX1168" s="38">
        <v>3037.97</v>
      </c>
      <c r="EY1168" s="38">
        <v>1004</v>
      </c>
      <c r="EZ1168" s="38">
        <v>12626.24</v>
      </c>
      <c r="FA1168" s="38">
        <v>11611.58</v>
      </c>
      <c r="FB1168" s="38">
        <v>223.8709677419355</v>
      </c>
      <c r="FC1168" s="38">
        <v>257.1799557564682</v>
      </c>
      <c r="FD1168" s="38">
        <v>282.2150975816088</v>
      </c>
      <c r="FE1168" s="39">
        <v>11.403161290322581</v>
      </c>
      <c r="FF1168" s="40">
        <v>12.57593625498008</v>
      </c>
      <c r="FG1168" s="39">
        <v>9.799903225806451</v>
      </c>
      <c r="FH1168" s="40">
        <v>11.565318725099601</v>
      </c>
    </row>
    <row r="1169" spans="149:164" ht="12.75">
      <c r="ES1169" s="38" t="s">
        <v>446</v>
      </c>
      <c r="ET1169" s="38" t="s">
        <v>312</v>
      </c>
      <c r="EU1169" s="38" t="s">
        <v>66</v>
      </c>
      <c r="EV1169" s="38">
        <v>310</v>
      </c>
      <c r="EW1169" s="38">
        <v>3352.42</v>
      </c>
      <c r="EX1169" s="38">
        <v>2894.45</v>
      </c>
      <c r="EY1169" s="38">
        <v>270</v>
      </c>
      <c r="EZ1169" s="38">
        <v>2859.2</v>
      </c>
      <c r="FA1169" s="38">
        <v>2628.82</v>
      </c>
      <c r="FB1169" s="38">
        <v>-12.903225806451612</v>
      </c>
      <c r="FC1169" s="38">
        <v>-14.712357043568534</v>
      </c>
      <c r="FD1169" s="38">
        <v>-9.17721846983018</v>
      </c>
      <c r="FE1169" s="39">
        <v>10.81425806451613</v>
      </c>
      <c r="FF1169" s="40">
        <v>10.589629629629629</v>
      </c>
      <c r="FG1169" s="39">
        <v>9.336935483870967</v>
      </c>
      <c r="FH1169" s="40">
        <v>9.736370370370372</v>
      </c>
    </row>
    <row r="1170" spans="149:164" ht="12.75">
      <c r="ES1170" s="38" t="s">
        <v>446</v>
      </c>
      <c r="ET1170" s="38" t="s">
        <v>312</v>
      </c>
      <c r="EU1170" s="38" t="s">
        <v>44</v>
      </c>
      <c r="EV1170" s="38"/>
      <c r="EW1170" s="38"/>
      <c r="EX1170" s="38"/>
      <c r="EY1170" s="38">
        <v>10490</v>
      </c>
      <c r="EZ1170" s="38">
        <v>113815.8</v>
      </c>
      <c r="FA1170" s="38">
        <v>104650.61</v>
      </c>
      <c r="FB1170" s="38"/>
      <c r="FC1170" s="38"/>
      <c r="FD1170" s="38"/>
      <c r="FE1170" s="39"/>
      <c r="FF1170" s="40">
        <v>10.849933269780744</v>
      </c>
      <c r="FG1170" s="39"/>
      <c r="FH1170" s="40">
        <v>9.976225929456625</v>
      </c>
    </row>
    <row r="1171" spans="149:164" ht="12.75">
      <c r="ES1171" s="38" t="s">
        <v>457</v>
      </c>
      <c r="ET1171" s="38" t="s">
        <v>319</v>
      </c>
      <c r="EU1171" s="38" t="s">
        <v>48</v>
      </c>
      <c r="EV1171" s="38">
        <v>5090</v>
      </c>
      <c r="EW1171" s="38">
        <v>58315.94</v>
      </c>
      <c r="EX1171" s="38">
        <v>49754.8</v>
      </c>
      <c r="EY1171" s="38">
        <v>7440</v>
      </c>
      <c r="EZ1171" s="38">
        <v>69706.64</v>
      </c>
      <c r="FA1171" s="38">
        <v>63931.2</v>
      </c>
      <c r="FB1171" s="38">
        <v>46.16895874263261</v>
      </c>
      <c r="FC1171" s="38">
        <v>19.532738390224004</v>
      </c>
      <c r="FD1171" s="38">
        <v>28.492527354144716</v>
      </c>
      <c r="FE1171" s="39">
        <v>11.456962671905698</v>
      </c>
      <c r="FF1171" s="40">
        <v>9.369172043010753</v>
      </c>
      <c r="FG1171" s="39">
        <v>9.775009823182712</v>
      </c>
      <c r="FH1171" s="40">
        <v>8.59290322580645</v>
      </c>
    </row>
    <row r="1172" spans="149:164" ht="12.75">
      <c r="ES1172" s="38" t="s">
        <v>457</v>
      </c>
      <c r="ET1172" s="38" t="s">
        <v>319</v>
      </c>
      <c r="EU1172" s="38" t="s">
        <v>94</v>
      </c>
      <c r="EV1172" s="38"/>
      <c r="EW1172" s="38"/>
      <c r="EX1172" s="38"/>
      <c r="EY1172" s="38">
        <v>11385</v>
      </c>
      <c r="EZ1172" s="38">
        <v>138141.29</v>
      </c>
      <c r="FA1172" s="38">
        <v>127773.7</v>
      </c>
      <c r="FB1172" s="38"/>
      <c r="FC1172" s="38"/>
      <c r="FD1172" s="38"/>
      <c r="FE1172" s="39"/>
      <c r="FF1172" s="40">
        <v>12.133622310057094</v>
      </c>
      <c r="FG1172" s="39"/>
      <c r="FH1172" s="40">
        <v>11.222986385595082</v>
      </c>
    </row>
    <row r="1173" spans="149:164" ht="12.75">
      <c r="ES1173" s="38" t="s">
        <v>457</v>
      </c>
      <c r="ET1173" s="38" t="s">
        <v>319</v>
      </c>
      <c r="EU1173" s="38" t="s">
        <v>138</v>
      </c>
      <c r="EV1173" s="38">
        <v>495</v>
      </c>
      <c r="EW1173" s="38">
        <v>2752.2</v>
      </c>
      <c r="EX1173" s="38">
        <v>2369.49</v>
      </c>
      <c r="EY1173" s="38"/>
      <c r="EZ1173" s="38"/>
      <c r="FA1173" s="38"/>
      <c r="FB1173" s="38">
        <v>-100</v>
      </c>
      <c r="FC1173" s="38">
        <v>-100</v>
      </c>
      <c r="FD1173" s="38">
        <v>-100</v>
      </c>
      <c r="FE1173" s="39">
        <v>5.56</v>
      </c>
      <c r="FF1173" s="40"/>
      <c r="FG1173" s="39">
        <v>4.786848484848484</v>
      </c>
      <c r="FH1173" s="40"/>
    </row>
    <row r="1174" spans="149:164" ht="12.75">
      <c r="ES1174" s="38" t="s">
        <v>457</v>
      </c>
      <c r="ET1174" s="38" t="s">
        <v>319</v>
      </c>
      <c r="EU1174" s="38" t="s">
        <v>139</v>
      </c>
      <c r="EV1174" s="38">
        <v>500</v>
      </c>
      <c r="EW1174" s="38">
        <v>7807.25</v>
      </c>
      <c r="EX1174" s="38">
        <v>6747.02</v>
      </c>
      <c r="EY1174" s="38"/>
      <c r="EZ1174" s="38"/>
      <c r="FA1174" s="38"/>
      <c r="FB1174" s="38">
        <v>-100</v>
      </c>
      <c r="FC1174" s="38">
        <v>-100</v>
      </c>
      <c r="FD1174" s="38">
        <v>-100</v>
      </c>
      <c r="FE1174" s="39">
        <v>15.6145</v>
      </c>
      <c r="FF1174" s="40"/>
      <c r="FG1174" s="39">
        <v>13.49404</v>
      </c>
      <c r="FH1174" s="40"/>
    </row>
    <row r="1175" spans="149:164" ht="12.75">
      <c r="ES1175" s="38" t="s">
        <v>457</v>
      </c>
      <c r="ET1175" s="38" t="s">
        <v>319</v>
      </c>
      <c r="EU1175" s="38" t="s">
        <v>63</v>
      </c>
      <c r="EV1175" s="38">
        <v>10018</v>
      </c>
      <c r="EW1175" s="38">
        <v>140080</v>
      </c>
      <c r="EX1175" s="38">
        <v>120661.92</v>
      </c>
      <c r="EY1175" s="38">
        <v>28034.75</v>
      </c>
      <c r="EZ1175" s="38">
        <v>453449.2</v>
      </c>
      <c r="FA1175" s="38">
        <v>416599.11</v>
      </c>
      <c r="FB1175" s="38">
        <v>179.84378119385107</v>
      </c>
      <c r="FC1175" s="38">
        <v>223.70731010850943</v>
      </c>
      <c r="FD1175" s="38">
        <v>245.26146277135322</v>
      </c>
      <c r="FE1175" s="39">
        <v>13.98283090437213</v>
      </c>
      <c r="FF1175" s="40">
        <v>16.174540525597696</v>
      </c>
      <c r="FG1175" s="39">
        <v>12.044511878618486</v>
      </c>
      <c r="FH1175" s="40">
        <v>14.86009720079544</v>
      </c>
    </row>
    <row r="1176" spans="149:164" ht="12.75">
      <c r="ES1176" s="38" t="s">
        <v>457</v>
      </c>
      <c r="ET1176" s="38" t="s">
        <v>319</v>
      </c>
      <c r="EU1176" s="38" t="s">
        <v>54</v>
      </c>
      <c r="EV1176" s="38">
        <v>224569.21</v>
      </c>
      <c r="EW1176" s="38">
        <v>2930001.72</v>
      </c>
      <c r="EX1176" s="38">
        <v>2502184.86</v>
      </c>
      <c r="EY1176" s="38">
        <v>151003.2</v>
      </c>
      <c r="EZ1176" s="38">
        <v>1813875.04</v>
      </c>
      <c r="FA1176" s="38">
        <v>1669970.42</v>
      </c>
      <c r="FB1176" s="38">
        <v>-32.75872502735348</v>
      </c>
      <c r="FC1176" s="38">
        <v>-38.09303838906962</v>
      </c>
      <c r="FD1176" s="38">
        <v>-33.2595106502243</v>
      </c>
      <c r="FE1176" s="39">
        <v>13.047210345532232</v>
      </c>
      <c r="FF1176" s="40">
        <v>12.01216292105068</v>
      </c>
      <c r="FG1176" s="39">
        <v>11.142154616832824</v>
      </c>
      <c r="FH1176" s="40">
        <v>11.059172388399714</v>
      </c>
    </row>
    <row r="1177" spans="149:164" ht="12.75">
      <c r="ES1177" s="38" t="s">
        <v>457</v>
      </c>
      <c r="ET1177" s="38" t="s">
        <v>319</v>
      </c>
      <c r="EU1177" s="38" t="s">
        <v>56</v>
      </c>
      <c r="EV1177" s="38">
        <v>16016</v>
      </c>
      <c r="EW1177" s="38">
        <v>218683.61</v>
      </c>
      <c r="EX1177" s="38">
        <v>184885.51</v>
      </c>
      <c r="EY1177" s="38">
        <v>37638</v>
      </c>
      <c r="EZ1177" s="38">
        <v>451002.88</v>
      </c>
      <c r="FA1177" s="38">
        <v>415277.99</v>
      </c>
      <c r="FB1177" s="38">
        <v>135.0024975024975</v>
      </c>
      <c r="FC1177" s="38">
        <v>106.23533697838627</v>
      </c>
      <c r="FD1177" s="38">
        <v>124.61359465108974</v>
      </c>
      <c r="FE1177" s="39">
        <v>13.654071553446553</v>
      </c>
      <c r="FF1177" s="40">
        <v>11.982647324512461</v>
      </c>
      <c r="FG1177" s="39">
        <v>11.543800574425575</v>
      </c>
      <c r="FH1177" s="40">
        <v>11.033476539667356</v>
      </c>
    </row>
    <row r="1178" spans="149:164" ht="12.75">
      <c r="ES1178" s="38" t="s">
        <v>457</v>
      </c>
      <c r="ET1178" s="38" t="s">
        <v>319</v>
      </c>
      <c r="EU1178" s="38" t="s">
        <v>42</v>
      </c>
      <c r="EV1178" s="38">
        <v>104150</v>
      </c>
      <c r="EW1178" s="38">
        <v>919107.39</v>
      </c>
      <c r="EX1178" s="38">
        <v>786267.66</v>
      </c>
      <c r="EY1178" s="38">
        <v>92835</v>
      </c>
      <c r="EZ1178" s="38">
        <v>985342.26</v>
      </c>
      <c r="FA1178" s="38">
        <v>906445.71</v>
      </c>
      <c r="FB1178" s="38">
        <v>-10.864138262121939</v>
      </c>
      <c r="FC1178" s="38">
        <v>7.2064342775004775</v>
      </c>
      <c r="FD1178" s="38">
        <v>15.284623304995137</v>
      </c>
      <c r="FE1178" s="39">
        <v>8.824842918867018</v>
      </c>
      <c r="FF1178" s="40">
        <v>10.613909193730812</v>
      </c>
      <c r="FG1178" s="39">
        <v>7.549377436389823</v>
      </c>
      <c r="FH1178" s="40">
        <v>9.764051381483277</v>
      </c>
    </row>
    <row r="1179" spans="149:164" ht="12.75">
      <c r="ES1179" s="38" t="s">
        <v>457</v>
      </c>
      <c r="ET1179" s="38" t="s">
        <v>319</v>
      </c>
      <c r="EU1179" s="38" t="s">
        <v>92</v>
      </c>
      <c r="EV1179" s="38">
        <v>1065</v>
      </c>
      <c r="EW1179" s="38">
        <v>14876.2</v>
      </c>
      <c r="EX1179" s="38">
        <v>12855.92</v>
      </c>
      <c r="EY1179" s="38">
        <v>800</v>
      </c>
      <c r="EZ1179" s="38">
        <v>10784</v>
      </c>
      <c r="FA1179" s="38">
        <v>9892.43</v>
      </c>
      <c r="FB1179" s="38">
        <v>-24.88262910798122</v>
      </c>
      <c r="FC1179" s="38">
        <v>-27.508369072747076</v>
      </c>
      <c r="FD1179" s="38">
        <v>-23.05155912606799</v>
      </c>
      <c r="FE1179" s="39">
        <v>13.968262910798122</v>
      </c>
      <c r="FF1179" s="40">
        <v>13.48</v>
      </c>
      <c r="FG1179" s="39">
        <v>12.071286384976526</v>
      </c>
      <c r="FH1179" s="40">
        <v>12.3655375</v>
      </c>
    </row>
    <row r="1180" spans="149:164" ht="12.75">
      <c r="ES1180" s="38" t="s">
        <v>457</v>
      </c>
      <c r="ET1180" s="38" t="s">
        <v>319</v>
      </c>
      <c r="EU1180" s="38" t="s">
        <v>61</v>
      </c>
      <c r="EV1180" s="38">
        <v>5000</v>
      </c>
      <c r="EW1180" s="38">
        <v>58534.66</v>
      </c>
      <c r="EX1180" s="38">
        <v>50395</v>
      </c>
      <c r="EY1180" s="38">
        <v>2700</v>
      </c>
      <c r="EZ1180" s="38">
        <v>26787.77</v>
      </c>
      <c r="FA1180" s="38">
        <v>24578.04</v>
      </c>
      <c r="FB1180" s="38">
        <v>-46</v>
      </c>
      <c r="FC1180" s="38">
        <v>-54.236054330887036</v>
      </c>
      <c r="FD1180" s="38">
        <v>-51.229209246949104</v>
      </c>
      <c r="FE1180" s="39">
        <v>11.706932</v>
      </c>
      <c r="FF1180" s="40">
        <v>9.921396296296296</v>
      </c>
      <c r="FG1180" s="39">
        <v>10.079</v>
      </c>
      <c r="FH1180" s="40">
        <v>9.102977777777777</v>
      </c>
    </row>
    <row r="1181" spans="149:164" ht="12.75">
      <c r="ES1181" s="38" t="s">
        <v>457</v>
      </c>
      <c r="ET1181" s="38" t="s">
        <v>319</v>
      </c>
      <c r="EU1181" s="38" t="s">
        <v>43</v>
      </c>
      <c r="EV1181" s="38">
        <v>121216.2</v>
      </c>
      <c r="EW1181" s="38">
        <v>1253722.74</v>
      </c>
      <c r="EX1181" s="38">
        <v>1075249.4</v>
      </c>
      <c r="EY1181" s="38">
        <v>60377.8</v>
      </c>
      <c r="EZ1181" s="38">
        <v>616983.54</v>
      </c>
      <c r="FA1181" s="38">
        <v>567257.56</v>
      </c>
      <c r="FB1181" s="38">
        <v>-50.18999110679925</v>
      </c>
      <c r="FC1181" s="38">
        <v>-50.787879942258996</v>
      </c>
      <c r="FD1181" s="38">
        <v>-47.24409425385403</v>
      </c>
      <c r="FE1181" s="39">
        <v>10.3428645676073</v>
      </c>
      <c r="FF1181" s="40">
        <v>10.218715156895415</v>
      </c>
      <c r="FG1181" s="39">
        <v>8.870509057370219</v>
      </c>
      <c r="FH1181" s="40">
        <v>9.395134635577978</v>
      </c>
    </row>
    <row r="1182" spans="149:164" ht="12.75">
      <c r="ES1182" s="38" t="s">
        <v>457</v>
      </c>
      <c r="ET1182" s="38" t="s">
        <v>319</v>
      </c>
      <c r="EU1182" s="38" t="s">
        <v>71</v>
      </c>
      <c r="EV1182" s="38"/>
      <c r="EW1182" s="38"/>
      <c r="EX1182" s="38"/>
      <c r="EY1182" s="38">
        <v>740</v>
      </c>
      <c r="EZ1182" s="38">
        <v>4682.57</v>
      </c>
      <c r="FA1182" s="38">
        <v>4305.95</v>
      </c>
      <c r="FB1182" s="38"/>
      <c r="FC1182" s="38"/>
      <c r="FD1182" s="38"/>
      <c r="FE1182" s="39"/>
      <c r="FF1182" s="40">
        <v>6.327797297297297</v>
      </c>
      <c r="FG1182" s="39"/>
      <c r="FH1182" s="40">
        <v>5.818851351351351</v>
      </c>
    </row>
    <row r="1183" spans="149:164" ht="12.75">
      <c r="ES1183" s="38" t="s">
        <v>457</v>
      </c>
      <c r="ET1183" s="38" t="s">
        <v>319</v>
      </c>
      <c r="EU1183" s="38" t="s">
        <v>530</v>
      </c>
      <c r="EV1183" s="38">
        <v>560</v>
      </c>
      <c r="EW1183" s="38">
        <v>5168.67</v>
      </c>
      <c r="EX1183" s="38">
        <v>4449.93</v>
      </c>
      <c r="EY1183" s="38"/>
      <c r="EZ1183" s="38"/>
      <c r="FA1183" s="38"/>
      <c r="FB1183" s="38">
        <v>-100</v>
      </c>
      <c r="FC1183" s="38">
        <v>-100</v>
      </c>
      <c r="FD1183" s="38">
        <v>-100</v>
      </c>
      <c r="FE1183" s="39">
        <v>9.229767857142857</v>
      </c>
      <c r="FF1183" s="40"/>
      <c r="FG1183" s="39">
        <v>7.946303571428572</v>
      </c>
      <c r="FH1183" s="40"/>
    </row>
    <row r="1184" spans="149:164" ht="12.75">
      <c r="ES1184" s="38" t="s">
        <v>457</v>
      </c>
      <c r="ET1184" s="38" t="s">
        <v>319</v>
      </c>
      <c r="EU1184" s="38" t="s">
        <v>44</v>
      </c>
      <c r="EV1184" s="38"/>
      <c r="EW1184" s="38"/>
      <c r="EX1184" s="38"/>
      <c r="EY1184" s="38">
        <v>190</v>
      </c>
      <c r="EZ1184" s="38">
        <v>2463.63</v>
      </c>
      <c r="FA1184" s="38">
        <v>2273.24</v>
      </c>
      <c r="FB1184" s="38"/>
      <c r="FC1184" s="38"/>
      <c r="FD1184" s="38"/>
      <c r="FE1184" s="39"/>
      <c r="FF1184" s="40">
        <v>12.966473684210527</v>
      </c>
      <c r="FG1184" s="39"/>
      <c r="FH1184" s="40">
        <v>11.964421052631577</v>
      </c>
    </row>
    <row r="1185" spans="149:164" ht="12.75">
      <c r="ES1185" s="38" t="s">
        <v>322</v>
      </c>
      <c r="ET1185" s="38" t="s">
        <v>323</v>
      </c>
      <c r="EU1185" s="38" t="s">
        <v>43</v>
      </c>
      <c r="EV1185" s="38"/>
      <c r="EW1185" s="38"/>
      <c r="EX1185" s="38"/>
      <c r="EY1185" s="38">
        <v>11408</v>
      </c>
      <c r="EZ1185" s="38">
        <v>45486.22</v>
      </c>
      <c r="FA1185" s="38">
        <v>41880.96</v>
      </c>
      <c r="FB1185" s="38"/>
      <c r="FC1185" s="38"/>
      <c r="FD1185" s="38"/>
      <c r="FE1185" s="39"/>
      <c r="FF1185" s="40">
        <v>3.9872212482468443</v>
      </c>
      <c r="FG1185" s="39"/>
      <c r="FH1185" s="40">
        <v>3.6711921458625527</v>
      </c>
    </row>
    <row r="1186" spans="149:164" ht="12.75">
      <c r="ES1186" s="38" t="s">
        <v>322</v>
      </c>
      <c r="ET1186" s="38" t="s">
        <v>323</v>
      </c>
      <c r="EU1186" s="38" t="s">
        <v>156</v>
      </c>
      <c r="EV1186" s="38">
        <v>136.8</v>
      </c>
      <c r="EW1186" s="38">
        <v>760.66</v>
      </c>
      <c r="EX1186" s="38">
        <v>644.08</v>
      </c>
      <c r="EY1186" s="38"/>
      <c r="EZ1186" s="38"/>
      <c r="FA1186" s="38"/>
      <c r="FB1186" s="38">
        <v>-100</v>
      </c>
      <c r="FC1186" s="38">
        <v>-100</v>
      </c>
      <c r="FD1186" s="38">
        <v>-100</v>
      </c>
      <c r="FE1186" s="39">
        <v>5.560380116959063</v>
      </c>
      <c r="FF1186" s="40"/>
      <c r="FG1186" s="39">
        <v>4.708187134502924</v>
      </c>
      <c r="FH1186" s="40"/>
    </row>
    <row r="1187" spans="165:180" ht="12.75">
      <c r="FI1187" s="38" t="s">
        <v>417</v>
      </c>
      <c r="FJ1187" s="38" t="s">
        <v>418</v>
      </c>
      <c r="FK1187" s="38" t="s">
        <v>48</v>
      </c>
      <c r="FL1187" s="38">
        <v>23586</v>
      </c>
      <c r="FM1187" s="38">
        <v>120418.31</v>
      </c>
      <c r="FN1187" s="38">
        <v>103697.01</v>
      </c>
      <c r="FO1187" s="38">
        <v>46412</v>
      </c>
      <c r="FP1187" s="38">
        <v>219244.72</v>
      </c>
      <c r="FQ1187" s="38">
        <v>201601.61</v>
      </c>
      <c r="FR1187" s="38">
        <v>96.77774951242263</v>
      </c>
      <c r="FS1187" s="38">
        <v>82.06925508255348</v>
      </c>
      <c r="FT1187" s="38">
        <v>94.41410123589871</v>
      </c>
      <c r="FU1187" s="39">
        <v>5.105499448825574</v>
      </c>
      <c r="FV1187" s="40">
        <v>4.723880031026459</v>
      </c>
      <c r="FW1187" s="39">
        <v>4.396549224116001</v>
      </c>
      <c r="FX1187" s="40">
        <v>4.3437389037317935</v>
      </c>
    </row>
    <row r="1188" spans="165:180" ht="12.75">
      <c r="FI1188" s="38" t="s">
        <v>417</v>
      </c>
      <c r="FJ1188" s="38" t="s">
        <v>418</v>
      </c>
      <c r="FK1188" s="38" t="s">
        <v>87</v>
      </c>
      <c r="FL1188" s="38"/>
      <c r="FM1188" s="38"/>
      <c r="FN1188" s="38"/>
      <c r="FO1188" s="38">
        <v>5682</v>
      </c>
      <c r="FP1188" s="38">
        <v>28308.79</v>
      </c>
      <c r="FQ1188" s="38">
        <v>26034.4</v>
      </c>
      <c r="FR1188" s="38"/>
      <c r="FS1188" s="38"/>
      <c r="FT1188" s="38"/>
      <c r="FU1188" s="39"/>
      <c r="FV1188" s="40">
        <v>4.982187609996481</v>
      </c>
      <c r="FW1188" s="39"/>
      <c r="FX1188" s="40">
        <v>4.581907778951074</v>
      </c>
    </row>
    <row r="1189" spans="165:180" ht="12.75">
      <c r="FI1189" s="38" t="s">
        <v>417</v>
      </c>
      <c r="FJ1189" s="38" t="s">
        <v>418</v>
      </c>
      <c r="FK1189" s="38" t="s">
        <v>60</v>
      </c>
      <c r="FL1189" s="38"/>
      <c r="FM1189" s="38"/>
      <c r="FN1189" s="38"/>
      <c r="FO1189" s="38">
        <v>750</v>
      </c>
      <c r="FP1189" s="38">
        <v>4412.09</v>
      </c>
      <c r="FQ1189" s="38">
        <v>4070.5</v>
      </c>
      <c r="FR1189" s="38"/>
      <c r="FS1189" s="38"/>
      <c r="FT1189" s="38"/>
      <c r="FU1189" s="39"/>
      <c r="FV1189" s="40">
        <v>5.882786666666667</v>
      </c>
      <c r="FW1189" s="39"/>
      <c r="FX1189" s="40">
        <v>5.427333333333333</v>
      </c>
    </row>
    <row r="1190" spans="165:180" ht="12.75">
      <c r="FI1190" s="38" t="s">
        <v>417</v>
      </c>
      <c r="FJ1190" s="38" t="s">
        <v>418</v>
      </c>
      <c r="FK1190" s="38" t="s">
        <v>139</v>
      </c>
      <c r="FL1190" s="38">
        <v>39100</v>
      </c>
      <c r="FM1190" s="38">
        <v>261563.93</v>
      </c>
      <c r="FN1190" s="38">
        <v>223928.85</v>
      </c>
      <c r="FO1190" s="38">
        <v>68460</v>
      </c>
      <c r="FP1190" s="38">
        <v>380822.15</v>
      </c>
      <c r="FQ1190" s="38">
        <v>350369.34</v>
      </c>
      <c r="FR1190" s="38">
        <v>75.08951406649616</v>
      </c>
      <c r="FS1190" s="38">
        <v>45.59429123121068</v>
      </c>
      <c r="FT1190" s="38">
        <v>56.4645823885578</v>
      </c>
      <c r="FU1190" s="39">
        <v>6.689614578005115</v>
      </c>
      <c r="FV1190" s="40">
        <v>5.5626957347356125</v>
      </c>
      <c r="FW1190" s="39">
        <v>5.727080562659847</v>
      </c>
      <c r="FX1190" s="40">
        <v>5.117869412795794</v>
      </c>
    </row>
    <row r="1191" spans="165:180" ht="12.75">
      <c r="FI1191" s="38" t="s">
        <v>417</v>
      </c>
      <c r="FJ1191" s="38" t="s">
        <v>418</v>
      </c>
      <c r="FK1191" s="38" t="s">
        <v>63</v>
      </c>
      <c r="FL1191" s="38">
        <v>116716.41</v>
      </c>
      <c r="FM1191" s="38">
        <v>830117.86</v>
      </c>
      <c r="FN1191" s="38">
        <v>712905.31</v>
      </c>
      <c r="FO1191" s="38">
        <v>151590</v>
      </c>
      <c r="FP1191" s="38">
        <v>876990.8</v>
      </c>
      <c r="FQ1191" s="38">
        <v>806440.84</v>
      </c>
      <c r="FR1191" s="38">
        <v>29.878909058289228</v>
      </c>
      <c r="FS1191" s="38">
        <v>5.646540359943594</v>
      </c>
      <c r="FT1191" s="38">
        <v>13.120330103867497</v>
      </c>
      <c r="FU1191" s="39">
        <v>7.112263476918113</v>
      </c>
      <c r="FV1191" s="40">
        <v>5.7852813510126</v>
      </c>
      <c r="FW1191" s="39">
        <v>6.108012660773237</v>
      </c>
      <c r="FX1191" s="40">
        <v>5.319881522527871</v>
      </c>
    </row>
    <row r="1192" spans="165:180" ht="12.75">
      <c r="FI1192" s="38" t="s">
        <v>417</v>
      </c>
      <c r="FJ1192" s="38" t="s">
        <v>418</v>
      </c>
      <c r="FK1192" s="38" t="s">
        <v>54</v>
      </c>
      <c r="FL1192" s="38">
        <v>158249.67</v>
      </c>
      <c r="FM1192" s="38">
        <v>835928.09</v>
      </c>
      <c r="FN1192" s="38">
        <v>718677.02</v>
      </c>
      <c r="FO1192" s="38">
        <v>237228.28</v>
      </c>
      <c r="FP1192" s="38">
        <v>1214310.33</v>
      </c>
      <c r="FQ1192" s="38">
        <v>1116283.59</v>
      </c>
      <c r="FR1192" s="38">
        <v>49.90759854349142</v>
      </c>
      <c r="FS1192" s="38">
        <v>45.26492703457304</v>
      </c>
      <c r="FT1192" s="38">
        <v>55.3247924916258</v>
      </c>
      <c r="FU1192" s="39">
        <v>5.282337018459501</v>
      </c>
      <c r="FV1192" s="40">
        <v>5.118741871753233</v>
      </c>
      <c r="FW1192" s="39">
        <v>4.541412440228153</v>
      </c>
      <c r="FX1192" s="40">
        <v>4.705524948374621</v>
      </c>
    </row>
    <row r="1193" spans="165:180" ht="12.75">
      <c r="FI1193" s="38" t="s">
        <v>417</v>
      </c>
      <c r="FJ1193" s="38" t="s">
        <v>418</v>
      </c>
      <c r="FK1193" s="38" t="s">
        <v>82</v>
      </c>
      <c r="FL1193" s="38"/>
      <c r="FM1193" s="38"/>
      <c r="FN1193" s="38"/>
      <c r="FO1193" s="38">
        <v>2122</v>
      </c>
      <c r="FP1193" s="38">
        <v>11370.32</v>
      </c>
      <c r="FQ1193" s="38">
        <v>10460.15</v>
      </c>
      <c r="FR1193" s="38"/>
      <c r="FS1193" s="38"/>
      <c r="FT1193" s="38"/>
      <c r="FU1193" s="39"/>
      <c r="FV1193" s="40">
        <v>5.358303487276155</v>
      </c>
      <c r="FW1193" s="39"/>
      <c r="FX1193" s="40">
        <v>4.929382657869934</v>
      </c>
    </row>
    <row r="1194" spans="165:180" ht="12.75">
      <c r="FI1194" s="38" t="s">
        <v>417</v>
      </c>
      <c r="FJ1194" s="38" t="s">
        <v>418</v>
      </c>
      <c r="FK1194" s="38" t="s">
        <v>705</v>
      </c>
      <c r="FL1194" s="38"/>
      <c r="FM1194" s="38"/>
      <c r="FN1194" s="38"/>
      <c r="FO1194" s="38">
        <v>1490</v>
      </c>
      <c r="FP1194" s="38">
        <v>7396.42</v>
      </c>
      <c r="FQ1194" s="38">
        <v>6834.96</v>
      </c>
      <c r="FR1194" s="38"/>
      <c r="FS1194" s="38"/>
      <c r="FT1194" s="38"/>
      <c r="FU1194" s="39"/>
      <c r="FV1194" s="40">
        <v>4.964040268456376</v>
      </c>
      <c r="FW1194" s="39"/>
      <c r="FX1194" s="40">
        <v>4.587221476510067</v>
      </c>
    </row>
    <row r="1195" spans="165:180" ht="12.75">
      <c r="FI1195" s="38" t="s">
        <v>417</v>
      </c>
      <c r="FJ1195" s="38" t="s">
        <v>418</v>
      </c>
      <c r="FK1195" s="38" t="s">
        <v>42</v>
      </c>
      <c r="FL1195" s="38">
        <v>428544</v>
      </c>
      <c r="FM1195" s="38">
        <v>2424477.26</v>
      </c>
      <c r="FN1195" s="38">
        <v>2082414.74</v>
      </c>
      <c r="FO1195" s="38">
        <v>378277</v>
      </c>
      <c r="FP1195" s="38">
        <v>2144864.75</v>
      </c>
      <c r="FQ1195" s="38">
        <v>1973794.92</v>
      </c>
      <c r="FR1195" s="38">
        <v>-11.729717368578255</v>
      </c>
      <c r="FS1195" s="38">
        <v>-11.532898848471765</v>
      </c>
      <c r="FT1195" s="38">
        <v>-5.216051246352591</v>
      </c>
      <c r="FU1195" s="39">
        <v>5.657475685110513</v>
      </c>
      <c r="FV1195" s="40">
        <v>5.670090304195074</v>
      </c>
      <c r="FW1195" s="39">
        <v>4.859278720504779</v>
      </c>
      <c r="FX1195" s="40">
        <v>5.217856015565313</v>
      </c>
    </row>
    <row r="1196" spans="165:180" ht="12.75">
      <c r="FI1196" s="38" t="s">
        <v>417</v>
      </c>
      <c r="FJ1196" s="38" t="s">
        <v>418</v>
      </c>
      <c r="FK1196" s="38" t="s">
        <v>45</v>
      </c>
      <c r="FL1196" s="38">
        <v>270626.4</v>
      </c>
      <c r="FM1196" s="38">
        <v>1340975.06</v>
      </c>
      <c r="FN1196" s="38">
        <v>1152684.73</v>
      </c>
      <c r="FO1196" s="38">
        <v>219780</v>
      </c>
      <c r="FP1196" s="38">
        <v>1081471.89</v>
      </c>
      <c r="FQ1196" s="38">
        <v>995656.32</v>
      </c>
      <c r="FR1196" s="38">
        <v>-18.788410886742763</v>
      </c>
      <c r="FS1196" s="38">
        <v>-19.351826722265823</v>
      </c>
      <c r="FT1196" s="38">
        <v>-13.622841173579184</v>
      </c>
      <c r="FU1196" s="39">
        <v>4.955078514143483</v>
      </c>
      <c r="FV1196" s="40">
        <v>4.92070202020202</v>
      </c>
      <c r="FW1196" s="39">
        <v>4.259321078800885</v>
      </c>
      <c r="FX1196" s="40">
        <v>4.530240786240786</v>
      </c>
    </row>
    <row r="1197" spans="165:180" ht="12.75">
      <c r="FI1197" s="38" t="s">
        <v>417</v>
      </c>
      <c r="FJ1197" s="38" t="s">
        <v>418</v>
      </c>
      <c r="FK1197" s="38" t="s">
        <v>57</v>
      </c>
      <c r="FL1197" s="38">
        <v>10900</v>
      </c>
      <c r="FM1197" s="38">
        <v>59934.95</v>
      </c>
      <c r="FN1197" s="38">
        <v>51991.89</v>
      </c>
      <c r="FO1197" s="38">
        <v>43991</v>
      </c>
      <c r="FP1197" s="38">
        <v>241788.89</v>
      </c>
      <c r="FQ1197" s="38">
        <v>222582.36</v>
      </c>
      <c r="FR1197" s="38">
        <v>303.58715596330273</v>
      </c>
      <c r="FS1197" s="38">
        <v>303.4188566103751</v>
      </c>
      <c r="FT1197" s="38">
        <v>328.10976865815024</v>
      </c>
      <c r="FU1197" s="39">
        <v>5.498619266055045</v>
      </c>
      <c r="FV1197" s="40">
        <v>5.496326294014685</v>
      </c>
      <c r="FW1197" s="39">
        <v>4.769898165137614</v>
      </c>
      <c r="FX1197" s="40">
        <v>5.059724943738492</v>
      </c>
    </row>
    <row r="1198" spans="165:180" ht="12.75">
      <c r="FI1198" s="38" t="s">
        <v>417</v>
      </c>
      <c r="FJ1198" s="38" t="s">
        <v>418</v>
      </c>
      <c r="FK1198" s="38" t="s">
        <v>43</v>
      </c>
      <c r="FL1198" s="38">
        <v>335760</v>
      </c>
      <c r="FM1198" s="38">
        <v>1617317.84</v>
      </c>
      <c r="FN1198" s="38">
        <v>1388703.29</v>
      </c>
      <c r="FO1198" s="38">
        <v>356010</v>
      </c>
      <c r="FP1198" s="38">
        <v>1693322.84</v>
      </c>
      <c r="FQ1198" s="38">
        <v>1559961.14</v>
      </c>
      <c r="FR1198" s="38">
        <v>6.031093638313081</v>
      </c>
      <c r="FS1198" s="38">
        <v>4.699447326939768</v>
      </c>
      <c r="FT1198" s="38">
        <v>12.332213168444344</v>
      </c>
      <c r="FU1198" s="39">
        <v>4.816886585656421</v>
      </c>
      <c r="FV1198" s="40">
        <v>4.756391224965591</v>
      </c>
      <c r="FW1198" s="39">
        <v>4.135999791517751</v>
      </c>
      <c r="FX1198" s="40">
        <v>4.381790230611499</v>
      </c>
    </row>
    <row r="1199" spans="165:180" ht="12.75">
      <c r="FI1199" s="38" t="s">
        <v>417</v>
      </c>
      <c r="FJ1199" s="38" t="s">
        <v>418</v>
      </c>
      <c r="FK1199" s="38" t="s">
        <v>99</v>
      </c>
      <c r="FL1199" s="38">
        <v>8460</v>
      </c>
      <c r="FM1199" s="38">
        <v>52919.94</v>
      </c>
      <c r="FN1199" s="38">
        <v>45502.37</v>
      </c>
      <c r="FO1199" s="38">
        <v>6600</v>
      </c>
      <c r="FP1199" s="38">
        <v>34782.92</v>
      </c>
      <c r="FQ1199" s="38">
        <v>31961.13</v>
      </c>
      <c r="FR1199" s="38">
        <v>-21.98581560283688</v>
      </c>
      <c r="FS1199" s="38">
        <v>-34.272563423163376</v>
      </c>
      <c r="FT1199" s="38">
        <v>-29.75941692707435</v>
      </c>
      <c r="FU1199" s="39">
        <v>6.255312056737589</v>
      </c>
      <c r="FV1199" s="40">
        <v>5.2701393939393935</v>
      </c>
      <c r="FW1199" s="39">
        <v>5.37853073286052</v>
      </c>
      <c r="FX1199" s="40">
        <v>4.842595454545455</v>
      </c>
    </row>
    <row r="1200" spans="165:180" ht="12.75">
      <c r="FI1200" s="38" t="s">
        <v>417</v>
      </c>
      <c r="FJ1200" s="38" t="s">
        <v>418</v>
      </c>
      <c r="FK1200" s="38" t="s">
        <v>62</v>
      </c>
      <c r="FL1200" s="38">
        <v>8320</v>
      </c>
      <c r="FM1200" s="38">
        <v>45265.61</v>
      </c>
      <c r="FN1200" s="38">
        <v>38984.78</v>
      </c>
      <c r="FO1200" s="38">
        <v>10886</v>
      </c>
      <c r="FP1200" s="38">
        <v>63659.96</v>
      </c>
      <c r="FQ1200" s="38">
        <v>58565.8</v>
      </c>
      <c r="FR1200" s="38">
        <v>30.841346153846153</v>
      </c>
      <c r="FS1200" s="38">
        <v>40.63647877494636</v>
      </c>
      <c r="FT1200" s="38">
        <v>50.22734513315198</v>
      </c>
      <c r="FU1200" s="39">
        <v>5.440578125</v>
      </c>
      <c r="FV1200" s="40">
        <v>5.847874334006981</v>
      </c>
      <c r="FW1200" s="39">
        <v>4.685670673076923</v>
      </c>
      <c r="FX1200" s="40">
        <v>5.379919162226713</v>
      </c>
    </row>
    <row r="1201" spans="165:180" ht="12.75">
      <c r="FI1201" s="38" t="s">
        <v>417</v>
      </c>
      <c r="FJ1201" s="38" t="s">
        <v>418</v>
      </c>
      <c r="FK1201" s="38" t="s">
        <v>50</v>
      </c>
      <c r="FL1201" s="38">
        <v>13260</v>
      </c>
      <c r="FM1201" s="38">
        <v>80331.74</v>
      </c>
      <c r="FN1201" s="38">
        <v>68649.35</v>
      </c>
      <c r="FO1201" s="38">
        <v>81570</v>
      </c>
      <c r="FP1201" s="38">
        <v>595551.4</v>
      </c>
      <c r="FQ1201" s="38">
        <v>547756.12</v>
      </c>
      <c r="FR1201" s="38">
        <v>515.158371040724</v>
      </c>
      <c r="FS1201" s="38">
        <v>641.3649947081938</v>
      </c>
      <c r="FT1201" s="38">
        <v>697.9043064500975</v>
      </c>
      <c r="FU1201" s="39">
        <v>6.058200603318251</v>
      </c>
      <c r="FV1201" s="40">
        <v>7.301108250582322</v>
      </c>
      <c r="FW1201" s="39">
        <v>5.177175716440423</v>
      </c>
      <c r="FX1201" s="40">
        <v>6.715166360181439</v>
      </c>
    </row>
    <row r="1202" spans="165:180" ht="12.75">
      <c r="FI1202" s="38" t="s">
        <v>417</v>
      </c>
      <c r="FJ1202" s="38" t="s">
        <v>418</v>
      </c>
      <c r="FK1202" s="38" t="s">
        <v>95</v>
      </c>
      <c r="FL1202" s="38">
        <v>36160</v>
      </c>
      <c r="FM1202" s="38">
        <v>173331.22</v>
      </c>
      <c r="FN1202" s="38">
        <v>147603.79</v>
      </c>
      <c r="FO1202" s="38"/>
      <c r="FP1202" s="38"/>
      <c r="FQ1202" s="38"/>
      <c r="FR1202" s="38">
        <v>-100</v>
      </c>
      <c r="FS1202" s="38">
        <v>-100</v>
      </c>
      <c r="FT1202" s="38">
        <v>-100</v>
      </c>
      <c r="FU1202" s="39">
        <v>4.793451880530974</v>
      </c>
      <c r="FV1202" s="40"/>
      <c r="FW1202" s="39">
        <v>4.081963219026549</v>
      </c>
      <c r="FX1202" s="40"/>
    </row>
    <row r="1203" spans="165:180" ht="12.75">
      <c r="FI1203" s="38" t="s">
        <v>417</v>
      </c>
      <c r="FJ1203" s="38" t="s">
        <v>418</v>
      </c>
      <c r="FK1203" s="38" t="s">
        <v>70</v>
      </c>
      <c r="FL1203" s="38">
        <v>12660</v>
      </c>
      <c r="FM1203" s="38">
        <v>69855.41</v>
      </c>
      <c r="FN1203" s="38">
        <v>60884.12</v>
      </c>
      <c r="FO1203" s="38">
        <v>31614</v>
      </c>
      <c r="FP1203" s="38">
        <v>178942.03</v>
      </c>
      <c r="FQ1203" s="38">
        <v>165774.58</v>
      </c>
      <c r="FR1203" s="38">
        <v>149.71563981042655</v>
      </c>
      <c r="FS1203" s="38">
        <v>156.16058942321</v>
      </c>
      <c r="FT1203" s="38">
        <v>172.2788470951046</v>
      </c>
      <c r="FU1203" s="39">
        <v>5.5178048973143765</v>
      </c>
      <c r="FV1203" s="40">
        <v>5.6602147782627945</v>
      </c>
      <c r="FW1203" s="39">
        <v>4.809172195892575</v>
      </c>
      <c r="FX1203" s="40">
        <v>5.243707850952109</v>
      </c>
    </row>
    <row r="1204" spans="165:180" ht="12.75">
      <c r="FI1204" s="38" t="s">
        <v>417</v>
      </c>
      <c r="FJ1204" s="38" t="s">
        <v>418</v>
      </c>
      <c r="FK1204" s="38" t="s">
        <v>71</v>
      </c>
      <c r="FL1204" s="38">
        <v>2760</v>
      </c>
      <c r="FM1204" s="38">
        <v>14968.99</v>
      </c>
      <c r="FN1204" s="38">
        <v>12841.42</v>
      </c>
      <c r="FO1204" s="38">
        <v>3078</v>
      </c>
      <c r="FP1204" s="38">
        <v>17579.38</v>
      </c>
      <c r="FQ1204" s="38">
        <v>16168.84</v>
      </c>
      <c r="FR1204" s="38">
        <v>11.521739130434783</v>
      </c>
      <c r="FS1204" s="38">
        <v>17.438651505545806</v>
      </c>
      <c r="FT1204" s="38">
        <v>25.911620365971988</v>
      </c>
      <c r="FU1204" s="39">
        <v>5.423547101449275</v>
      </c>
      <c r="FV1204" s="40">
        <v>5.711299545159195</v>
      </c>
      <c r="FW1204" s="39">
        <v>4.652688405797101</v>
      </c>
      <c r="FX1204" s="40">
        <v>5.253034437946718</v>
      </c>
    </row>
    <row r="1205" spans="165:180" ht="12.75">
      <c r="FI1205" s="38" t="s">
        <v>417</v>
      </c>
      <c r="FJ1205" s="38" t="s">
        <v>418</v>
      </c>
      <c r="FK1205" s="38" t="s">
        <v>67</v>
      </c>
      <c r="FL1205" s="38">
        <v>169694</v>
      </c>
      <c r="FM1205" s="38">
        <v>816607.5</v>
      </c>
      <c r="FN1205" s="38">
        <v>700801.37</v>
      </c>
      <c r="FO1205" s="38">
        <v>147442</v>
      </c>
      <c r="FP1205" s="38">
        <v>757342.3</v>
      </c>
      <c r="FQ1205" s="38">
        <v>697345.75</v>
      </c>
      <c r="FR1205" s="38">
        <v>-13.113015192051575</v>
      </c>
      <c r="FS1205" s="38">
        <v>-7.257489062983129</v>
      </c>
      <c r="FT1205" s="38">
        <v>-0.4930954972305484</v>
      </c>
      <c r="FU1205" s="39">
        <v>4.812235553407899</v>
      </c>
      <c r="FV1205" s="40">
        <v>5.136543861314958</v>
      </c>
      <c r="FW1205" s="39">
        <v>4.129794630334603</v>
      </c>
      <c r="FX1205" s="40">
        <v>4.729627582371373</v>
      </c>
    </row>
    <row r="1206" spans="165:180" ht="12.75">
      <c r="FI1206" s="38" t="s">
        <v>417</v>
      </c>
      <c r="FJ1206" s="38" t="s">
        <v>418</v>
      </c>
      <c r="FK1206" s="38" t="s">
        <v>49</v>
      </c>
      <c r="FL1206" s="38">
        <v>3710</v>
      </c>
      <c r="FM1206" s="38">
        <v>25371.2</v>
      </c>
      <c r="FN1206" s="38">
        <v>21743.17</v>
      </c>
      <c r="FO1206" s="38">
        <v>2990</v>
      </c>
      <c r="FP1206" s="38">
        <v>18035.7</v>
      </c>
      <c r="FQ1206" s="38">
        <v>16629.98</v>
      </c>
      <c r="FR1206" s="38">
        <v>-19.40700808625337</v>
      </c>
      <c r="FS1206" s="38">
        <v>-28.91270416850602</v>
      </c>
      <c r="FT1206" s="38">
        <v>-23.51630420035349</v>
      </c>
      <c r="FU1206" s="39">
        <v>6.838598382749327</v>
      </c>
      <c r="FV1206" s="40">
        <v>6.032006688963211</v>
      </c>
      <c r="FW1206" s="39">
        <v>5.860692722371967</v>
      </c>
      <c r="FX1206" s="40">
        <v>5.561866220735785</v>
      </c>
    </row>
    <row r="1207" spans="165:180" ht="12.75">
      <c r="FI1207" s="38" t="s">
        <v>417</v>
      </c>
      <c r="FJ1207" s="38" t="s">
        <v>418</v>
      </c>
      <c r="FK1207" s="38" t="s">
        <v>350</v>
      </c>
      <c r="FL1207" s="38">
        <v>17296</v>
      </c>
      <c r="FM1207" s="38">
        <v>90075.18</v>
      </c>
      <c r="FN1207" s="38">
        <v>77373.09</v>
      </c>
      <c r="FO1207" s="38">
        <v>16886</v>
      </c>
      <c r="FP1207" s="38">
        <v>82272.14</v>
      </c>
      <c r="FQ1207" s="38">
        <v>75719.76</v>
      </c>
      <c r="FR1207" s="38">
        <v>-2.370490286771508</v>
      </c>
      <c r="FS1207" s="38">
        <v>-8.662808112068156</v>
      </c>
      <c r="FT1207" s="38">
        <v>-2.13682819181708</v>
      </c>
      <c r="FU1207" s="39">
        <v>5.207861933395004</v>
      </c>
      <c r="FV1207" s="40">
        <v>4.872210114888073</v>
      </c>
      <c r="FW1207" s="39">
        <v>4.473467275670675</v>
      </c>
      <c r="FX1207" s="40">
        <v>4.4841738718465</v>
      </c>
    </row>
    <row r="1208" spans="165:180" ht="12.75">
      <c r="FI1208" s="38" t="s">
        <v>417</v>
      </c>
      <c r="FJ1208" s="38" t="s">
        <v>418</v>
      </c>
      <c r="FK1208" s="38" t="s">
        <v>66</v>
      </c>
      <c r="FL1208" s="38">
        <v>3620</v>
      </c>
      <c r="FM1208" s="38">
        <v>19404.62</v>
      </c>
      <c r="FN1208" s="38">
        <v>16815.52</v>
      </c>
      <c r="FO1208" s="38">
        <v>4500</v>
      </c>
      <c r="FP1208" s="38">
        <v>26584.08</v>
      </c>
      <c r="FQ1208" s="38">
        <v>24476.2</v>
      </c>
      <c r="FR1208" s="38">
        <v>24.30939226519337</v>
      </c>
      <c r="FS1208" s="38">
        <v>36.99871473906731</v>
      </c>
      <c r="FT1208" s="38">
        <v>45.557199539473054</v>
      </c>
      <c r="FU1208" s="39">
        <v>5.3603922651933695</v>
      </c>
      <c r="FV1208" s="40">
        <v>5.907573333333334</v>
      </c>
      <c r="FW1208" s="39">
        <v>4.645171270718232</v>
      </c>
      <c r="FX1208" s="40">
        <v>5.439155555555556</v>
      </c>
    </row>
    <row r="1209" spans="165:180" ht="12.75">
      <c r="FI1209" s="38" t="s">
        <v>417</v>
      </c>
      <c r="FJ1209" s="38" t="s">
        <v>418</v>
      </c>
      <c r="FK1209" s="38" t="s">
        <v>44</v>
      </c>
      <c r="FL1209" s="38"/>
      <c r="FM1209" s="38"/>
      <c r="FN1209" s="38"/>
      <c r="FO1209" s="38">
        <v>30962</v>
      </c>
      <c r="FP1209" s="38">
        <v>152567.22</v>
      </c>
      <c r="FQ1209" s="38">
        <v>140579.26</v>
      </c>
      <c r="FR1209" s="38"/>
      <c r="FS1209" s="38"/>
      <c r="FT1209" s="38"/>
      <c r="FU1209" s="39"/>
      <c r="FV1209" s="40">
        <v>4.927563464892449</v>
      </c>
      <c r="FW1209" s="39"/>
      <c r="FX1209" s="40">
        <v>4.540380466378141</v>
      </c>
    </row>
    <row r="1210" spans="165:180" ht="12.75">
      <c r="FI1210" s="38" t="s">
        <v>419</v>
      </c>
      <c r="FJ1210" s="38" t="s">
        <v>623</v>
      </c>
      <c r="FK1210" s="38" t="s">
        <v>63</v>
      </c>
      <c r="FL1210" s="38"/>
      <c r="FM1210" s="38"/>
      <c r="FN1210" s="38"/>
      <c r="FO1210" s="38">
        <v>800</v>
      </c>
      <c r="FP1210" s="38">
        <v>6000</v>
      </c>
      <c r="FQ1210" s="38">
        <v>5523.45</v>
      </c>
      <c r="FR1210" s="38"/>
      <c r="FS1210" s="38"/>
      <c r="FT1210" s="38"/>
      <c r="FU1210" s="39"/>
      <c r="FV1210" s="40">
        <v>7.5</v>
      </c>
      <c r="FW1210" s="39"/>
      <c r="FX1210" s="40">
        <v>6.9043125</v>
      </c>
    </row>
    <row r="1211" spans="165:180" ht="12.75">
      <c r="FI1211" s="38" t="s">
        <v>419</v>
      </c>
      <c r="FJ1211" s="38" t="s">
        <v>623</v>
      </c>
      <c r="FK1211" s="38" t="s">
        <v>54</v>
      </c>
      <c r="FL1211" s="38"/>
      <c r="FM1211" s="38"/>
      <c r="FN1211" s="38"/>
      <c r="FO1211" s="38">
        <v>20</v>
      </c>
      <c r="FP1211" s="38">
        <v>93.04</v>
      </c>
      <c r="FQ1211" s="38">
        <v>85.33</v>
      </c>
      <c r="FR1211" s="38"/>
      <c r="FS1211" s="38"/>
      <c r="FT1211" s="38"/>
      <c r="FU1211" s="39"/>
      <c r="FV1211" s="40">
        <v>4.652</v>
      </c>
      <c r="FW1211" s="39"/>
      <c r="FX1211" s="40">
        <v>4.2665</v>
      </c>
    </row>
    <row r="1212" spans="165:180" ht="12.75">
      <c r="FI1212" s="38" t="s">
        <v>419</v>
      </c>
      <c r="FJ1212" s="38" t="s">
        <v>623</v>
      </c>
      <c r="FK1212" s="38" t="s">
        <v>42</v>
      </c>
      <c r="FL1212" s="38"/>
      <c r="FM1212" s="38"/>
      <c r="FN1212" s="38"/>
      <c r="FO1212" s="38">
        <v>3950</v>
      </c>
      <c r="FP1212" s="38">
        <v>17184.66</v>
      </c>
      <c r="FQ1212" s="38">
        <v>15860.97</v>
      </c>
      <c r="FR1212" s="38"/>
      <c r="FS1212" s="38"/>
      <c r="FT1212" s="38"/>
      <c r="FU1212" s="39"/>
      <c r="FV1212" s="40">
        <v>4.350546835443038</v>
      </c>
      <c r="FW1212" s="39"/>
      <c r="FX1212" s="40">
        <v>4.015435443037974</v>
      </c>
    </row>
    <row r="1213" spans="165:180" ht="12.75">
      <c r="FI1213" s="38" t="s">
        <v>419</v>
      </c>
      <c r="FJ1213" s="38" t="s">
        <v>623</v>
      </c>
      <c r="FK1213" s="38" t="s">
        <v>45</v>
      </c>
      <c r="FL1213" s="38"/>
      <c r="FM1213" s="38"/>
      <c r="FN1213" s="38"/>
      <c r="FO1213" s="38">
        <v>13424</v>
      </c>
      <c r="FP1213" s="38">
        <v>65693.28</v>
      </c>
      <c r="FQ1213" s="38">
        <v>60591.61</v>
      </c>
      <c r="FR1213" s="38"/>
      <c r="FS1213" s="38"/>
      <c r="FT1213" s="38"/>
      <c r="FU1213" s="39"/>
      <c r="FV1213" s="40">
        <v>4.8937187127532775</v>
      </c>
      <c r="FW1213" s="39"/>
      <c r="FX1213" s="40">
        <v>4.5136777413587605</v>
      </c>
    </row>
    <row r="1214" spans="165:180" ht="12.75">
      <c r="FI1214" s="38" t="s">
        <v>419</v>
      </c>
      <c r="FJ1214" s="38" t="s">
        <v>623</v>
      </c>
      <c r="FK1214" s="38" t="s">
        <v>43</v>
      </c>
      <c r="FL1214" s="38"/>
      <c r="FM1214" s="38"/>
      <c r="FN1214" s="38"/>
      <c r="FO1214" s="38">
        <v>16350</v>
      </c>
      <c r="FP1214" s="38">
        <v>74815.3</v>
      </c>
      <c r="FQ1214" s="38">
        <v>68956.84</v>
      </c>
      <c r="FR1214" s="38"/>
      <c r="FS1214" s="38"/>
      <c r="FT1214" s="38"/>
      <c r="FU1214" s="39"/>
      <c r="FV1214" s="40">
        <v>4.575859327217126</v>
      </c>
      <c r="FW1214" s="39"/>
      <c r="FX1214" s="40">
        <v>4.21754373088685</v>
      </c>
    </row>
    <row r="1215" spans="165:180" ht="12.75">
      <c r="FI1215" s="38" t="s">
        <v>419</v>
      </c>
      <c r="FJ1215" s="38" t="s">
        <v>623</v>
      </c>
      <c r="FK1215" s="38" t="s">
        <v>50</v>
      </c>
      <c r="FL1215" s="38"/>
      <c r="FM1215" s="38"/>
      <c r="FN1215" s="38"/>
      <c r="FO1215" s="38">
        <v>160</v>
      </c>
      <c r="FP1215" s="38">
        <v>857.25</v>
      </c>
      <c r="FQ1215" s="38">
        <v>787.6</v>
      </c>
      <c r="FR1215" s="38"/>
      <c r="FS1215" s="38"/>
      <c r="FT1215" s="38"/>
      <c r="FU1215" s="39"/>
      <c r="FV1215" s="40">
        <v>5.3578125</v>
      </c>
      <c r="FW1215" s="39"/>
      <c r="FX1215" s="40">
        <v>4.9225</v>
      </c>
    </row>
    <row r="1216" spans="165:180" ht="12.75">
      <c r="FI1216" s="38" t="s">
        <v>419</v>
      </c>
      <c r="FJ1216" s="38" t="s">
        <v>623</v>
      </c>
      <c r="FK1216" s="38" t="s">
        <v>67</v>
      </c>
      <c r="FL1216" s="38"/>
      <c r="FM1216" s="38"/>
      <c r="FN1216" s="38"/>
      <c r="FO1216" s="38">
        <v>332</v>
      </c>
      <c r="FP1216" s="38">
        <v>1575.04</v>
      </c>
      <c r="FQ1216" s="38">
        <v>1448.6</v>
      </c>
      <c r="FR1216" s="38"/>
      <c r="FS1216" s="38"/>
      <c r="FT1216" s="38"/>
      <c r="FU1216" s="39"/>
      <c r="FV1216" s="40">
        <v>4.744096385542169</v>
      </c>
      <c r="FW1216" s="39"/>
      <c r="FX1216" s="40">
        <v>4.363253012048193</v>
      </c>
    </row>
    <row r="1217" spans="165:180" ht="12.75">
      <c r="FI1217" s="38" t="s">
        <v>419</v>
      </c>
      <c r="FJ1217" s="38" t="s">
        <v>623</v>
      </c>
      <c r="FK1217" s="38" t="s">
        <v>44</v>
      </c>
      <c r="FL1217" s="38">
        <v>6080</v>
      </c>
      <c r="FM1217" s="38">
        <v>21853.88</v>
      </c>
      <c r="FN1217" s="38">
        <v>18848</v>
      </c>
      <c r="FO1217" s="38">
        <v>5340</v>
      </c>
      <c r="FP1217" s="38">
        <v>23626.14</v>
      </c>
      <c r="FQ1217" s="38">
        <v>21794.94</v>
      </c>
      <c r="FR1217" s="38">
        <v>-12.171052631578947</v>
      </c>
      <c r="FS1217" s="38">
        <v>8.109589692997298</v>
      </c>
      <c r="FT1217" s="38">
        <v>15.635292869269943</v>
      </c>
      <c r="FU1217" s="39">
        <v>3.594388157894737</v>
      </c>
      <c r="FV1217" s="40">
        <v>4.424370786516854</v>
      </c>
      <c r="FW1217" s="39">
        <v>3.1</v>
      </c>
      <c r="FX1217" s="40">
        <v>4.081449438202247</v>
      </c>
    </row>
    <row r="1218" spans="165:180" ht="12.75">
      <c r="FI1218" s="38" t="s">
        <v>436</v>
      </c>
      <c r="FJ1218" s="38" t="s">
        <v>437</v>
      </c>
      <c r="FK1218" s="38" t="s">
        <v>48</v>
      </c>
      <c r="FL1218" s="38">
        <v>1260</v>
      </c>
      <c r="FM1218" s="38">
        <v>5820.78</v>
      </c>
      <c r="FN1218" s="38">
        <v>5178</v>
      </c>
      <c r="FO1218" s="38">
        <v>2352</v>
      </c>
      <c r="FP1218" s="38">
        <v>15636.86</v>
      </c>
      <c r="FQ1218" s="38">
        <v>14336.34</v>
      </c>
      <c r="FR1218" s="38">
        <v>86.66666666666667</v>
      </c>
      <c r="FS1218" s="38">
        <v>168.63856733977238</v>
      </c>
      <c r="FT1218" s="38">
        <v>176.8702201622248</v>
      </c>
      <c r="FU1218" s="39">
        <v>4.619666666666666</v>
      </c>
      <c r="FV1218" s="40">
        <v>6.648324829931973</v>
      </c>
      <c r="FW1218" s="39">
        <v>4.109523809523809</v>
      </c>
      <c r="FX1218" s="40">
        <v>6.0953826530612245</v>
      </c>
    </row>
    <row r="1219" spans="165:180" ht="12.75">
      <c r="FI1219" s="38" t="s">
        <v>436</v>
      </c>
      <c r="FJ1219" s="38" t="s">
        <v>437</v>
      </c>
      <c r="FK1219" s="38" t="s">
        <v>138</v>
      </c>
      <c r="FL1219" s="38">
        <v>5000</v>
      </c>
      <c r="FM1219" s="38">
        <v>27372.78</v>
      </c>
      <c r="FN1219" s="38">
        <v>23613.15</v>
      </c>
      <c r="FO1219" s="38"/>
      <c r="FP1219" s="38"/>
      <c r="FQ1219" s="38"/>
      <c r="FR1219" s="38">
        <v>-100</v>
      </c>
      <c r="FS1219" s="38">
        <v>-100</v>
      </c>
      <c r="FT1219" s="38">
        <v>-100</v>
      </c>
      <c r="FU1219" s="39">
        <v>5.474556</v>
      </c>
      <c r="FV1219" s="40"/>
      <c r="FW1219" s="39">
        <v>4.7226300000000005</v>
      </c>
      <c r="FX1219" s="40"/>
    </row>
    <row r="1220" spans="165:180" ht="12.75">
      <c r="FI1220" s="38" t="s">
        <v>436</v>
      </c>
      <c r="FJ1220" s="38" t="s">
        <v>437</v>
      </c>
      <c r="FK1220" s="38" t="s">
        <v>63</v>
      </c>
      <c r="FL1220" s="38">
        <v>19090</v>
      </c>
      <c r="FM1220" s="38">
        <v>165401.5</v>
      </c>
      <c r="FN1220" s="38">
        <v>137272.86</v>
      </c>
      <c r="FO1220" s="38"/>
      <c r="FP1220" s="38"/>
      <c r="FQ1220" s="38"/>
      <c r="FR1220" s="38">
        <v>-100</v>
      </c>
      <c r="FS1220" s="38">
        <v>-100</v>
      </c>
      <c r="FT1220" s="38">
        <v>-100</v>
      </c>
      <c r="FU1220" s="39">
        <v>8.664300680984809</v>
      </c>
      <c r="FV1220" s="40"/>
      <c r="FW1220" s="39">
        <v>7.190825563122052</v>
      </c>
      <c r="FX1220" s="40"/>
    </row>
    <row r="1221" spans="165:180" ht="12.75">
      <c r="FI1221" s="38" t="s">
        <v>436</v>
      </c>
      <c r="FJ1221" s="38" t="s">
        <v>437</v>
      </c>
      <c r="FK1221" s="38" t="s">
        <v>54</v>
      </c>
      <c r="FL1221" s="38">
        <v>14844.12</v>
      </c>
      <c r="FM1221" s="38">
        <v>151018.6</v>
      </c>
      <c r="FN1221" s="38">
        <v>130951.91</v>
      </c>
      <c r="FO1221" s="38">
        <v>891</v>
      </c>
      <c r="FP1221" s="38">
        <v>6364.75</v>
      </c>
      <c r="FQ1221" s="38">
        <v>5837.41</v>
      </c>
      <c r="FR1221" s="38">
        <v>-93.9976233013476</v>
      </c>
      <c r="FS1221" s="38">
        <v>-95.78545291772006</v>
      </c>
      <c r="FT1221" s="38">
        <v>-95.5423254231267</v>
      </c>
      <c r="FU1221" s="39">
        <v>10.173631040438908</v>
      </c>
      <c r="FV1221" s="40">
        <v>7.14337822671156</v>
      </c>
      <c r="FW1221" s="39">
        <v>8.821803515466057</v>
      </c>
      <c r="FX1221" s="40">
        <v>6.551526374859708</v>
      </c>
    </row>
    <row r="1222" spans="165:180" ht="12.75">
      <c r="FI1222" s="38" t="s">
        <v>436</v>
      </c>
      <c r="FJ1222" s="38" t="s">
        <v>437</v>
      </c>
      <c r="FK1222" s="38" t="s">
        <v>56</v>
      </c>
      <c r="FL1222" s="38">
        <v>2000</v>
      </c>
      <c r="FM1222" s="38">
        <v>12955.83</v>
      </c>
      <c r="FN1222" s="38">
        <v>10756.1</v>
      </c>
      <c r="FO1222" s="38"/>
      <c r="FP1222" s="38"/>
      <c r="FQ1222" s="38"/>
      <c r="FR1222" s="38">
        <v>-100</v>
      </c>
      <c r="FS1222" s="38">
        <v>-100</v>
      </c>
      <c r="FT1222" s="38">
        <v>-100</v>
      </c>
      <c r="FU1222" s="39">
        <v>6.477915</v>
      </c>
      <c r="FV1222" s="40"/>
      <c r="FW1222" s="39">
        <v>5.37805</v>
      </c>
      <c r="FX1222" s="40"/>
    </row>
    <row r="1223" spans="165:180" ht="12.75">
      <c r="FI1223" s="38" t="s">
        <v>436</v>
      </c>
      <c r="FJ1223" s="38" t="s">
        <v>437</v>
      </c>
      <c r="FK1223" s="38" t="s">
        <v>42</v>
      </c>
      <c r="FL1223" s="38"/>
      <c r="FM1223" s="38"/>
      <c r="FN1223" s="38"/>
      <c r="FO1223" s="38">
        <v>9450</v>
      </c>
      <c r="FP1223" s="38">
        <v>59977.52</v>
      </c>
      <c r="FQ1223" s="38">
        <v>55277.05</v>
      </c>
      <c r="FR1223" s="38"/>
      <c r="FS1223" s="38"/>
      <c r="FT1223" s="38"/>
      <c r="FU1223" s="39"/>
      <c r="FV1223" s="40">
        <v>6.346827513227513</v>
      </c>
      <c r="FW1223" s="39"/>
      <c r="FX1223" s="40">
        <v>5.849423280423281</v>
      </c>
    </row>
    <row r="1224" spans="165:180" ht="12.75">
      <c r="FI1224" s="38" t="s">
        <v>436</v>
      </c>
      <c r="FJ1224" s="38" t="s">
        <v>437</v>
      </c>
      <c r="FK1224" s="38" t="s">
        <v>45</v>
      </c>
      <c r="FL1224" s="38">
        <v>2340</v>
      </c>
      <c r="FM1224" s="38">
        <v>13051.87</v>
      </c>
      <c r="FN1224" s="38">
        <v>11091.6</v>
      </c>
      <c r="FO1224" s="38"/>
      <c r="FP1224" s="38"/>
      <c r="FQ1224" s="38"/>
      <c r="FR1224" s="38">
        <v>-100</v>
      </c>
      <c r="FS1224" s="38">
        <v>-100</v>
      </c>
      <c r="FT1224" s="38">
        <v>-100</v>
      </c>
      <c r="FU1224" s="39">
        <v>5.5777222222222225</v>
      </c>
      <c r="FV1224" s="40"/>
      <c r="FW1224" s="39">
        <v>4.74</v>
      </c>
      <c r="FX1224" s="40"/>
    </row>
    <row r="1225" spans="165:180" ht="12.75">
      <c r="FI1225" s="38" t="s">
        <v>436</v>
      </c>
      <c r="FJ1225" s="38" t="s">
        <v>437</v>
      </c>
      <c r="FK1225" s="38" t="s">
        <v>85</v>
      </c>
      <c r="FL1225" s="38">
        <v>13990</v>
      </c>
      <c r="FM1225" s="38">
        <v>72546.16</v>
      </c>
      <c r="FN1225" s="38">
        <v>61143.17</v>
      </c>
      <c r="FO1225" s="38"/>
      <c r="FP1225" s="38"/>
      <c r="FQ1225" s="38"/>
      <c r="FR1225" s="38">
        <v>-100</v>
      </c>
      <c r="FS1225" s="38">
        <v>-100</v>
      </c>
      <c r="FT1225" s="38">
        <v>-100</v>
      </c>
      <c r="FU1225" s="39">
        <v>5.185572551822731</v>
      </c>
      <c r="FV1225" s="40"/>
      <c r="FW1225" s="39">
        <v>4.370491065046462</v>
      </c>
      <c r="FX1225" s="40"/>
    </row>
    <row r="1226" spans="165:180" ht="12.75">
      <c r="FI1226" s="38" t="s">
        <v>436</v>
      </c>
      <c r="FJ1226" s="38" t="s">
        <v>437</v>
      </c>
      <c r="FK1226" s="38" t="s">
        <v>530</v>
      </c>
      <c r="FL1226" s="38">
        <v>1120</v>
      </c>
      <c r="FM1226" s="38">
        <v>5849.24</v>
      </c>
      <c r="FN1226" s="38">
        <v>5035.86</v>
      </c>
      <c r="FO1226" s="38"/>
      <c r="FP1226" s="38"/>
      <c r="FQ1226" s="38"/>
      <c r="FR1226" s="38">
        <v>-100</v>
      </c>
      <c r="FS1226" s="38">
        <v>-100</v>
      </c>
      <c r="FT1226" s="38">
        <v>-100</v>
      </c>
      <c r="FU1226" s="39">
        <v>5.222535714285714</v>
      </c>
      <c r="FV1226" s="40"/>
      <c r="FW1226" s="39">
        <v>4.496303571428571</v>
      </c>
      <c r="FX1226" s="40"/>
    </row>
    <row r="1227" spans="165:180" ht="12.75">
      <c r="FI1227" s="38" t="s">
        <v>438</v>
      </c>
      <c r="FJ1227" s="38" t="s">
        <v>630</v>
      </c>
      <c r="FK1227" s="38" t="s">
        <v>138</v>
      </c>
      <c r="FL1227" s="38">
        <v>336</v>
      </c>
      <c r="FM1227" s="38">
        <v>3161.76</v>
      </c>
      <c r="FN1227" s="38">
        <v>2722.09</v>
      </c>
      <c r="FO1227" s="38"/>
      <c r="FP1227" s="38"/>
      <c r="FQ1227" s="38"/>
      <c r="FR1227" s="38">
        <v>-100</v>
      </c>
      <c r="FS1227" s="38">
        <v>-100</v>
      </c>
      <c r="FT1227" s="38">
        <v>-100</v>
      </c>
      <c r="FU1227" s="39">
        <v>9.41</v>
      </c>
      <c r="FV1227" s="40"/>
      <c r="FW1227" s="39">
        <v>8.101458333333333</v>
      </c>
      <c r="FX1227" s="40"/>
    </row>
    <row r="1228" spans="165:180" ht="12.75">
      <c r="FI1228" s="38" t="s">
        <v>438</v>
      </c>
      <c r="FJ1228" s="38" t="s">
        <v>630</v>
      </c>
      <c r="FK1228" s="38" t="s">
        <v>54</v>
      </c>
      <c r="FL1228" s="38"/>
      <c r="FM1228" s="38"/>
      <c r="FN1228" s="38"/>
      <c r="FO1228" s="38">
        <v>150</v>
      </c>
      <c r="FP1228" s="38">
        <v>1037.97</v>
      </c>
      <c r="FQ1228" s="38">
        <v>952.87</v>
      </c>
      <c r="FR1228" s="38"/>
      <c r="FS1228" s="38"/>
      <c r="FT1228" s="38"/>
      <c r="FU1228" s="39"/>
      <c r="FV1228" s="40">
        <v>6.9198</v>
      </c>
      <c r="FW1228" s="39"/>
      <c r="FX1228" s="40">
        <v>6.3524666666666665</v>
      </c>
    </row>
    <row r="1229" spans="165:180" ht="12.75">
      <c r="FI1229" s="38" t="s">
        <v>438</v>
      </c>
      <c r="FJ1229" s="38" t="s">
        <v>630</v>
      </c>
      <c r="FK1229" s="38" t="s">
        <v>56</v>
      </c>
      <c r="FL1229" s="38"/>
      <c r="FM1229" s="38"/>
      <c r="FN1229" s="38"/>
      <c r="FO1229" s="38">
        <v>1920</v>
      </c>
      <c r="FP1229" s="38">
        <v>12142.29</v>
      </c>
      <c r="FQ1229" s="38">
        <v>11146.8</v>
      </c>
      <c r="FR1229" s="38"/>
      <c r="FS1229" s="38"/>
      <c r="FT1229" s="38"/>
      <c r="FU1229" s="39"/>
      <c r="FV1229" s="40">
        <v>6.324109375000001</v>
      </c>
      <c r="FW1229" s="39"/>
      <c r="FX1229" s="40">
        <v>5.805625</v>
      </c>
    </row>
    <row r="1230" spans="165:180" ht="12.75">
      <c r="FI1230" s="38" t="s">
        <v>438</v>
      </c>
      <c r="FJ1230" s="38" t="s">
        <v>630</v>
      </c>
      <c r="FK1230" s="38" t="s">
        <v>43</v>
      </c>
      <c r="FL1230" s="38"/>
      <c r="FM1230" s="38"/>
      <c r="FN1230" s="38"/>
      <c r="FO1230" s="38">
        <v>450</v>
      </c>
      <c r="FP1230" s="38">
        <v>3544.75</v>
      </c>
      <c r="FQ1230" s="38">
        <v>3251.73</v>
      </c>
      <c r="FR1230" s="38"/>
      <c r="FS1230" s="38"/>
      <c r="FT1230" s="38"/>
      <c r="FU1230" s="39"/>
      <c r="FV1230" s="40">
        <v>7.877222222222223</v>
      </c>
      <c r="FW1230" s="39"/>
      <c r="FX1230" s="40">
        <v>7.226066666666667</v>
      </c>
    </row>
    <row r="1231" spans="165:180" ht="12.75">
      <c r="FI1231" s="93" t="s">
        <v>446</v>
      </c>
      <c r="FJ1231" s="93" t="s">
        <v>312</v>
      </c>
      <c r="FK1231" s="93" t="s">
        <v>48</v>
      </c>
      <c r="FL1231" s="93">
        <v>32</v>
      </c>
      <c r="FM1231" s="93">
        <v>366.71</v>
      </c>
      <c r="FN1231" s="93">
        <v>313.59</v>
      </c>
      <c r="FO1231" s="93">
        <v>439</v>
      </c>
      <c r="FP1231" s="93">
        <v>5216.17</v>
      </c>
      <c r="FQ1231" s="93">
        <v>4796.66</v>
      </c>
      <c r="FR1231" s="38">
        <v>1271.875</v>
      </c>
      <c r="FS1231" s="38">
        <v>1322.4237135611247</v>
      </c>
      <c r="FT1231" s="38">
        <v>1429.595969259224</v>
      </c>
      <c r="FU1231" s="39">
        <v>11.4596875</v>
      </c>
      <c r="FV1231" s="40">
        <v>11.881936218678815</v>
      </c>
      <c r="FW1231" s="39">
        <v>9.7996875</v>
      </c>
      <c r="FX1231" s="40">
        <v>10.92633257403189</v>
      </c>
    </row>
    <row r="1232" spans="165:180" ht="12.75">
      <c r="FI1232" s="93" t="s">
        <v>446</v>
      </c>
      <c r="FJ1232" s="93" t="s">
        <v>312</v>
      </c>
      <c r="FK1232" s="93" t="s">
        <v>139</v>
      </c>
      <c r="FL1232" s="93"/>
      <c r="FM1232" s="93"/>
      <c r="FN1232" s="93"/>
      <c r="FO1232" s="93">
        <v>600</v>
      </c>
      <c r="FP1232" s="93">
        <v>8794.42</v>
      </c>
      <c r="FQ1232" s="93">
        <v>8129.67</v>
      </c>
      <c r="FR1232" s="38"/>
      <c r="FS1232" s="38"/>
      <c r="FT1232" s="38"/>
      <c r="FU1232" s="39"/>
      <c r="FV1232" s="40">
        <v>14.657366666666666</v>
      </c>
      <c r="FW1232" s="39"/>
      <c r="FX1232" s="40">
        <v>13.54945</v>
      </c>
    </row>
    <row r="1233" spans="165:180" ht="12.75">
      <c r="FI1233" s="38" t="s">
        <v>446</v>
      </c>
      <c r="FJ1233" s="38" t="s">
        <v>312</v>
      </c>
      <c r="FK1233" s="38" t="s">
        <v>63</v>
      </c>
      <c r="FL1233" s="38">
        <v>4402.45</v>
      </c>
      <c r="FM1233" s="38">
        <v>60507.52</v>
      </c>
      <c r="FN1233" s="38">
        <v>52109.14</v>
      </c>
      <c r="FO1233" s="38">
        <v>6942</v>
      </c>
      <c r="FP1233" s="38">
        <v>90446.52</v>
      </c>
      <c r="FQ1233" s="38">
        <v>83144.97</v>
      </c>
      <c r="FR1233" s="38">
        <v>57.68492543924407</v>
      </c>
      <c r="FS1233" s="38">
        <v>49.479800196735894</v>
      </c>
      <c r="FT1233" s="38">
        <v>59.55928269013843</v>
      </c>
      <c r="FU1233" s="39">
        <v>13.744056150552533</v>
      </c>
      <c r="FV1233" s="40">
        <v>13.028885047536734</v>
      </c>
      <c r="FW1233" s="39">
        <v>11.836395643334962</v>
      </c>
      <c r="FX1233" s="40">
        <v>11.97709161624892</v>
      </c>
    </row>
    <row r="1234" spans="165:180" ht="12.75">
      <c r="FI1234" s="38" t="s">
        <v>446</v>
      </c>
      <c r="FJ1234" s="38" t="s">
        <v>312</v>
      </c>
      <c r="FK1234" s="38" t="s">
        <v>54</v>
      </c>
      <c r="FL1234" s="38">
        <v>15642</v>
      </c>
      <c r="FM1234" s="38">
        <v>200108.56</v>
      </c>
      <c r="FN1234" s="38">
        <v>170978.37</v>
      </c>
      <c r="FO1234" s="38">
        <v>19026</v>
      </c>
      <c r="FP1234" s="38">
        <v>235874.98</v>
      </c>
      <c r="FQ1234" s="38">
        <v>216717.06</v>
      </c>
      <c r="FR1234" s="38">
        <v>21.634062140391254</v>
      </c>
      <c r="FS1234" s="38">
        <v>17.873508259716633</v>
      </c>
      <c r="FT1234" s="38">
        <v>26.75115571636342</v>
      </c>
      <c r="FU1234" s="39">
        <v>12.793029024421429</v>
      </c>
      <c r="FV1234" s="40">
        <v>12.397507621150005</v>
      </c>
      <c r="FW1234" s="39">
        <v>10.93072305331799</v>
      </c>
      <c r="FX1234" s="40">
        <v>11.39057395143488</v>
      </c>
    </row>
    <row r="1235" spans="165:180" ht="12.75">
      <c r="FI1235" s="93" t="s">
        <v>446</v>
      </c>
      <c r="FJ1235" s="93" t="s">
        <v>312</v>
      </c>
      <c r="FK1235" s="93" t="s">
        <v>56</v>
      </c>
      <c r="FL1235" s="93"/>
      <c r="FM1235" s="93"/>
      <c r="FN1235" s="93"/>
      <c r="FO1235" s="93">
        <v>1000</v>
      </c>
      <c r="FP1235" s="93">
        <v>11982.38</v>
      </c>
      <c r="FQ1235" s="93">
        <v>11000</v>
      </c>
      <c r="FR1235" s="38"/>
      <c r="FS1235" s="38"/>
      <c r="FT1235" s="38"/>
      <c r="FU1235" s="39"/>
      <c r="FV1235" s="40">
        <v>11.98238</v>
      </c>
      <c r="FW1235" s="39"/>
      <c r="FX1235" s="40">
        <v>11</v>
      </c>
    </row>
    <row r="1236" spans="165:180" ht="12.75">
      <c r="FI1236" s="93" t="s">
        <v>446</v>
      </c>
      <c r="FJ1236" s="93" t="s">
        <v>312</v>
      </c>
      <c r="FK1236" s="93" t="s">
        <v>42</v>
      </c>
      <c r="FL1236" s="93">
        <v>422501</v>
      </c>
      <c r="FM1236" s="93">
        <v>4692955.24</v>
      </c>
      <c r="FN1236" s="93">
        <v>4025245.9</v>
      </c>
      <c r="FO1236" s="93">
        <v>453826</v>
      </c>
      <c r="FP1236" s="93">
        <v>5174695.5</v>
      </c>
      <c r="FQ1236" s="93">
        <v>4760471.14</v>
      </c>
      <c r="FR1236" s="38">
        <v>7.414183635068319</v>
      </c>
      <c r="FS1236" s="38">
        <v>10.265179090009811</v>
      </c>
      <c r="FT1236" s="38">
        <v>18.265349701989628</v>
      </c>
      <c r="FU1236" s="39">
        <v>11.107560076780883</v>
      </c>
      <c r="FV1236" s="40">
        <v>11.402377783555812</v>
      </c>
      <c r="FW1236" s="39">
        <v>9.527186681214955</v>
      </c>
      <c r="FX1236" s="40">
        <v>10.489639509415502</v>
      </c>
    </row>
    <row r="1237" spans="165:180" ht="12.75">
      <c r="FI1237" s="93" t="s">
        <v>446</v>
      </c>
      <c r="FJ1237" s="93" t="s">
        <v>312</v>
      </c>
      <c r="FK1237" s="93" t="s">
        <v>45</v>
      </c>
      <c r="FL1237" s="93">
        <v>826</v>
      </c>
      <c r="FM1237" s="93">
        <v>10383.66</v>
      </c>
      <c r="FN1237" s="93">
        <v>8966.03</v>
      </c>
      <c r="FO1237" s="93">
        <v>1250</v>
      </c>
      <c r="FP1237" s="93">
        <v>16125.56</v>
      </c>
      <c r="FQ1237" s="93">
        <v>14782.13</v>
      </c>
      <c r="FR1237" s="38">
        <v>51.3317191283293</v>
      </c>
      <c r="FS1237" s="38">
        <v>55.29745773648213</v>
      </c>
      <c r="FT1237" s="38">
        <v>64.8681746547803</v>
      </c>
      <c r="FU1237" s="39">
        <v>12.571016949152542</v>
      </c>
      <c r="FV1237" s="40">
        <v>12.900447999999999</v>
      </c>
      <c r="FW1237" s="39">
        <v>10.854757869249395</v>
      </c>
      <c r="FX1237" s="40">
        <v>11.825704</v>
      </c>
    </row>
    <row r="1238" spans="165:180" ht="12.75">
      <c r="FI1238" s="38" t="s">
        <v>446</v>
      </c>
      <c r="FJ1238" s="38" t="s">
        <v>312</v>
      </c>
      <c r="FK1238" s="38" t="s">
        <v>57</v>
      </c>
      <c r="FL1238" s="38"/>
      <c r="FM1238" s="38"/>
      <c r="FN1238" s="38"/>
      <c r="FO1238" s="38">
        <v>120</v>
      </c>
      <c r="FP1238" s="38">
        <v>1274</v>
      </c>
      <c r="FQ1238" s="38">
        <v>1170.19</v>
      </c>
      <c r="FR1238" s="38"/>
      <c r="FS1238" s="38"/>
      <c r="FT1238" s="38"/>
      <c r="FU1238" s="39"/>
      <c r="FV1238" s="40">
        <v>10.616666666666667</v>
      </c>
      <c r="FW1238" s="39"/>
      <c r="FX1238" s="40">
        <v>9.751583333333334</v>
      </c>
    </row>
    <row r="1239" spans="165:180" ht="12.75">
      <c r="FI1239" s="38" t="s">
        <v>446</v>
      </c>
      <c r="FJ1239" s="38" t="s">
        <v>312</v>
      </c>
      <c r="FK1239" s="38" t="s">
        <v>43</v>
      </c>
      <c r="FL1239" s="38">
        <v>24159</v>
      </c>
      <c r="FM1239" s="38">
        <v>265732.67</v>
      </c>
      <c r="FN1239" s="38">
        <v>230184.88</v>
      </c>
      <c r="FO1239" s="38">
        <v>13560</v>
      </c>
      <c r="FP1239" s="38">
        <v>157217.79</v>
      </c>
      <c r="FQ1239" s="38">
        <v>144817</v>
      </c>
      <c r="FR1239" s="38">
        <v>-43.871849000372535</v>
      </c>
      <c r="FS1239" s="38">
        <v>-40.836107957670386</v>
      </c>
      <c r="FT1239" s="38">
        <v>-37.086658341764235</v>
      </c>
      <c r="FU1239" s="39">
        <v>10.999324061426384</v>
      </c>
      <c r="FV1239" s="40">
        <v>11.594232300884956</v>
      </c>
      <c r="FW1239" s="39">
        <v>9.527914234860715</v>
      </c>
      <c r="FX1239" s="40">
        <v>10.6797197640118</v>
      </c>
    </row>
    <row r="1240" spans="165:180" ht="12.75">
      <c r="FI1240" s="38" t="s">
        <v>446</v>
      </c>
      <c r="FJ1240" s="38" t="s">
        <v>312</v>
      </c>
      <c r="FK1240" s="38" t="s">
        <v>67</v>
      </c>
      <c r="FL1240" s="38">
        <v>310</v>
      </c>
      <c r="FM1240" s="38">
        <v>3534.98</v>
      </c>
      <c r="FN1240" s="38">
        <v>3037.97</v>
      </c>
      <c r="FO1240" s="38">
        <v>1004</v>
      </c>
      <c r="FP1240" s="38">
        <v>12626.24</v>
      </c>
      <c r="FQ1240" s="38">
        <v>11611.58</v>
      </c>
      <c r="FR1240" s="38">
        <v>223.8709677419355</v>
      </c>
      <c r="FS1240" s="38">
        <v>257.1799557564682</v>
      </c>
      <c r="FT1240" s="38">
        <v>282.2150975816088</v>
      </c>
      <c r="FU1240" s="39">
        <v>11.403161290322581</v>
      </c>
      <c r="FV1240" s="40">
        <v>12.57593625498008</v>
      </c>
      <c r="FW1240" s="39">
        <v>9.799903225806451</v>
      </c>
      <c r="FX1240" s="40">
        <v>11.565318725099601</v>
      </c>
    </row>
    <row r="1241" spans="165:180" ht="12.75">
      <c r="FI1241" s="38" t="s">
        <v>446</v>
      </c>
      <c r="FJ1241" s="38" t="s">
        <v>312</v>
      </c>
      <c r="FK1241" s="38" t="s">
        <v>66</v>
      </c>
      <c r="FL1241" s="38">
        <v>310</v>
      </c>
      <c r="FM1241" s="38">
        <v>3352.42</v>
      </c>
      <c r="FN1241" s="38">
        <v>2894.45</v>
      </c>
      <c r="FO1241" s="38">
        <v>270</v>
      </c>
      <c r="FP1241" s="38">
        <v>2859.2</v>
      </c>
      <c r="FQ1241" s="38">
        <v>2628.82</v>
      </c>
      <c r="FR1241" s="38">
        <v>-12.903225806451612</v>
      </c>
      <c r="FS1241" s="38">
        <v>-14.712357043568534</v>
      </c>
      <c r="FT1241" s="38">
        <v>-9.17721846983018</v>
      </c>
      <c r="FU1241" s="39">
        <v>10.81425806451613</v>
      </c>
      <c r="FV1241" s="40">
        <v>10.589629629629629</v>
      </c>
      <c r="FW1241" s="39">
        <v>9.336935483870967</v>
      </c>
      <c r="FX1241" s="40">
        <v>9.736370370370372</v>
      </c>
    </row>
    <row r="1242" spans="165:180" ht="12.75">
      <c r="FI1242" s="38" t="s">
        <v>446</v>
      </c>
      <c r="FJ1242" s="38" t="s">
        <v>312</v>
      </c>
      <c r="FK1242" s="38" t="s">
        <v>44</v>
      </c>
      <c r="FL1242" s="38"/>
      <c r="FM1242" s="38"/>
      <c r="FN1242" s="38"/>
      <c r="FO1242" s="38">
        <v>10490</v>
      </c>
      <c r="FP1242" s="38">
        <v>113815.8</v>
      </c>
      <c r="FQ1242" s="38">
        <v>104650.61</v>
      </c>
      <c r="FR1242" s="38"/>
      <c r="FS1242" s="38"/>
      <c r="FT1242" s="38"/>
      <c r="FU1242" s="39"/>
      <c r="FV1242" s="40">
        <v>10.849933269780744</v>
      </c>
      <c r="FW1242" s="39"/>
      <c r="FX1242" s="40">
        <v>9.976225929456625</v>
      </c>
    </row>
    <row r="1243" spans="165:180" ht="12.75">
      <c r="FI1243" s="38" t="s">
        <v>457</v>
      </c>
      <c r="FJ1243" s="38" t="s">
        <v>319</v>
      </c>
      <c r="FK1243" s="38" t="s">
        <v>48</v>
      </c>
      <c r="FL1243" s="38">
        <v>5090</v>
      </c>
      <c r="FM1243" s="38">
        <v>58315.94</v>
      </c>
      <c r="FN1243" s="38">
        <v>49754.8</v>
      </c>
      <c r="FO1243" s="38">
        <v>7440</v>
      </c>
      <c r="FP1243" s="38">
        <v>69706.64</v>
      </c>
      <c r="FQ1243" s="38">
        <v>63931.2</v>
      </c>
      <c r="FR1243" s="38">
        <v>46.16895874263261</v>
      </c>
      <c r="FS1243" s="38">
        <v>19.532738390224004</v>
      </c>
      <c r="FT1243" s="38">
        <v>28.492527354144716</v>
      </c>
      <c r="FU1243" s="39">
        <v>11.456962671905698</v>
      </c>
      <c r="FV1243" s="40">
        <v>9.369172043010753</v>
      </c>
      <c r="FW1243" s="39">
        <v>9.775009823182712</v>
      </c>
      <c r="FX1243" s="40">
        <v>8.59290322580645</v>
      </c>
    </row>
    <row r="1244" spans="165:180" ht="12.75">
      <c r="FI1244" s="38" t="s">
        <v>457</v>
      </c>
      <c r="FJ1244" s="38" t="s">
        <v>319</v>
      </c>
      <c r="FK1244" s="38" t="s">
        <v>94</v>
      </c>
      <c r="FL1244" s="38"/>
      <c r="FM1244" s="38"/>
      <c r="FN1244" s="38"/>
      <c r="FO1244" s="38">
        <v>11385</v>
      </c>
      <c r="FP1244" s="38">
        <v>138141.29</v>
      </c>
      <c r="FQ1244" s="38">
        <v>127773.7</v>
      </c>
      <c r="FR1244" s="38"/>
      <c r="FS1244" s="38"/>
      <c r="FT1244" s="38"/>
      <c r="FU1244" s="39"/>
      <c r="FV1244" s="40">
        <v>12.133622310057094</v>
      </c>
      <c r="FW1244" s="39"/>
      <c r="FX1244" s="40">
        <v>11.222986385595082</v>
      </c>
    </row>
    <row r="1245" spans="165:180" ht="12.75">
      <c r="FI1245" s="38" t="s">
        <v>457</v>
      </c>
      <c r="FJ1245" s="38" t="s">
        <v>319</v>
      </c>
      <c r="FK1245" s="38" t="s">
        <v>138</v>
      </c>
      <c r="FL1245" s="38">
        <v>495</v>
      </c>
      <c r="FM1245" s="38">
        <v>2752.2</v>
      </c>
      <c r="FN1245" s="38">
        <v>2369.49</v>
      </c>
      <c r="FO1245" s="38"/>
      <c r="FP1245" s="38"/>
      <c r="FQ1245" s="38"/>
      <c r="FR1245" s="38">
        <v>-100</v>
      </c>
      <c r="FS1245" s="38">
        <v>-100</v>
      </c>
      <c r="FT1245" s="38">
        <v>-100</v>
      </c>
      <c r="FU1245" s="39">
        <v>5.56</v>
      </c>
      <c r="FV1245" s="40"/>
      <c r="FW1245" s="39">
        <v>4.786848484848484</v>
      </c>
      <c r="FX1245" s="40"/>
    </row>
    <row r="1246" spans="165:180" ht="12.75">
      <c r="FI1246" s="38" t="s">
        <v>457</v>
      </c>
      <c r="FJ1246" s="38" t="s">
        <v>319</v>
      </c>
      <c r="FK1246" s="38" t="s">
        <v>139</v>
      </c>
      <c r="FL1246" s="38">
        <v>500</v>
      </c>
      <c r="FM1246" s="38">
        <v>7807.25</v>
      </c>
      <c r="FN1246" s="38">
        <v>6747.02</v>
      </c>
      <c r="FO1246" s="38"/>
      <c r="FP1246" s="38"/>
      <c r="FQ1246" s="38"/>
      <c r="FR1246" s="38">
        <v>-100</v>
      </c>
      <c r="FS1246" s="38">
        <v>-100</v>
      </c>
      <c r="FT1246" s="38">
        <v>-100</v>
      </c>
      <c r="FU1246" s="39">
        <v>15.6145</v>
      </c>
      <c r="FV1246" s="40"/>
      <c r="FW1246" s="39">
        <v>13.49404</v>
      </c>
      <c r="FX1246" s="40"/>
    </row>
    <row r="1247" spans="165:180" ht="12.75">
      <c r="FI1247" s="38" t="s">
        <v>457</v>
      </c>
      <c r="FJ1247" s="38" t="s">
        <v>319</v>
      </c>
      <c r="FK1247" s="38" t="s">
        <v>63</v>
      </c>
      <c r="FL1247" s="38">
        <v>10018</v>
      </c>
      <c r="FM1247" s="38">
        <v>140080</v>
      </c>
      <c r="FN1247" s="38">
        <v>120661.92</v>
      </c>
      <c r="FO1247" s="38">
        <v>28034.75</v>
      </c>
      <c r="FP1247" s="38">
        <v>453449.2</v>
      </c>
      <c r="FQ1247" s="38">
        <v>416599.11</v>
      </c>
      <c r="FR1247" s="38">
        <v>179.84378119385107</v>
      </c>
      <c r="FS1247" s="38">
        <v>223.70731010850943</v>
      </c>
      <c r="FT1247" s="38">
        <v>245.26146277135322</v>
      </c>
      <c r="FU1247" s="39">
        <v>13.98283090437213</v>
      </c>
      <c r="FV1247" s="40">
        <v>16.174540525597696</v>
      </c>
      <c r="FW1247" s="39">
        <v>12.044511878618486</v>
      </c>
      <c r="FX1247" s="40">
        <v>14.86009720079544</v>
      </c>
    </row>
    <row r="1248" spans="165:180" ht="12.75">
      <c r="FI1248" s="38" t="s">
        <v>457</v>
      </c>
      <c r="FJ1248" s="38" t="s">
        <v>319</v>
      </c>
      <c r="FK1248" s="38" t="s">
        <v>54</v>
      </c>
      <c r="FL1248" s="38">
        <v>224569.21</v>
      </c>
      <c r="FM1248" s="38">
        <v>2930001.72</v>
      </c>
      <c r="FN1248" s="38">
        <v>2502184.86</v>
      </c>
      <c r="FO1248" s="38">
        <v>151003.2</v>
      </c>
      <c r="FP1248" s="38">
        <v>1813875.04</v>
      </c>
      <c r="FQ1248" s="38">
        <v>1669970.42</v>
      </c>
      <c r="FR1248" s="38">
        <v>-32.75872502735348</v>
      </c>
      <c r="FS1248" s="38">
        <v>-38.09303838906962</v>
      </c>
      <c r="FT1248" s="38">
        <v>-33.2595106502243</v>
      </c>
      <c r="FU1248" s="39">
        <v>13.047210345532232</v>
      </c>
      <c r="FV1248" s="40">
        <v>12.01216292105068</v>
      </c>
      <c r="FW1248" s="39">
        <v>11.142154616832824</v>
      </c>
      <c r="FX1248" s="40">
        <v>11.059172388399714</v>
      </c>
    </row>
    <row r="1249" spans="165:180" ht="12.75">
      <c r="FI1249" s="38" t="s">
        <v>457</v>
      </c>
      <c r="FJ1249" s="38" t="s">
        <v>319</v>
      </c>
      <c r="FK1249" s="38" t="s">
        <v>56</v>
      </c>
      <c r="FL1249" s="38">
        <v>16016</v>
      </c>
      <c r="FM1249" s="38">
        <v>218683.61</v>
      </c>
      <c r="FN1249" s="38">
        <v>184885.51</v>
      </c>
      <c r="FO1249" s="38">
        <v>37638</v>
      </c>
      <c r="FP1249" s="38">
        <v>451002.88</v>
      </c>
      <c r="FQ1249" s="38">
        <v>415277.99</v>
      </c>
      <c r="FR1249" s="38">
        <v>135.0024975024975</v>
      </c>
      <c r="FS1249" s="38">
        <v>106.23533697838627</v>
      </c>
      <c r="FT1249" s="38">
        <v>124.61359465108974</v>
      </c>
      <c r="FU1249" s="39">
        <v>13.654071553446553</v>
      </c>
      <c r="FV1249" s="40">
        <v>11.982647324512461</v>
      </c>
      <c r="FW1249" s="39">
        <v>11.543800574425575</v>
      </c>
      <c r="FX1249" s="40">
        <v>11.033476539667356</v>
      </c>
    </row>
    <row r="1250" spans="165:180" ht="12.75">
      <c r="FI1250" s="38" t="s">
        <v>457</v>
      </c>
      <c r="FJ1250" s="38" t="s">
        <v>319</v>
      </c>
      <c r="FK1250" s="38" t="s">
        <v>42</v>
      </c>
      <c r="FL1250" s="38">
        <v>104150</v>
      </c>
      <c r="FM1250" s="38">
        <v>919107.39</v>
      </c>
      <c r="FN1250" s="38">
        <v>786267.66</v>
      </c>
      <c r="FO1250" s="38">
        <v>92835</v>
      </c>
      <c r="FP1250" s="38">
        <v>985342.26</v>
      </c>
      <c r="FQ1250" s="38">
        <v>906445.71</v>
      </c>
      <c r="FR1250" s="38">
        <v>-10.864138262121939</v>
      </c>
      <c r="FS1250" s="38">
        <v>7.2064342775004775</v>
      </c>
      <c r="FT1250" s="38">
        <v>15.284623304995137</v>
      </c>
      <c r="FU1250" s="39">
        <v>8.824842918867018</v>
      </c>
      <c r="FV1250" s="40">
        <v>10.613909193730812</v>
      </c>
      <c r="FW1250" s="39">
        <v>7.549377436389823</v>
      </c>
      <c r="FX1250" s="40">
        <v>9.764051381483277</v>
      </c>
    </row>
    <row r="1251" spans="165:180" ht="12.75">
      <c r="FI1251" s="38" t="s">
        <v>457</v>
      </c>
      <c r="FJ1251" s="38" t="s">
        <v>319</v>
      </c>
      <c r="FK1251" s="38" t="s">
        <v>92</v>
      </c>
      <c r="FL1251" s="38">
        <v>1065</v>
      </c>
      <c r="FM1251" s="38">
        <v>14876.2</v>
      </c>
      <c r="FN1251" s="38">
        <v>12855.92</v>
      </c>
      <c r="FO1251" s="38">
        <v>800</v>
      </c>
      <c r="FP1251" s="38">
        <v>10784</v>
      </c>
      <c r="FQ1251" s="38">
        <v>9892.43</v>
      </c>
      <c r="FR1251" s="38">
        <v>-24.88262910798122</v>
      </c>
      <c r="FS1251" s="38">
        <v>-27.508369072747076</v>
      </c>
      <c r="FT1251" s="38">
        <v>-23.05155912606799</v>
      </c>
      <c r="FU1251" s="39">
        <v>13.968262910798122</v>
      </c>
      <c r="FV1251" s="40">
        <v>13.48</v>
      </c>
      <c r="FW1251" s="39">
        <v>12.071286384976526</v>
      </c>
      <c r="FX1251" s="40">
        <v>12.3655375</v>
      </c>
    </row>
    <row r="1252" spans="165:180" ht="12.75">
      <c r="FI1252" s="38" t="s">
        <v>457</v>
      </c>
      <c r="FJ1252" s="38" t="s">
        <v>319</v>
      </c>
      <c r="FK1252" s="38" t="s">
        <v>61</v>
      </c>
      <c r="FL1252" s="38">
        <v>5000</v>
      </c>
      <c r="FM1252" s="38">
        <v>58534.66</v>
      </c>
      <c r="FN1252" s="38">
        <v>50395</v>
      </c>
      <c r="FO1252" s="38">
        <v>2700</v>
      </c>
      <c r="FP1252" s="38">
        <v>26787.77</v>
      </c>
      <c r="FQ1252" s="38">
        <v>24578.04</v>
      </c>
      <c r="FR1252" s="38">
        <v>-46</v>
      </c>
      <c r="FS1252" s="38">
        <v>-54.236054330887036</v>
      </c>
      <c r="FT1252" s="38">
        <v>-51.229209246949104</v>
      </c>
      <c r="FU1252" s="39">
        <v>11.706932</v>
      </c>
      <c r="FV1252" s="40">
        <v>9.921396296296296</v>
      </c>
      <c r="FW1252" s="39">
        <v>10.079</v>
      </c>
      <c r="FX1252" s="40">
        <v>9.102977777777777</v>
      </c>
    </row>
    <row r="1253" spans="165:180" ht="12.75">
      <c r="FI1253" s="38" t="s">
        <v>457</v>
      </c>
      <c r="FJ1253" s="38" t="s">
        <v>319</v>
      </c>
      <c r="FK1253" s="38" t="s">
        <v>43</v>
      </c>
      <c r="FL1253" s="38">
        <v>121216.2</v>
      </c>
      <c r="FM1253" s="38">
        <v>1253722.74</v>
      </c>
      <c r="FN1253" s="38">
        <v>1075249.4</v>
      </c>
      <c r="FO1253" s="38">
        <v>60377.8</v>
      </c>
      <c r="FP1253" s="38">
        <v>616983.54</v>
      </c>
      <c r="FQ1253" s="38">
        <v>567257.56</v>
      </c>
      <c r="FR1253" s="38">
        <v>-50.18999110679925</v>
      </c>
      <c r="FS1253" s="38">
        <v>-50.787879942258996</v>
      </c>
      <c r="FT1253" s="38">
        <v>-47.24409425385403</v>
      </c>
      <c r="FU1253" s="39">
        <v>10.3428645676073</v>
      </c>
      <c r="FV1253" s="40">
        <v>10.218715156895415</v>
      </c>
      <c r="FW1253" s="39">
        <v>8.870509057370219</v>
      </c>
      <c r="FX1253" s="40">
        <v>9.395134635577978</v>
      </c>
    </row>
    <row r="1254" spans="165:180" ht="12.75">
      <c r="FI1254" s="38" t="s">
        <v>457</v>
      </c>
      <c r="FJ1254" s="38" t="s">
        <v>319</v>
      </c>
      <c r="FK1254" s="38" t="s">
        <v>71</v>
      </c>
      <c r="FL1254" s="38"/>
      <c r="FM1254" s="38"/>
      <c r="FN1254" s="38"/>
      <c r="FO1254" s="38">
        <v>740</v>
      </c>
      <c r="FP1254" s="38">
        <v>4682.57</v>
      </c>
      <c r="FQ1254" s="38">
        <v>4305.95</v>
      </c>
      <c r="FR1254" s="38"/>
      <c r="FS1254" s="38"/>
      <c r="FT1254" s="38"/>
      <c r="FU1254" s="39"/>
      <c r="FV1254" s="40">
        <v>6.327797297297297</v>
      </c>
      <c r="FW1254" s="39"/>
      <c r="FX1254" s="40">
        <v>5.818851351351351</v>
      </c>
    </row>
    <row r="1255" spans="165:180" ht="12.75">
      <c r="FI1255" s="38" t="s">
        <v>457</v>
      </c>
      <c r="FJ1255" s="38" t="s">
        <v>319</v>
      </c>
      <c r="FK1255" s="38" t="s">
        <v>530</v>
      </c>
      <c r="FL1255" s="38">
        <v>560</v>
      </c>
      <c r="FM1255" s="38">
        <v>5168.67</v>
      </c>
      <c r="FN1255" s="38">
        <v>4449.93</v>
      </c>
      <c r="FO1255" s="38"/>
      <c r="FP1255" s="38"/>
      <c r="FQ1255" s="38"/>
      <c r="FR1255" s="38">
        <v>-100</v>
      </c>
      <c r="FS1255" s="38">
        <v>-100</v>
      </c>
      <c r="FT1255" s="38">
        <v>-100</v>
      </c>
      <c r="FU1255" s="39">
        <v>9.229767857142857</v>
      </c>
      <c r="FV1255" s="40"/>
      <c r="FW1255" s="39">
        <v>7.946303571428572</v>
      </c>
      <c r="FX1255" s="40"/>
    </row>
    <row r="1256" spans="165:180" ht="12.75">
      <c r="FI1256" s="38" t="s">
        <v>457</v>
      </c>
      <c r="FJ1256" s="38" t="s">
        <v>319</v>
      </c>
      <c r="FK1256" s="38" t="s">
        <v>44</v>
      </c>
      <c r="FL1256" s="38"/>
      <c r="FM1256" s="38"/>
      <c r="FN1256" s="38"/>
      <c r="FO1256" s="38">
        <v>190</v>
      </c>
      <c r="FP1256" s="38">
        <v>2463.63</v>
      </c>
      <c r="FQ1256" s="38">
        <v>2273.24</v>
      </c>
      <c r="FR1256" s="38"/>
      <c r="FS1256" s="38"/>
      <c r="FT1256" s="38"/>
      <c r="FU1256" s="39"/>
      <c r="FV1256" s="40">
        <v>12.966473684210527</v>
      </c>
      <c r="FW1256" s="39"/>
      <c r="FX1256" s="40">
        <v>11.964421052631577</v>
      </c>
    </row>
    <row r="1257" spans="165:180" ht="12.75">
      <c r="FI1257" s="38" t="s">
        <v>322</v>
      </c>
      <c r="FJ1257" s="38" t="s">
        <v>323</v>
      </c>
      <c r="FK1257" s="38" t="s">
        <v>43</v>
      </c>
      <c r="FL1257" s="38"/>
      <c r="FM1257" s="38"/>
      <c r="FN1257" s="38"/>
      <c r="FO1257" s="38">
        <v>11408</v>
      </c>
      <c r="FP1257" s="38">
        <v>45486.22</v>
      </c>
      <c r="FQ1257" s="38">
        <v>41880.96</v>
      </c>
      <c r="FR1257" s="38"/>
      <c r="FS1257" s="38"/>
      <c r="FT1257" s="38"/>
      <c r="FU1257" s="39"/>
      <c r="FV1257" s="40">
        <v>3.9872212482468443</v>
      </c>
      <c r="FW1257" s="39"/>
      <c r="FX1257" s="40">
        <v>3.6711921458625527</v>
      </c>
    </row>
    <row r="1258" spans="165:180" ht="12.75">
      <c r="FI1258" s="38" t="s">
        <v>322</v>
      </c>
      <c r="FJ1258" s="38" t="s">
        <v>323</v>
      </c>
      <c r="FK1258" s="38" t="s">
        <v>156</v>
      </c>
      <c r="FL1258" s="38">
        <v>136.8</v>
      </c>
      <c r="FM1258" s="38">
        <v>760.66</v>
      </c>
      <c r="FN1258" s="38">
        <v>644.08</v>
      </c>
      <c r="FO1258" s="38"/>
      <c r="FP1258" s="38"/>
      <c r="FQ1258" s="38"/>
      <c r="FR1258" s="38">
        <v>-100</v>
      </c>
      <c r="FS1258" s="38">
        <v>-100</v>
      </c>
      <c r="FT1258" s="38">
        <v>-100</v>
      </c>
      <c r="FU1258" s="39">
        <v>5.560380116959063</v>
      </c>
      <c r="FV1258" s="40"/>
      <c r="FW1258" s="39">
        <v>4.708187134502924</v>
      </c>
      <c r="FX1258" s="40"/>
    </row>
  </sheetData>
  <sheetProtection/>
  <mergeCells count="7">
    <mergeCell ref="A304:C304"/>
    <mergeCell ref="A1:I1"/>
    <mergeCell ref="A2:I2"/>
    <mergeCell ref="A3:I3"/>
    <mergeCell ref="A87:B87"/>
    <mergeCell ref="A208:B208"/>
    <mergeCell ref="A295:B29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P148"/>
  <sheetViews>
    <sheetView view="pageBreakPreview" zoomScale="92" zoomScaleSheetLayoutView="92" zoomScalePageLayoutView="0" workbookViewId="0" topLeftCell="C121">
      <selection activeCell="I148" sqref="I148"/>
    </sheetView>
  </sheetViews>
  <sheetFormatPr defaultColWidth="9.140625" defaultRowHeight="12.75"/>
  <cols>
    <col min="1" max="1" width="14.28125" style="36" bestFit="1" customWidth="1"/>
    <col min="2" max="2" width="77.28125" style="36" bestFit="1" customWidth="1"/>
    <col min="3" max="3" width="27.421875" style="36" bestFit="1" customWidth="1"/>
    <col min="4" max="4" width="9.57421875" style="79" customWidth="1"/>
    <col min="5" max="6" width="12.28125" style="79" bestFit="1" customWidth="1"/>
    <col min="7" max="7" width="10.00390625" style="79" bestFit="1" customWidth="1"/>
    <col min="8" max="9" width="12.28125" style="79" bestFit="1" customWidth="1"/>
    <col min="10" max="12" width="9.8515625" style="36" customWidth="1"/>
    <col min="13" max="16" width="9.8515625" style="36" bestFit="1" customWidth="1"/>
    <col min="17" max="16384" width="9.140625" style="36" customWidth="1"/>
  </cols>
  <sheetData>
    <row r="1" spans="1:9" ht="12.75" customHeight="1" thickTop="1">
      <c r="A1" s="310" t="s">
        <v>129</v>
      </c>
      <c r="B1" s="311"/>
      <c r="C1" s="311"/>
      <c r="D1" s="311"/>
      <c r="E1" s="311"/>
      <c r="F1" s="311"/>
      <c r="G1" s="311"/>
      <c r="H1" s="312"/>
      <c r="I1" s="282"/>
    </row>
    <row r="2" spans="1:16" s="78" customFormat="1" ht="12.75" customHeight="1">
      <c r="A2" s="316" t="s">
        <v>782</v>
      </c>
      <c r="B2" s="317"/>
      <c r="C2" s="317"/>
      <c r="D2" s="317"/>
      <c r="E2" s="317"/>
      <c r="F2" s="317"/>
      <c r="G2" s="317"/>
      <c r="H2" s="318"/>
      <c r="I2" s="283"/>
      <c r="J2" s="77"/>
      <c r="K2" s="77"/>
      <c r="L2" s="77"/>
      <c r="M2" s="77"/>
      <c r="N2" s="77"/>
      <c r="O2" s="77"/>
      <c r="P2" s="77"/>
    </row>
    <row r="3" spans="1:9" ht="12.75" customHeight="1">
      <c r="A3" s="313" t="s">
        <v>128</v>
      </c>
      <c r="B3" s="314"/>
      <c r="C3" s="314"/>
      <c r="D3" s="314"/>
      <c r="E3" s="314"/>
      <c r="F3" s="314"/>
      <c r="G3" s="314"/>
      <c r="H3" s="315"/>
      <c r="I3" s="284"/>
    </row>
    <row r="4" spans="1:16" ht="23.25" thickBot="1">
      <c r="A4" s="91" t="s">
        <v>130</v>
      </c>
      <c r="B4" s="91" t="s">
        <v>131</v>
      </c>
      <c r="C4" s="91" t="s">
        <v>132</v>
      </c>
      <c r="D4" s="143" t="s">
        <v>688</v>
      </c>
      <c r="E4" s="143" t="s">
        <v>689</v>
      </c>
      <c r="F4" s="143" t="s">
        <v>764</v>
      </c>
      <c r="G4" s="143" t="s">
        <v>719</v>
      </c>
      <c r="H4" s="143" t="s">
        <v>720</v>
      </c>
      <c r="I4" s="143" t="s">
        <v>765</v>
      </c>
      <c r="J4" s="142" t="s">
        <v>79</v>
      </c>
      <c r="K4" s="37" t="s">
        <v>80</v>
      </c>
      <c r="L4" s="37" t="s">
        <v>677</v>
      </c>
      <c r="M4" s="86" t="s">
        <v>690</v>
      </c>
      <c r="N4" s="86" t="s">
        <v>721</v>
      </c>
      <c r="O4" s="86" t="s">
        <v>691</v>
      </c>
      <c r="P4" s="86" t="s">
        <v>722</v>
      </c>
    </row>
    <row r="5" spans="1:16" ht="12.75" customHeight="1" thickBot="1" thickTop="1">
      <c r="A5" s="185" t="s">
        <v>701</v>
      </c>
      <c r="B5" s="185" t="s">
        <v>702</v>
      </c>
      <c r="C5" s="185" t="s">
        <v>98</v>
      </c>
      <c r="D5" s="183"/>
      <c r="E5" s="183"/>
      <c r="F5" s="183"/>
      <c r="G5" s="183">
        <v>44067</v>
      </c>
      <c r="H5" s="183">
        <v>43230</v>
      </c>
      <c r="I5" s="183">
        <v>39555.4</v>
      </c>
      <c r="J5" s="177"/>
      <c r="K5" s="150"/>
      <c r="L5" s="151"/>
      <c r="M5" s="152"/>
      <c r="N5" s="153">
        <v>0.9810061951119886</v>
      </c>
      <c r="O5" s="152"/>
      <c r="P5" s="154">
        <v>0.8976195338915742</v>
      </c>
    </row>
    <row r="6" spans="1:16" ht="15.75" thickBot="1" thickTop="1">
      <c r="A6" s="185" t="s">
        <v>136</v>
      </c>
      <c r="B6" s="185" t="s">
        <v>137</v>
      </c>
      <c r="C6" s="185" t="s">
        <v>104</v>
      </c>
      <c r="D6" s="183">
        <v>1169614</v>
      </c>
      <c r="E6" s="183">
        <v>1467373.86</v>
      </c>
      <c r="F6" s="183">
        <v>1344031.63</v>
      </c>
      <c r="G6" s="183">
        <v>1396737</v>
      </c>
      <c r="H6" s="183">
        <v>834195.07</v>
      </c>
      <c r="I6" s="183">
        <v>746901.59</v>
      </c>
      <c r="J6" s="177">
        <v>19.418628709984663</v>
      </c>
      <c r="K6" s="150">
        <v>-43.150474958031495</v>
      </c>
      <c r="L6" s="151">
        <v>-44.42827286735804</v>
      </c>
      <c r="M6" s="152">
        <v>1.2545795963454611</v>
      </c>
      <c r="N6" s="153">
        <v>0.5972456303513116</v>
      </c>
      <c r="O6" s="152">
        <v>1.1491240956418098</v>
      </c>
      <c r="P6" s="154">
        <v>0.5347474793035482</v>
      </c>
    </row>
    <row r="7" spans="1:16" ht="15.75" thickBot="1" thickTop="1">
      <c r="A7" s="185" t="s">
        <v>136</v>
      </c>
      <c r="B7" s="185" t="s">
        <v>137</v>
      </c>
      <c r="C7" s="185" t="s">
        <v>87</v>
      </c>
      <c r="D7" s="183">
        <v>8547</v>
      </c>
      <c r="E7" s="183">
        <v>14472.2</v>
      </c>
      <c r="F7" s="183">
        <v>12492.88</v>
      </c>
      <c r="G7" s="183">
        <v>22903.8</v>
      </c>
      <c r="H7" s="183">
        <v>28111.37</v>
      </c>
      <c r="I7" s="183">
        <v>25266.79</v>
      </c>
      <c r="J7" s="177">
        <v>167.97472797472798</v>
      </c>
      <c r="K7" s="150">
        <v>94.2439297411589</v>
      </c>
      <c r="L7" s="151">
        <v>102.24952132734808</v>
      </c>
      <c r="M7" s="152">
        <v>1.6932490932490933</v>
      </c>
      <c r="N7" s="153">
        <v>1.22736707445926</v>
      </c>
      <c r="O7" s="152">
        <v>1.4616684216684215</v>
      </c>
      <c r="P7" s="154">
        <v>1.103170216295986</v>
      </c>
    </row>
    <row r="8" spans="1:16" ht="15.75" thickBot="1" thickTop="1">
      <c r="A8" s="185" t="s">
        <v>136</v>
      </c>
      <c r="B8" s="185" t="s">
        <v>137</v>
      </c>
      <c r="C8" s="185" t="s">
        <v>138</v>
      </c>
      <c r="D8" s="183"/>
      <c r="E8" s="183"/>
      <c r="F8" s="183"/>
      <c r="G8" s="183">
        <v>452.12</v>
      </c>
      <c r="H8" s="183">
        <v>1017.27</v>
      </c>
      <c r="I8" s="183">
        <v>947.41</v>
      </c>
      <c r="J8" s="177"/>
      <c r="K8" s="150"/>
      <c r="L8" s="151"/>
      <c r="M8" s="152"/>
      <c r="N8" s="153">
        <v>2.25</v>
      </c>
      <c r="O8" s="152"/>
      <c r="P8" s="154">
        <v>2.0954834999557637</v>
      </c>
    </row>
    <row r="9" spans="1:16" ht="15.75" thickBot="1" thickTop="1">
      <c r="A9" s="185" t="s">
        <v>136</v>
      </c>
      <c r="B9" s="185" t="s">
        <v>137</v>
      </c>
      <c r="C9" s="185" t="s">
        <v>60</v>
      </c>
      <c r="D9" s="183">
        <v>39003</v>
      </c>
      <c r="E9" s="183">
        <v>63215.2</v>
      </c>
      <c r="F9" s="183">
        <v>57754.19</v>
      </c>
      <c r="G9" s="183">
        <v>122237</v>
      </c>
      <c r="H9" s="183">
        <v>188983.39</v>
      </c>
      <c r="I9" s="183">
        <v>168530.14</v>
      </c>
      <c r="J9" s="177">
        <v>213.4040971207343</v>
      </c>
      <c r="K9" s="150">
        <v>198.95245130917885</v>
      </c>
      <c r="L9" s="151">
        <v>191.80591053220556</v>
      </c>
      <c r="M9" s="152">
        <v>1.6207778888803424</v>
      </c>
      <c r="N9" s="153">
        <v>1.5460408059752777</v>
      </c>
      <c r="O9" s="152">
        <v>1.480762761838833</v>
      </c>
      <c r="P9" s="154">
        <v>1.378716264306225</v>
      </c>
    </row>
    <row r="10" spans="1:16" ht="15.75" thickBot="1" thickTop="1">
      <c r="A10" s="185" t="s">
        <v>136</v>
      </c>
      <c r="B10" s="185" t="s">
        <v>137</v>
      </c>
      <c r="C10" s="185" t="s">
        <v>759</v>
      </c>
      <c r="D10" s="183"/>
      <c r="E10" s="183"/>
      <c r="F10" s="183"/>
      <c r="G10" s="183">
        <v>26000</v>
      </c>
      <c r="H10" s="183">
        <v>38740</v>
      </c>
      <c r="I10" s="183">
        <v>35306.59</v>
      </c>
      <c r="J10" s="177"/>
      <c r="K10" s="150"/>
      <c r="L10" s="151"/>
      <c r="M10" s="152"/>
      <c r="N10" s="153">
        <v>1.49</v>
      </c>
      <c r="O10" s="152"/>
      <c r="P10" s="154">
        <v>1.357945769230769</v>
      </c>
    </row>
    <row r="11" spans="1:16" ht="15.75" thickBot="1" thickTop="1">
      <c r="A11" s="185" t="s">
        <v>136</v>
      </c>
      <c r="B11" s="185" t="s">
        <v>137</v>
      </c>
      <c r="C11" s="185" t="s">
        <v>88</v>
      </c>
      <c r="D11" s="183">
        <v>234000</v>
      </c>
      <c r="E11" s="183">
        <v>297960</v>
      </c>
      <c r="F11" s="183">
        <v>267498.44</v>
      </c>
      <c r="G11" s="183">
        <v>78000</v>
      </c>
      <c r="H11" s="183">
        <v>47060</v>
      </c>
      <c r="I11" s="183">
        <v>42939.87</v>
      </c>
      <c r="J11" s="177">
        <v>-66.66666666666667</v>
      </c>
      <c r="K11" s="150">
        <v>-84.20593368237347</v>
      </c>
      <c r="L11" s="151">
        <v>-83.94761853564454</v>
      </c>
      <c r="M11" s="152">
        <v>1.2733333333333334</v>
      </c>
      <c r="N11" s="153">
        <v>0.6033333333333334</v>
      </c>
      <c r="O11" s="152">
        <v>1.1431557264957266</v>
      </c>
      <c r="P11" s="154">
        <v>0.5505111538461539</v>
      </c>
    </row>
    <row r="12" spans="1:16" ht="12.75" customHeight="1" thickBot="1" thickTop="1">
      <c r="A12" s="185" t="s">
        <v>136</v>
      </c>
      <c r="B12" s="185" t="s">
        <v>137</v>
      </c>
      <c r="C12" s="185" t="s">
        <v>139</v>
      </c>
      <c r="D12" s="183">
        <v>26000</v>
      </c>
      <c r="E12" s="183">
        <v>44200</v>
      </c>
      <c r="F12" s="183">
        <v>39808.76</v>
      </c>
      <c r="G12" s="183">
        <v>543248</v>
      </c>
      <c r="H12" s="183">
        <v>738259.88</v>
      </c>
      <c r="I12" s="183">
        <v>662379.21</v>
      </c>
      <c r="J12" s="177">
        <v>1989.4153846153847</v>
      </c>
      <c r="K12" s="150">
        <v>1570.2712217194571</v>
      </c>
      <c r="L12" s="151">
        <v>1563.9031459407424</v>
      </c>
      <c r="M12" s="152">
        <v>1.7</v>
      </c>
      <c r="N12" s="153">
        <v>1.358973949282832</v>
      </c>
      <c r="O12" s="152">
        <v>1.531106153846154</v>
      </c>
      <c r="P12" s="154">
        <v>1.2192943370247105</v>
      </c>
    </row>
    <row r="13" spans="1:16" ht="15.75" thickBot="1" thickTop="1">
      <c r="A13" s="185" t="s">
        <v>136</v>
      </c>
      <c r="B13" s="185" t="s">
        <v>137</v>
      </c>
      <c r="C13" s="185" t="s">
        <v>760</v>
      </c>
      <c r="D13" s="183"/>
      <c r="E13" s="183"/>
      <c r="F13" s="183"/>
      <c r="G13" s="183">
        <v>28700</v>
      </c>
      <c r="H13" s="183">
        <v>18582.5</v>
      </c>
      <c r="I13" s="183">
        <v>16935.59</v>
      </c>
      <c r="J13" s="177"/>
      <c r="K13" s="150"/>
      <c r="L13" s="151"/>
      <c r="M13" s="152"/>
      <c r="N13" s="153">
        <v>0.6474738675958188</v>
      </c>
      <c r="O13" s="152"/>
      <c r="P13" s="154">
        <v>0.590090243902439</v>
      </c>
    </row>
    <row r="14" spans="1:16" ht="15.75" thickBot="1" thickTop="1">
      <c r="A14" s="185" t="s">
        <v>136</v>
      </c>
      <c r="B14" s="185" t="s">
        <v>137</v>
      </c>
      <c r="C14" s="185" t="s">
        <v>53</v>
      </c>
      <c r="D14" s="183"/>
      <c r="E14" s="183"/>
      <c r="F14" s="183"/>
      <c r="G14" s="183">
        <v>7160.12</v>
      </c>
      <c r="H14" s="183">
        <v>10640.81</v>
      </c>
      <c r="I14" s="183">
        <v>9504.26</v>
      </c>
      <c r="J14" s="177"/>
      <c r="K14" s="150"/>
      <c r="L14" s="151"/>
      <c r="M14" s="152"/>
      <c r="N14" s="153">
        <v>1.4861217409764083</v>
      </c>
      <c r="O14" s="152"/>
      <c r="P14" s="154">
        <v>1.3273883677927185</v>
      </c>
    </row>
    <row r="15" spans="1:16" ht="12.75" customHeight="1" thickBot="1" thickTop="1">
      <c r="A15" s="185" t="s">
        <v>136</v>
      </c>
      <c r="B15" s="185" t="s">
        <v>137</v>
      </c>
      <c r="C15" s="185" t="s">
        <v>84</v>
      </c>
      <c r="D15" s="183">
        <v>104983</v>
      </c>
      <c r="E15" s="183">
        <v>132956.58</v>
      </c>
      <c r="F15" s="183">
        <v>119701.67</v>
      </c>
      <c r="G15" s="183"/>
      <c r="H15" s="183"/>
      <c r="I15" s="183"/>
      <c r="J15" s="177">
        <v>-100</v>
      </c>
      <c r="K15" s="150">
        <v>-100</v>
      </c>
      <c r="L15" s="151">
        <v>-100</v>
      </c>
      <c r="M15" s="152">
        <v>1.266458188468609</v>
      </c>
      <c r="N15" s="153"/>
      <c r="O15" s="152">
        <v>1.140200508653782</v>
      </c>
      <c r="P15" s="154"/>
    </row>
    <row r="16" spans="1:16" ht="12.75" customHeight="1" thickBot="1" thickTop="1">
      <c r="A16" s="185" t="s">
        <v>136</v>
      </c>
      <c r="B16" s="185" t="s">
        <v>137</v>
      </c>
      <c r="C16" s="185" t="s">
        <v>105</v>
      </c>
      <c r="D16" s="183">
        <v>26000</v>
      </c>
      <c r="E16" s="183">
        <v>34190</v>
      </c>
      <c r="F16" s="183">
        <v>30170.36</v>
      </c>
      <c r="G16" s="183"/>
      <c r="H16" s="183"/>
      <c r="I16" s="183"/>
      <c r="J16" s="177">
        <v>-100</v>
      </c>
      <c r="K16" s="150">
        <v>-100</v>
      </c>
      <c r="L16" s="151">
        <v>-100</v>
      </c>
      <c r="M16" s="152">
        <v>1.315</v>
      </c>
      <c r="N16" s="153"/>
      <c r="O16" s="152">
        <v>1.1603984615384615</v>
      </c>
      <c r="P16" s="154"/>
    </row>
    <row r="17" spans="1:16" ht="12.75" customHeight="1" thickBot="1" thickTop="1">
      <c r="A17" s="185" t="s">
        <v>136</v>
      </c>
      <c r="B17" s="185" t="s">
        <v>137</v>
      </c>
      <c r="C17" s="185" t="s">
        <v>106</v>
      </c>
      <c r="D17" s="183">
        <v>79500</v>
      </c>
      <c r="E17" s="183">
        <v>94200</v>
      </c>
      <c r="F17" s="183">
        <v>86057.63</v>
      </c>
      <c r="G17" s="183">
        <v>140000</v>
      </c>
      <c r="H17" s="183">
        <v>87101.01</v>
      </c>
      <c r="I17" s="183">
        <v>78519.59</v>
      </c>
      <c r="J17" s="177">
        <v>76.1006289308176</v>
      </c>
      <c r="K17" s="150">
        <v>-7.536082802547775</v>
      </c>
      <c r="L17" s="151">
        <v>-8.759293045834527</v>
      </c>
      <c r="M17" s="152">
        <v>1.1849056603773584</v>
      </c>
      <c r="N17" s="153">
        <v>0.6221500714285714</v>
      </c>
      <c r="O17" s="152">
        <v>1.0824859119496857</v>
      </c>
      <c r="P17" s="154">
        <v>0.5608542142857142</v>
      </c>
    </row>
    <row r="18" spans="1:16" ht="12.75" customHeight="1" thickBot="1" thickTop="1">
      <c r="A18" s="185" t="s">
        <v>136</v>
      </c>
      <c r="B18" s="185" t="s">
        <v>137</v>
      </c>
      <c r="C18" s="185" t="s">
        <v>140</v>
      </c>
      <c r="D18" s="183"/>
      <c r="E18" s="183"/>
      <c r="F18" s="183"/>
      <c r="G18" s="183">
        <v>157700</v>
      </c>
      <c r="H18" s="183">
        <v>80255</v>
      </c>
      <c r="I18" s="183">
        <v>71248.04</v>
      </c>
      <c r="J18" s="177"/>
      <c r="K18" s="150"/>
      <c r="L18" s="151"/>
      <c r="M18" s="152"/>
      <c r="N18" s="153">
        <v>0.5089093214965124</v>
      </c>
      <c r="O18" s="152"/>
      <c r="P18" s="154">
        <v>0.4517948002536461</v>
      </c>
    </row>
    <row r="19" spans="1:16" ht="12.75" customHeight="1" thickBot="1" thickTop="1">
      <c r="A19" s="185" t="s">
        <v>136</v>
      </c>
      <c r="B19" s="185" t="s">
        <v>137</v>
      </c>
      <c r="C19" s="185" t="s">
        <v>763</v>
      </c>
      <c r="D19" s="183">
        <v>25483</v>
      </c>
      <c r="E19" s="183">
        <v>32361.58</v>
      </c>
      <c r="F19" s="183">
        <v>29730.01</v>
      </c>
      <c r="G19" s="183"/>
      <c r="H19" s="183"/>
      <c r="I19" s="183"/>
      <c r="J19" s="177">
        <v>-100</v>
      </c>
      <c r="K19" s="150">
        <v>-100</v>
      </c>
      <c r="L19" s="151">
        <v>-100</v>
      </c>
      <c r="M19" s="152">
        <v>1.2699281874190638</v>
      </c>
      <c r="N19" s="153"/>
      <c r="O19" s="152">
        <v>1.1666605187772239</v>
      </c>
      <c r="P19" s="154"/>
    </row>
    <row r="20" spans="1:16" ht="12.75" customHeight="1" thickBot="1" thickTop="1">
      <c r="A20" s="185" t="s">
        <v>136</v>
      </c>
      <c r="B20" s="185" t="s">
        <v>137</v>
      </c>
      <c r="C20" s="185" t="s">
        <v>122</v>
      </c>
      <c r="D20" s="183">
        <v>194519.2</v>
      </c>
      <c r="E20" s="183">
        <v>356787.86</v>
      </c>
      <c r="F20" s="183">
        <v>319694.86</v>
      </c>
      <c r="G20" s="183"/>
      <c r="H20" s="183"/>
      <c r="I20" s="183"/>
      <c r="J20" s="177">
        <v>-100</v>
      </c>
      <c r="K20" s="150">
        <v>-100</v>
      </c>
      <c r="L20" s="151">
        <v>-100</v>
      </c>
      <c r="M20" s="152">
        <v>1.8342038215250729</v>
      </c>
      <c r="N20" s="153"/>
      <c r="O20" s="152">
        <v>1.6435131339219984</v>
      </c>
      <c r="P20" s="154"/>
    </row>
    <row r="21" spans="1:16" ht="12.75" customHeight="1" thickBot="1" thickTop="1">
      <c r="A21" s="185" t="s">
        <v>136</v>
      </c>
      <c r="B21" s="185" t="s">
        <v>137</v>
      </c>
      <c r="C21" s="185" t="s">
        <v>46</v>
      </c>
      <c r="D21" s="183">
        <v>5145936.6</v>
      </c>
      <c r="E21" s="183">
        <v>7852402.97</v>
      </c>
      <c r="F21" s="183">
        <v>7080801.04</v>
      </c>
      <c r="G21" s="183">
        <v>4160200.6</v>
      </c>
      <c r="H21" s="183">
        <v>5098166.61</v>
      </c>
      <c r="I21" s="183">
        <v>4560424.53</v>
      </c>
      <c r="J21" s="177">
        <v>-19.155618823597624</v>
      </c>
      <c r="K21" s="150">
        <v>-35.07507664243064</v>
      </c>
      <c r="L21" s="151">
        <v>-35.594511069611976</v>
      </c>
      <c r="M21" s="152">
        <v>1.5259424241643398</v>
      </c>
      <c r="N21" s="153">
        <v>1.2254617265330907</v>
      </c>
      <c r="O21" s="152">
        <v>1.3759984994762664</v>
      </c>
      <c r="P21" s="154">
        <v>1.0962030364593478</v>
      </c>
    </row>
    <row r="22" spans="1:16" ht="12.75" customHeight="1" thickBot="1" thickTop="1">
      <c r="A22" s="185" t="s">
        <v>136</v>
      </c>
      <c r="B22" s="185" t="s">
        <v>137</v>
      </c>
      <c r="C22" s="185" t="s">
        <v>62</v>
      </c>
      <c r="D22" s="183">
        <v>76259</v>
      </c>
      <c r="E22" s="183">
        <v>139814.6</v>
      </c>
      <c r="F22" s="183">
        <v>127390.01</v>
      </c>
      <c r="G22" s="183">
        <v>176015</v>
      </c>
      <c r="H22" s="183">
        <v>251185.86</v>
      </c>
      <c r="I22" s="183">
        <v>229565.35</v>
      </c>
      <c r="J22" s="177">
        <v>130.81210086678294</v>
      </c>
      <c r="K22" s="150">
        <v>79.65638781643689</v>
      </c>
      <c r="L22" s="151">
        <v>80.20671322657093</v>
      </c>
      <c r="M22" s="152">
        <v>1.833417694960595</v>
      </c>
      <c r="N22" s="153">
        <v>1.4270707610146862</v>
      </c>
      <c r="O22" s="152">
        <v>1.6704914829725015</v>
      </c>
      <c r="P22" s="154">
        <v>1.304237422946908</v>
      </c>
    </row>
    <row r="23" spans="1:16" ht="12.75" customHeight="1" thickBot="1" thickTop="1">
      <c r="A23" s="185" t="s">
        <v>136</v>
      </c>
      <c r="B23" s="185" t="s">
        <v>137</v>
      </c>
      <c r="C23" s="185" t="s">
        <v>502</v>
      </c>
      <c r="D23" s="183">
        <v>3000</v>
      </c>
      <c r="E23" s="183">
        <v>5550</v>
      </c>
      <c r="F23" s="183">
        <v>4978.98</v>
      </c>
      <c r="G23" s="183"/>
      <c r="H23" s="183"/>
      <c r="I23" s="183"/>
      <c r="J23" s="177">
        <v>-100</v>
      </c>
      <c r="K23" s="150">
        <v>-100</v>
      </c>
      <c r="L23" s="151">
        <v>-100</v>
      </c>
      <c r="M23" s="152">
        <v>1.85</v>
      </c>
      <c r="N23" s="153"/>
      <c r="O23" s="152">
        <v>1.65966</v>
      </c>
      <c r="P23" s="154"/>
    </row>
    <row r="24" spans="1:16" ht="12.75" customHeight="1" thickBot="1" thickTop="1">
      <c r="A24" s="185" t="s">
        <v>136</v>
      </c>
      <c r="B24" s="185" t="s">
        <v>137</v>
      </c>
      <c r="C24" s="185" t="s">
        <v>107</v>
      </c>
      <c r="D24" s="183">
        <v>2942830</v>
      </c>
      <c r="E24" s="183">
        <v>3887499.19</v>
      </c>
      <c r="F24" s="183">
        <v>3484767.59</v>
      </c>
      <c r="G24" s="183">
        <v>3009736</v>
      </c>
      <c r="H24" s="183">
        <v>1663500.14</v>
      </c>
      <c r="I24" s="183">
        <v>1495450.45</v>
      </c>
      <c r="J24" s="177">
        <v>2.2735258237818696</v>
      </c>
      <c r="K24" s="150">
        <v>-57.2089906982077</v>
      </c>
      <c r="L24" s="151">
        <v>-57.08607786954309</v>
      </c>
      <c r="M24" s="152">
        <v>1.3210070544339971</v>
      </c>
      <c r="N24" s="153">
        <v>0.5527063303891105</v>
      </c>
      <c r="O24" s="152">
        <v>1.1841552485192823</v>
      </c>
      <c r="P24" s="154">
        <v>0.49687097140745895</v>
      </c>
    </row>
    <row r="25" spans="1:16" ht="12.75" customHeight="1" thickBot="1" thickTop="1">
      <c r="A25" s="185" t="s">
        <v>136</v>
      </c>
      <c r="B25" s="185" t="s">
        <v>137</v>
      </c>
      <c r="C25" s="185" t="s">
        <v>93</v>
      </c>
      <c r="D25" s="183">
        <v>858306</v>
      </c>
      <c r="E25" s="183">
        <v>1056612.56</v>
      </c>
      <c r="F25" s="183">
        <v>966821.71</v>
      </c>
      <c r="G25" s="183">
        <v>698352</v>
      </c>
      <c r="H25" s="183">
        <v>419867.12</v>
      </c>
      <c r="I25" s="183">
        <v>379146.94</v>
      </c>
      <c r="J25" s="177">
        <v>-18.636010933163696</v>
      </c>
      <c r="K25" s="150">
        <v>-60.26290658517253</v>
      </c>
      <c r="L25" s="151">
        <v>-60.78419256845194</v>
      </c>
      <c r="M25" s="152">
        <v>1.2310441264537357</v>
      </c>
      <c r="N25" s="153">
        <v>0.6012256283364263</v>
      </c>
      <c r="O25" s="152">
        <v>1.126430096026359</v>
      </c>
      <c r="P25" s="154">
        <v>0.5429166666666667</v>
      </c>
    </row>
    <row r="26" spans="1:16" ht="12.75" customHeight="1" thickBot="1" thickTop="1">
      <c r="A26" s="185" t="s">
        <v>136</v>
      </c>
      <c r="B26" s="185" t="s">
        <v>137</v>
      </c>
      <c r="C26" s="185" t="s">
        <v>102</v>
      </c>
      <c r="D26" s="183">
        <v>107237</v>
      </c>
      <c r="E26" s="183">
        <v>213864.38</v>
      </c>
      <c r="F26" s="183">
        <v>191900.43</v>
      </c>
      <c r="G26" s="183">
        <v>82208</v>
      </c>
      <c r="H26" s="183">
        <v>116194.86</v>
      </c>
      <c r="I26" s="183">
        <v>106121.24</v>
      </c>
      <c r="J26" s="177">
        <v>-23.339892014882924</v>
      </c>
      <c r="K26" s="150">
        <v>-45.668904751693574</v>
      </c>
      <c r="L26" s="151">
        <v>-44.69984251728877</v>
      </c>
      <c r="M26" s="152">
        <v>1.9943152083702453</v>
      </c>
      <c r="N26" s="153">
        <v>1.4134252140910861</v>
      </c>
      <c r="O26" s="152">
        <v>1.7894983074871547</v>
      </c>
      <c r="P26" s="154">
        <v>1.2908870182950565</v>
      </c>
    </row>
    <row r="27" spans="1:16" ht="12.75" customHeight="1" thickBot="1" thickTop="1">
      <c r="A27" s="185" t="s">
        <v>136</v>
      </c>
      <c r="B27" s="185" t="s">
        <v>137</v>
      </c>
      <c r="C27" s="185" t="s">
        <v>113</v>
      </c>
      <c r="D27" s="183"/>
      <c r="E27" s="183"/>
      <c r="F27" s="183"/>
      <c r="G27" s="183">
        <v>268210</v>
      </c>
      <c r="H27" s="183">
        <v>151037.45</v>
      </c>
      <c r="I27" s="183">
        <v>136771.3</v>
      </c>
      <c r="J27" s="177"/>
      <c r="K27" s="150"/>
      <c r="L27" s="151"/>
      <c r="M27" s="152"/>
      <c r="N27" s="153">
        <v>0.5631313150143544</v>
      </c>
      <c r="O27" s="152"/>
      <c r="P27" s="154">
        <v>0.5099410909362067</v>
      </c>
    </row>
    <row r="28" spans="1:16" ht="12.75" customHeight="1" thickBot="1" thickTop="1">
      <c r="A28" s="185" t="s">
        <v>136</v>
      </c>
      <c r="B28" s="185" t="s">
        <v>137</v>
      </c>
      <c r="C28" s="185" t="s">
        <v>85</v>
      </c>
      <c r="D28" s="183">
        <v>1866521.4</v>
      </c>
      <c r="E28" s="183">
        <v>3138227.33</v>
      </c>
      <c r="F28" s="183">
        <v>2897681.17</v>
      </c>
      <c r="G28" s="183">
        <v>557782</v>
      </c>
      <c r="H28" s="183">
        <v>714814.12</v>
      </c>
      <c r="I28" s="183">
        <v>641721.45</v>
      </c>
      <c r="J28" s="177">
        <v>-70.11649585158787</v>
      </c>
      <c r="K28" s="150">
        <v>-77.2223601150016</v>
      </c>
      <c r="L28" s="151">
        <v>-77.85396624570673</v>
      </c>
      <c r="M28" s="152">
        <v>1.6813240555398938</v>
      </c>
      <c r="N28" s="153">
        <v>1.281529558142787</v>
      </c>
      <c r="O28" s="152">
        <v>1.5524500120920124</v>
      </c>
      <c r="P28" s="154">
        <v>1.1504879146333153</v>
      </c>
    </row>
    <row r="29" spans="1:16" ht="15.75" thickBot="1" thickTop="1">
      <c r="A29" s="185" t="s">
        <v>136</v>
      </c>
      <c r="B29" s="185" t="s">
        <v>137</v>
      </c>
      <c r="C29" s="185" t="s">
        <v>605</v>
      </c>
      <c r="D29" s="183"/>
      <c r="E29" s="183"/>
      <c r="F29" s="183"/>
      <c r="G29" s="183">
        <v>79399</v>
      </c>
      <c r="H29" s="183">
        <v>110233.97</v>
      </c>
      <c r="I29" s="183">
        <v>98394.17</v>
      </c>
      <c r="J29" s="177"/>
      <c r="K29" s="150"/>
      <c r="L29" s="151"/>
      <c r="M29" s="152"/>
      <c r="N29" s="153">
        <v>1.3883546392271944</v>
      </c>
      <c r="O29" s="152"/>
      <c r="P29" s="154">
        <v>1.239236892152294</v>
      </c>
    </row>
    <row r="30" spans="1:16" ht="15.75" thickBot="1" thickTop="1">
      <c r="A30" s="185" t="s">
        <v>136</v>
      </c>
      <c r="B30" s="185" t="s">
        <v>137</v>
      </c>
      <c r="C30" s="185" t="s">
        <v>590</v>
      </c>
      <c r="D30" s="183">
        <v>5972</v>
      </c>
      <c r="E30" s="183">
        <v>11882.52</v>
      </c>
      <c r="F30" s="183">
        <v>10374.18</v>
      </c>
      <c r="G30" s="183">
        <v>10005</v>
      </c>
      <c r="H30" s="183">
        <v>13940.89</v>
      </c>
      <c r="I30" s="183">
        <v>12506.25</v>
      </c>
      <c r="J30" s="177">
        <v>67.53181513730743</v>
      </c>
      <c r="K30" s="150">
        <v>17.322672295102375</v>
      </c>
      <c r="L30" s="151">
        <v>20.551696616021697</v>
      </c>
      <c r="M30" s="152">
        <v>1.9897052913596787</v>
      </c>
      <c r="N30" s="153">
        <v>1.393392303848076</v>
      </c>
      <c r="O30" s="152">
        <v>1.737136637642331</v>
      </c>
      <c r="P30" s="154">
        <v>1.25</v>
      </c>
    </row>
    <row r="31" spans="1:16" ht="15.75" thickBot="1" thickTop="1">
      <c r="A31" s="185" t="s">
        <v>136</v>
      </c>
      <c r="B31" s="185" t="s">
        <v>137</v>
      </c>
      <c r="C31" s="185" t="s">
        <v>606</v>
      </c>
      <c r="D31" s="183"/>
      <c r="E31" s="183"/>
      <c r="F31" s="183"/>
      <c r="G31" s="183">
        <v>26000</v>
      </c>
      <c r="H31" s="183">
        <v>14950</v>
      </c>
      <c r="I31" s="183">
        <v>13252.78</v>
      </c>
      <c r="J31" s="177"/>
      <c r="K31" s="150"/>
      <c r="L31" s="151"/>
      <c r="M31" s="152"/>
      <c r="N31" s="153">
        <v>0.575</v>
      </c>
      <c r="O31" s="152"/>
      <c r="P31" s="154">
        <v>0.5097223076923078</v>
      </c>
    </row>
    <row r="32" spans="1:16" ht="15.75" thickBot="1" thickTop="1">
      <c r="A32" s="185" t="s">
        <v>136</v>
      </c>
      <c r="B32" s="185" t="s">
        <v>137</v>
      </c>
      <c r="C32" s="185" t="s">
        <v>174</v>
      </c>
      <c r="D32" s="183">
        <v>342387</v>
      </c>
      <c r="E32" s="183">
        <v>539684.79</v>
      </c>
      <c r="F32" s="183">
        <v>478785.05</v>
      </c>
      <c r="G32" s="183">
        <v>23013</v>
      </c>
      <c r="H32" s="183">
        <v>26464.95</v>
      </c>
      <c r="I32" s="183">
        <v>23169.43</v>
      </c>
      <c r="J32" s="177">
        <v>-93.27865836027652</v>
      </c>
      <c r="K32" s="150">
        <v>-95.09622088849306</v>
      </c>
      <c r="L32" s="151">
        <v>-95.16078666198955</v>
      </c>
      <c r="M32" s="152">
        <v>1.5762420594239852</v>
      </c>
      <c r="N32" s="153">
        <v>1.1500000000000001</v>
      </c>
      <c r="O32" s="152">
        <v>1.3983739160657385</v>
      </c>
      <c r="P32" s="154">
        <v>1.006797462303915</v>
      </c>
    </row>
    <row r="33" spans="1:16" ht="15.75" thickBot="1" thickTop="1">
      <c r="A33" s="185" t="s">
        <v>136</v>
      </c>
      <c r="B33" s="185" t="s">
        <v>137</v>
      </c>
      <c r="C33" s="185" t="s">
        <v>49</v>
      </c>
      <c r="D33" s="183">
        <v>181517</v>
      </c>
      <c r="E33" s="183">
        <v>319781.71</v>
      </c>
      <c r="F33" s="183">
        <v>292892.58</v>
      </c>
      <c r="G33" s="183">
        <v>277997</v>
      </c>
      <c r="H33" s="183">
        <v>423745.72</v>
      </c>
      <c r="I33" s="183">
        <v>374799.31</v>
      </c>
      <c r="J33" s="177">
        <v>53.1520463648033</v>
      </c>
      <c r="K33" s="150">
        <v>32.5109306595427</v>
      </c>
      <c r="L33" s="151">
        <v>27.96476783399565</v>
      </c>
      <c r="M33" s="152">
        <v>1.7617176903540717</v>
      </c>
      <c r="N33" s="153">
        <v>1.5242816289384418</v>
      </c>
      <c r="O33" s="152">
        <v>1.6135820887299812</v>
      </c>
      <c r="P33" s="154">
        <v>1.3482135059011429</v>
      </c>
    </row>
    <row r="34" spans="1:16" ht="15.75" thickBot="1" thickTop="1">
      <c r="A34" s="185" t="s">
        <v>136</v>
      </c>
      <c r="B34" s="185" t="s">
        <v>137</v>
      </c>
      <c r="C34" s="185" t="s">
        <v>59</v>
      </c>
      <c r="D34" s="183">
        <v>4806</v>
      </c>
      <c r="E34" s="183">
        <v>7449.3</v>
      </c>
      <c r="F34" s="183">
        <v>6243.8</v>
      </c>
      <c r="G34" s="183"/>
      <c r="H34" s="183"/>
      <c r="I34" s="183"/>
      <c r="J34" s="177">
        <v>-100</v>
      </c>
      <c r="K34" s="150">
        <v>-100</v>
      </c>
      <c r="L34" s="151">
        <v>-100</v>
      </c>
      <c r="M34" s="152">
        <v>1.55</v>
      </c>
      <c r="N34" s="153"/>
      <c r="O34" s="152">
        <v>1.2991677070328755</v>
      </c>
      <c r="P34" s="154"/>
    </row>
    <row r="35" spans="1:16" ht="15.75" thickBot="1" thickTop="1">
      <c r="A35" s="185" t="s">
        <v>136</v>
      </c>
      <c r="B35" s="185" t="s">
        <v>137</v>
      </c>
      <c r="C35" s="185" t="s">
        <v>91</v>
      </c>
      <c r="D35" s="183">
        <v>52000</v>
      </c>
      <c r="E35" s="183">
        <v>68640</v>
      </c>
      <c r="F35" s="183">
        <v>62522.52</v>
      </c>
      <c r="G35" s="183"/>
      <c r="H35" s="183"/>
      <c r="I35" s="183"/>
      <c r="J35" s="177">
        <v>-100</v>
      </c>
      <c r="K35" s="150">
        <v>-100</v>
      </c>
      <c r="L35" s="151">
        <v>-100</v>
      </c>
      <c r="M35" s="152">
        <v>1.32</v>
      </c>
      <c r="N35" s="153"/>
      <c r="O35" s="152">
        <v>1.2023561538461538</v>
      </c>
      <c r="P35" s="154"/>
    </row>
    <row r="36" spans="1:16" ht="15.75" thickBot="1" thickTop="1">
      <c r="A36" s="185" t="s">
        <v>136</v>
      </c>
      <c r="B36" s="185" t="s">
        <v>137</v>
      </c>
      <c r="C36" s="185" t="s">
        <v>108</v>
      </c>
      <c r="D36" s="183">
        <v>400997</v>
      </c>
      <c r="E36" s="183">
        <v>705178.42</v>
      </c>
      <c r="F36" s="183">
        <v>637726.06</v>
      </c>
      <c r="G36" s="183">
        <v>412162</v>
      </c>
      <c r="H36" s="183">
        <v>629943.69</v>
      </c>
      <c r="I36" s="183">
        <v>566840.58</v>
      </c>
      <c r="J36" s="177">
        <v>2.7843101070581575</v>
      </c>
      <c r="K36" s="150">
        <v>-10.668892845586523</v>
      </c>
      <c r="L36" s="151">
        <v>-11.115349433893305</v>
      </c>
      <c r="M36" s="152">
        <v>1.758562832140889</v>
      </c>
      <c r="N36" s="153">
        <v>1.5283885705135358</v>
      </c>
      <c r="O36" s="152">
        <v>1.5903511996349102</v>
      </c>
      <c r="P36" s="154">
        <v>1.375285882735429</v>
      </c>
    </row>
    <row r="37" spans="1:16" ht="15.75" thickBot="1" thickTop="1">
      <c r="A37" s="185" t="s">
        <v>136</v>
      </c>
      <c r="B37" s="185" t="s">
        <v>137</v>
      </c>
      <c r="C37" s="185" t="s">
        <v>149</v>
      </c>
      <c r="D37" s="183"/>
      <c r="E37" s="183"/>
      <c r="F37" s="183"/>
      <c r="G37" s="183">
        <v>26302</v>
      </c>
      <c r="H37" s="183">
        <v>13151</v>
      </c>
      <c r="I37" s="183">
        <v>11658.02</v>
      </c>
      <c r="J37" s="177"/>
      <c r="K37" s="150"/>
      <c r="L37" s="151"/>
      <c r="M37" s="152"/>
      <c r="N37" s="153">
        <v>0.5</v>
      </c>
      <c r="O37" s="152"/>
      <c r="P37" s="154">
        <v>0.443237016196487</v>
      </c>
    </row>
    <row r="38" spans="1:16" ht="15.75" thickBot="1" thickTop="1">
      <c r="A38" s="185" t="s">
        <v>141</v>
      </c>
      <c r="B38" s="185" t="s">
        <v>142</v>
      </c>
      <c r="C38" s="185" t="s">
        <v>46</v>
      </c>
      <c r="D38" s="183">
        <v>80178</v>
      </c>
      <c r="E38" s="183">
        <v>145742.2</v>
      </c>
      <c r="F38" s="183">
        <v>131953.04</v>
      </c>
      <c r="G38" s="183">
        <v>12589.78</v>
      </c>
      <c r="H38" s="183">
        <v>61668.86</v>
      </c>
      <c r="I38" s="183">
        <v>55492.95</v>
      </c>
      <c r="J38" s="177">
        <v>-84.29771258948838</v>
      </c>
      <c r="K38" s="150">
        <v>-57.68633930323545</v>
      </c>
      <c r="L38" s="151">
        <v>-57.94492495208902</v>
      </c>
      <c r="M38" s="152">
        <v>1.817733043977151</v>
      </c>
      <c r="N38" s="153">
        <v>4.898327055754747</v>
      </c>
      <c r="O38" s="152">
        <v>1.6457512035720523</v>
      </c>
      <c r="P38" s="154">
        <v>4.407777578321464</v>
      </c>
    </row>
    <row r="39" spans="1:16" ht="12.75" customHeight="1" thickBot="1" thickTop="1">
      <c r="A39" s="185" t="s">
        <v>514</v>
      </c>
      <c r="B39" s="185" t="s">
        <v>515</v>
      </c>
      <c r="C39" s="185" t="s">
        <v>46</v>
      </c>
      <c r="D39" s="183">
        <v>11619.2</v>
      </c>
      <c r="E39" s="183">
        <v>21264.48</v>
      </c>
      <c r="F39" s="183">
        <v>19878.13</v>
      </c>
      <c r="G39" s="183"/>
      <c r="H39" s="183"/>
      <c r="I39" s="183"/>
      <c r="J39" s="177">
        <v>-100</v>
      </c>
      <c r="K39" s="150">
        <v>-100</v>
      </c>
      <c r="L39" s="151">
        <v>-100</v>
      </c>
      <c r="M39" s="152">
        <v>1.8301156706141557</v>
      </c>
      <c r="N39" s="153"/>
      <c r="O39" s="152">
        <v>1.710800227210135</v>
      </c>
      <c r="P39" s="154"/>
    </row>
    <row r="40" spans="1:16" ht="15.75" thickBot="1" thickTop="1">
      <c r="A40" s="185" t="s">
        <v>742</v>
      </c>
      <c r="B40" s="185" t="s">
        <v>743</v>
      </c>
      <c r="C40" s="185" t="s">
        <v>53</v>
      </c>
      <c r="D40" s="183"/>
      <c r="E40" s="183"/>
      <c r="F40" s="183"/>
      <c r="G40" s="183">
        <v>37.8</v>
      </c>
      <c r="H40" s="183">
        <v>64.75</v>
      </c>
      <c r="I40" s="183">
        <v>57.83</v>
      </c>
      <c r="J40" s="177"/>
      <c r="K40" s="150"/>
      <c r="L40" s="151"/>
      <c r="M40" s="152"/>
      <c r="N40" s="153">
        <v>1.712962962962963</v>
      </c>
      <c r="O40" s="152"/>
      <c r="P40" s="154">
        <v>1.5298941798941799</v>
      </c>
    </row>
    <row r="41" spans="1:16" ht="15.75" thickBot="1" thickTop="1">
      <c r="A41" s="185" t="s">
        <v>145</v>
      </c>
      <c r="B41" s="185" t="s">
        <v>146</v>
      </c>
      <c r="C41" s="185" t="s">
        <v>46</v>
      </c>
      <c r="D41" s="183">
        <v>25300</v>
      </c>
      <c r="E41" s="183">
        <v>31175</v>
      </c>
      <c r="F41" s="183">
        <v>28977.62</v>
      </c>
      <c r="G41" s="183"/>
      <c r="H41" s="183"/>
      <c r="I41" s="183"/>
      <c r="J41" s="177">
        <v>-100</v>
      </c>
      <c r="K41" s="150">
        <v>-100</v>
      </c>
      <c r="L41" s="151">
        <v>-100</v>
      </c>
      <c r="M41" s="152">
        <v>1.232213438735178</v>
      </c>
      <c r="N41" s="153"/>
      <c r="O41" s="152">
        <v>1.1453604743083003</v>
      </c>
      <c r="P41" s="154"/>
    </row>
    <row r="42" spans="1:16" ht="15.75" thickBot="1" thickTop="1">
      <c r="A42" s="185" t="s">
        <v>664</v>
      </c>
      <c r="B42" s="185" t="s">
        <v>665</v>
      </c>
      <c r="C42" s="185" t="s">
        <v>53</v>
      </c>
      <c r="D42" s="183">
        <v>546.43</v>
      </c>
      <c r="E42" s="183">
        <v>576.55</v>
      </c>
      <c r="F42" s="183">
        <v>488.22</v>
      </c>
      <c r="G42" s="183">
        <v>153.9</v>
      </c>
      <c r="H42" s="183">
        <v>215.67</v>
      </c>
      <c r="I42" s="183">
        <v>196.99</v>
      </c>
      <c r="J42" s="177">
        <v>-71.83536775067256</v>
      </c>
      <c r="K42" s="150">
        <v>-62.59301014656145</v>
      </c>
      <c r="L42" s="151">
        <v>-59.651386669943875</v>
      </c>
      <c r="M42" s="152">
        <v>1.0551214245191516</v>
      </c>
      <c r="N42" s="153">
        <v>1.4013645224171538</v>
      </c>
      <c r="O42" s="152">
        <v>0.8934721739289572</v>
      </c>
      <c r="P42" s="154">
        <v>1.279987004548408</v>
      </c>
    </row>
    <row r="43" spans="1:16" ht="15.75" thickBot="1" thickTop="1">
      <c r="A43" s="185" t="s">
        <v>664</v>
      </c>
      <c r="B43" s="185" t="s">
        <v>665</v>
      </c>
      <c r="C43" s="185" t="s">
        <v>46</v>
      </c>
      <c r="D43" s="183">
        <v>121322</v>
      </c>
      <c r="E43" s="183">
        <v>104638</v>
      </c>
      <c r="F43" s="183">
        <v>95271.88</v>
      </c>
      <c r="G43" s="183"/>
      <c r="H43" s="183"/>
      <c r="I43" s="183"/>
      <c r="J43" s="177">
        <v>-100</v>
      </c>
      <c r="K43" s="150">
        <v>-100</v>
      </c>
      <c r="L43" s="151">
        <v>-100</v>
      </c>
      <c r="M43" s="152">
        <v>0.8624816603748702</v>
      </c>
      <c r="N43" s="153"/>
      <c r="O43" s="152">
        <v>0.7852811526351363</v>
      </c>
      <c r="P43" s="154"/>
    </row>
    <row r="44" spans="1:16" ht="15.75" thickBot="1" thickTop="1">
      <c r="A44" s="185" t="s">
        <v>664</v>
      </c>
      <c r="B44" s="185" t="s">
        <v>665</v>
      </c>
      <c r="C44" s="185" t="s">
        <v>174</v>
      </c>
      <c r="D44" s="183"/>
      <c r="E44" s="183"/>
      <c r="F44" s="183"/>
      <c r="G44" s="183">
        <v>8323.56</v>
      </c>
      <c r="H44" s="183">
        <v>3329.42</v>
      </c>
      <c r="I44" s="183">
        <v>3100.78</v>
      </c>
      <c r="J44" s="177"/>
      <c r="K44" s="150"/>
      <c r="L44" s="151"/>
      <c r="M44" s="152"/>
      <c r="N44" s="153">
        <v>0.39999951943639506</v>
      </c>
      <c r="O44" s="152"/>
      <c r="P44" s="154">
        <v>0.37253050377482716</v>
      </c>
    </row>
    <row r="45" spans="1:16" ht="15.75" thickBot="1" thickTop="1">
      <c r="A45" s="185" t="s">
        <v>664</v>
      </c>
      <c r="B45" s="185" t="s">
        <v>665</v>
      </c>
      <c r="C45" s="185" t="s">
        <v>108</v>
      </c>
      <c r="D45" s="183">
        <v>200</v>
      </c>
      <c r="E45" s="183">
        <v>179.77</v>
      </c>
      <c r="F45" s="183">
        <v>158.15</v>
      </c>
      <c r="G45" s="183"/>
      <c r="H45" s="183"/>
      <c r="I45" s="183"/>
      <c r="J45" s="177">
        <v>-100</v>
      </c>
      <c r="K45" s="150">
        <v>-100</v>
      </c>
      <c r="L45" s="151">
        <v>-100</v>
      </c>
      <c r="M45" s="152">
        <v>0.89885</v>
      </c>
      <c r="N45" s="153"/>
      <c r="O45" s="152">
        <v>0.7907500000000001</v>
      </c>
      <c r="P45" s="154"/>
    </row>
    <row r="46" spans="1:16" ht="15.75" thickBot="1" thickTop="1">
      <c r="A46" s="185" t="s">
        <v>669</v>
      </c>
      <c r="B46" s="185" t="s">
        <v>670</v>
      </c>
      <c r="C46" s="185" t="s">
        <v>53</v>
      </c>
      <c r="D46" s="183">
        <v>505.95</v>
      </c>
      <c r="E46" s="183">
        <v>663.2</v>
      </c>
      <c r="F46" s="183">
        <v>561.6</v>
      </c>
      <c r="G46" s="183">
        <v>502.2</v>
      </c>
      <c r="H46" s="183">
        <v>588.3</v>
      </c>
      <c r="I46" s="183">
        <v>537.35</v>
      </c>
      <c r="J46" s="177">
        <v>-0.7411799584939224</v>
      </c>
      <c r="K46" s="150">
        <v>-11.293727382388433</v>
      </c>
      <c r="L46" s="151">
        <v>-4.318019943019943</v>
      </c>
      <c r="M46" s="152">
        <v>1.3108014625951183</v>
      </c>
      <c r="N46" s="153">
        <v>1.1714456391875747</v>
      </c>
      <c r="O46" s="152">
        <v>1.109991105840498</v>
      </c>
      <c r="P46" s="154">
        <v>1.0699920350457985</v>
      </c>
    </row>
    <row r="47" spans="1:16" ht="15.75" thickBot="1" thickTop="1">
      <c r="A47" s="185" t="s">
        <v>669</v>
      </c>
      <c r="B47" s="185" t="s">
        <v>670</v>
      </c>
      <c r="C47" s="185" t="s">
        <v>174</v>
      </c>
      <c r="D47" s="183"/>
      <c r="E47" s="183"/>
      <c r="F47" s="183"/>
      <c r="G47" s="183">
        <v>7570.73</v>
      </c>
      <c r="H47" s="183">
        <v>4542.44</v>
      </c>
      <c r="I47" s="183">
        <v>4230.5</v>
      </c>
      <c r="J47" s="177"/>
      <c r="K47" s="150"/>
      <c r="L47" s="151"/>
      <c r="M47" s="152"/>
      <c r="N47" s="153">
        <v>0.6000002641753173</v>
      </c>
      <c r="O47" s="152"/>
      <c r="P47" s="154">
        <v>0.5587968399348544</v>
      </c>
    </row>
    <row r="48" spans="1:16" ht="15.75" thickBot="1" thickTop="1">
      <c r="A48" s="185" t="s">
        <v>147</v>
      </c>
      <c r="B48" s="185" t="s">
        <v>148</v>
      </c>
      <c r="C48" s="185" t="s">
        <v>87</v>
      </c>
      <c r="D48" s="183">
        <v>19110</v>
      </c>
      <c r="E48" s="183">
        <v>7535.71</v>
      </c>
      <c r="F48" s="183">
        <v>6668.45</v>
      </c>
      <c r="G48" s="183">
        <v>7920</v>
      </c>
      <c r="H48" s="183">
        <v>1456.19</v>
      </c>
      <c r="I48" s="183">
        <v>1343.88</v>
      </c>
      <c r="J48" s="177">
        <v>-58.555729984301415</v>
      </c>
      <c r="K48" s="150">
        <v>-80.67614066889517</v>
      </c>
      <c r="L48" s="151">
        <v>-79.84719087644055</v>
      </c>
      <c r="M48" s="152">
        <v>0.3943333333333333</v>
      </c>
      <c r="N48" s="153">
        <v>0.18386237373737374</v>
      </c>
      <c r="O48" s="152">
        <v>0.3489508110936682</v>
      </c>
      <c r="P48" s="154">
        <v>0.16968181818181818</v>
      </c>
    </row>
    <row r="49" spans="1:16" ht="15.75" thickBot="1" thickTop="1">
      <c r="A49" s="185" t="s">
        <v>147</v>
      </c>
      <c r="B49" s="185" t="s">
        <v>148</v>
      </c>
      <c r="C49" s="185" t="s">
        <v>138</v>
      </c>
      <c r="D49" s="183"/>
      <c r="E49" s="183"/>
      <c r="F49" s="183"/>
      <c r="G49" s="183">
        <v>84226.23</v>
      </c>
      <c r="H49" s="183">
        <v>65953.89</v>
      </c>
      <c r="I49" s="183">
        <v>60070.64</v>
      </c>
      <c r="J49" s="177"/>
      <c r="K49" s="150"/>
      <c r="L49" s="151"/>
      <c r="M49" s="152"/>
      <c r="N49" s="153">
        <v>0.7830564184102744</v>
      </c>
      <c r="O49" s="152"/>
      <c r="P49" s="154">
        <v>0.7132058504814949</v>
      </c>
    </row>
    <row r="50" spans="1:16" ht="12.75" customHeight="1" thickBot="1" thickTop="1">
      <c r="A50" s="185" t="s">
        <v>147</v>
      </c>
      <c r="B50" s="185" t="s">
        <v>148</v>
      </c>
      <c r="C50" s="185" t="s">
        <v>60</v>
      </c>
      <c r="D50" s="183"/>
      <c r="E50" s="183"/>
      <c r="F50" s="183"/>
      <c r="G50" s="183">
        <v>1000</v>
      </c>
      <c r="H50" s="183">
        <v>3114.81</v>
      </c>
      <c r="I50" s="183">
        <v>2853.53</v>
      </c>
      <c r="J50" s="177"/>
      <c r="K50" s="150"/>
      <c r="L50" s="151"/>
      <c r="M50" s="152"/>
      <c r="N50" s="153">
        <v>3.11481</v>
      </c>
      <c r="O50" s="152"/>
      <c r="P50" s="154">
        <v>2.85353</v>
      </c>
    </row>
    <row r="51" spans="1:16" ht="15.75" thickBot="1" thickTop="1">
      <c r="A51" s="185" t="s">
        <v>147</v>
      </c>
      <c r="B51" s="185" t="s">
        <v>148</v>
      </c>
      <c r="C51" s="185" t="s">
        <v>139</v>
      </c>
      <c r="D51" s="183">
        <v>2807</v>
      </c>
      <c r="E51" s="183">
        <v>10670.5</v>
      </c>
      <c r="F51" s="183">
        <v>9940.42</v>
      </c>
      <c r="G51" s="183"/>
      <c r="H51" s="183"/>
      <c r="I51" s="183"/>
      <c r="J51" s="177">
        <v>-100</v>
      </c>
      <c r="K51" s="150">
        <v>-100</v>
      </c>
      <c r="L51" s="151">
        <v>-100</v>
      </c>
      <c r="M51" s="152">
        <v>3.801389383683648</v>
      </c>
      <c r="N51" s="153"/>
      <c r="O51" s="152">
        <v>3.541296758104738</v>
      </c>
      <c r="P51" s="154"/>
    </row>
    <row r="52" spans="1:16" ht="15.75" thickBot="1" thickTop="1">
      <c r="A52" s="185" t="s">
        <v>147</v>
      </c>
      <c r="B52" s="185" t="s">
        <v>148</v>
      </c>
      <c r="C52" s="185" t="s">
        <v>53</v>
      </c>
      <c r="D52" s="183"/>
      <c r="E52" s="183"/>
      <c r="F52" s="183"/>
      <c r="G52" s="183">
        <v>2000</v>
      </c>
      <c r="H52" s="183">
        <v>5250</v>
      </c>
      <c r="I52" s="183">
        <v>4815.02</v>
      </c>
      <c r="J52" s="177"/>
      <c r="K52" s="150"/>
      <c r="L52" s="151"/>
      <c r="M52" s="152"/>
      <c r="N52" s="153">
        <v>2.625</v>
      </c>
      <c r="O52" s="152"/>
      <c r="P52" s="154">
        <v>2.4075100000000003</v>
      </c>
    </row>
    <row r="53" spans="1:16" ht="15.75" thickBot="1" thickTop="1">
      <c r="A53" s="185" t="s">
        <v>147</v>
      </c>
      <c r="B53" s="185" t="s">
        <v>148</v>
      </c>
      <c r="C53" s="185" t="s">
        <v>122</v>
      </c>
      <c r="D53" s="183">
        <v>24880.4</v>
      </c>
      <c r="E53" s="183">
        <v>20773.98</v>
      </c>
      <c r="F53" s="183">
        <v>18643.78</v>
      </c>
      <c r="G53" s="183"/>
      <c r="H53" s="183"/>
      <c r="I53" s="183"/>
      <c r="J53" s="177">
        <v>-100</v>
      </c>
      <c r="K53" s="150">
        <v>-100</v>
      </c>
      <c r="L53" s="151">
        <v>-100</v>
      </c>
      <c r="M53" s="152">
        <v>0.8349536181090336</v>
      </c>
      <c r="N53" s="153"/>
      <c r="O53" s="152">
        <v>0.749336023536599</v>
      </c>
      <c r="P53" s="154"/>
    </row>
    <row r="54" spans="1:16" ht="15.75" thickBot="1" thickTop="1">
      <c r="A54" s="185" t="s">
        <v>147</v>
      </c>
      <c r="B54" s="185" t="s">
        <v>148</v>
      </c>
      <c r="C54" s="185" t="s">
        <v>46</v>
      </c>
      <c r="D54" s="183">
        <v>558739</v>
      </c>
      <c r="E54" s="183">
        <v>1391902.13</v>
      </c>
      <c r="F54" s="183">
        <v>1247980.83</v>
      </c>
      <c r="G54" s="183">
        <v>332371.8</v>
      </c>
      <c r="H54" s="183">
        <v>652310.13</v>
      </c>
      <c r="I54" s="183">
        <v>582048.17</v>
      </c>
      <c r="J54" s="177">
        <v>-40.513943003799625</v>
      </c>
      <c r="K54" s="150">
        <v>-53.13534508349376</v>
      </c>
      <c r="L54" s="151">
        <v>-53.36080843485392</v>
      </c>
      <c r="M54" s="152">
        <v>2.491149051703926</v>
      </c>
      <c r="N54" s="153">
        <v>1.9625916819657987</v>
      </c>
      <c r="O54" s="152">
        <v>2.2335667100381396</v>
      </c>
      <c r="P54" s="154">
        <v>1.7511960100104764</v>
      </c>
    </row>
    <row r="55" spans="1:16" ht="15.75" thickBot="1" thickTop="1">
      <c r="A55" s="185" t="s">
        <v>147</v>
      </c>
      <c r="B55" s="185" t="s">
        <v>148</v>
      </c>
      <c r="C55" s="185" t="s">
        <v>502</v>
      </c>
      <c r="D55" s="183">
        <v>1008</v>
      </c>
      <c r="E55" s="183">
        <v>3326.4</v>
      </c>
      <c r="F55" s="183">
        <v>2984.16</v>
      </c>
      <c r="G55" s="183"/>
      <c r="H55" s="183"/>
      <c r="I55" s="183"/>
      <c r="J55" s="177">
        <v>-100</v>
      </c>
      <c r="K55" s="150">
        <v>-100</v>
      </c>
      <c r="L55" s="151">
        <v>-100</v>
      </c>
      <c r="M55" s="152">
        <v>3.3000000000000003</v>
      </c>
      <c r="N55" s="153"/>
      <c r="O55" s="152">
        <v>2.9604761904761903</v>
      </c>
      <c r="P55" s="154"/>
    </row>
    <row r="56" spans="1:16" ht="15.75" thickBot="1" thickTop="1">
      <c r="A56" s="185" t="s">
        <v>147</v>
      </c>
      <c r="B56" s="185" t="s">
        <v>148</v>
      </c>
      <c r="C56" s="185" t="s">
        <v>156</v>
      </c>
      <c r="D56" s="183"/>
      <c r="E56" s="183"/>
      <c r="F56" s="183"/>
      <c r="G56" s="183">
        <v>2060</v>
      </c>
      <c r="H56" s="183">
        <v>5035.65</v>
      </c>
      <c r="I56" s="183">
        <v>4534.97</v>
      </c>
      <c r="J56" s="177"/>
      <c r="K56" s="150"/>
      <c r="L56" s="151"/>
      <c r="M56" s="152"/>
      <c r="N56" s="153">
        <v>2.444490291262136</v>
      </c>
      <c r="O56" s="152"/>
      <c r="P56" s="154">
        <v>2.2014417475728156</v>
      </c>
    </row>
    <row r="57" spans="1:16" ht="15.75" thickBot="1" thickTop="1">
      <c r="A57" s="185" t="s">
        <v>147</v>
      </c>
      <c r="B57" s="185" t="s">
        <v>148</v>
      </c>
      <c r="C57" s="185" t="s">
        <v>102</v>
      </c>
      <c r="D57" s="183">
        <v>53060</v>
      </c>
      <c r="E57" s="183">
        <v>30479.4</v>
      </c>
      <c r="F57" s="183">
        <v>26885.72</v>
      </c>
      <c r="G57" s="183"/>
      <c r="H57" s="183"/>
      <c r="I57" s="183"/>
      <c r="J57" s="177">
        <v>-100</v>
      </c>
      <c r="K57" s="150">
        <v>-100</v>
      </c>
      <c r="L57" s="151">
        <v>-100</v>
      </c>
      <c r="M57" s="152">
        <v>0.5744327176781003</v>
      </c>
      <c r="N57" s="153"/>
      <c r="O57" s="152">
        <v>0.5067041085563513</v>
      </c>
      <c r="P57" s="154"/>
    </row>
    <row r="58" spans="1:16" ht="15.75" thickBot="1" thickTop="1">
      <c r="A58" s="185" t="s">
        <v>147</v>
      </c>
      <c r="B58" s="185" t="s">
        <v>148</v>
      </c>
      <c r="C58" s="185" t="s">
        <v>50</v>
      </c>
      <c r="D58" s="183"/>
      <c r="E58" s="183"/>
      <c r="F58" s="183"/>
      <c r="G58" s="183">
        <v>2365.2</v>
      </c>
      <c r="H58" s="183">
        <v>12855.27</v>
      </c>
      <c r="I58" s="183">
        <v>11412.29</v>
      </c>
      <c r="J58" s="177"/>
      <c r="K58" s="150"/>
      <c r="L58" s="151"/>
      <c r="M58" s="152"/>
      <c r="N58" s="153">
        <v>5.435172501268393</v>
      </c>
      <c r="O58" s="152"/>
      <c r="P58" s="154">
        <v>4.8250845594452905</v>
      </c>
    </row>
    <row r="59" spans="1:16" ht="15.75" thickBot="1" thickTop="1">
      <c r="A59" s="185" t="s">
        <v>147</v>
      </c>
      <c r="B59" s="185" t="s">
        <v>148</v>
      </c>
      <c r="C59" s="185" t="s">
        <v>85</v>
      </c>
      <c r="D59" s="183">
        <v>36993.6</v>
      </c>
      <c r="E59" s="183">
        <v>114025.65</v>
      </c>
      <c r="F59" s="183">
        <v>100970.01</v>
      </c>
      <c r="G59" s="183"/>
      <c r="H59" s="183"/>
      <c r="I59" s="183"/>
      <c r="J59" s="177">
        <v>-100</v>
      </c>
      <c r="K59" s="150">
        <v>-100</v>
      </c>
      <c r="L59" s="151">
        <v>-100</v>
      </c>
      <c r="M59" s="152">
        <v>3.0823074802127937</v>
      </c>
      <c r="N59" s="153"/>
      <c r="O59" s="152">
        <v>2.729391300116777</v>
      </c>
      <c r="P59" s="154"/>
    </row>
    <row r="60" spans="1:16" ht="15.75" thickBot="1" thickTop="1">
      <c r="A60" s="185" t="s">
        <v>147</v>
      </c>
      <c r="B60" s="185" t="s">
        <v>148</v>
      </c>
      <c r="C60" s="185" t="s">
        <v>590</v>
      </c>
      <c r="D60" s="183">
        <v>1500</v>
      </c>
      <c r="E60" s="183">
        <v>2665.6</v>
      </c>
      <c r="F60" s="183">
        <v>2475</v>
      </c>
      <c r="G60" s="183"/>
      <c r="H60" s="183"/>
      <c r="I60" s="183"/>
      <c r="J60" s="177">
        <v>-100</v>
      </c>
      <c r="K60" s="150">
        <v>-100</v>
      </c>
      <c r="L60" s="151">
        <v>-100</v>
      </c>
      <c r="M60" s="152">
        <v>1.7770666666666666</v>
      </c>
      <c r="N60" s="153"/>
      <c r="O60" s="152">
        <v>1.65</v>
      </c>
      <c r="P60" s="154"/>
    </row>
    <row r="61" spans="1:16" ht="15.75" thickBot="1" thickTop="1">
      <c r="A61" s="185" t="s">
        <v>147</v>
      </c>
      <c r="B61" s="185" t="s">
        <v>148</v>
      </c>
      <c r="C61" s="185" t="s">
        <v>67</v>
      </c>
      <c r="D61" s="183">
        <v>327000</v>
      </c>
      <c r="E61" s="183">
        <v>199887.02</v>
      </c>
      <c r="F61" s="183">
        <v>180880.83</v>
      </c>
      <c r="G61" s="183"/>
      <c r="H61" s="183"/>
      <c r="I61" s="183"/>
      <c r="J61" s="177">
        <v>-100</v>
      </c>
      <c r="K61" s="150">
        <v>-100</v>
      </c>
      <c r="L61" s="151">
        <v>-100</v>
      </c>
      <c r="M61" s="152">
        <v>0.6112752905198776</v>
      </c>
      <c r="N61" s="153"/>
      <c r="O61" s="152">
        <v>0.5531523853211009</v>
      </c>
      <c r="P61" s="154"/>
    </row>
    <row r="62" spans="1:16" ht="12.75" customHeight="1" thickBot="1" thickTop="1">
      <c r="A62" s="185" t="s">
        <v>147</v>
      </c>
      <c r="B62" s="185" t="s">
        <v>148</v>
      </c>
      <c r="C62" s="185" t="s">
        <v>174</v>
      </c>
      <c r="D62" s="183">
        <v>52000</v>
      </c>
      <c r="E62" s="183">
        <v>17850</v>
      </c>
      <c r="F62" s="183">
        <v>15689.07</v>
      </c>
      <c r="G62" s="183">
        <v>14004</v>
      </c>
      <c r="H62" s="183">
        <v>2860.92</v>
      </c>
      <c r="I62" s="183">
        <v>2571.9</v>
      </c>
      <c r="J62" s="177">
        <v>-73.06923076923077</v>
      </c>
      <c r="K62" s="150">
        <v>-83.97243697478991</v>
      </c>
      <c r="L62" s="151">
        <v>-83.60705892701097</v>
      </c>
      <c r="M62" s="152">
        <v>0.34326923076923077</v>
      </c>
      <c r="N62" s="153">
        <v>0.20429305912596402</v>
      </c>
      <c r="O62" s="152">
        <v>0.3017128846153846</v>
      </c>
      <c r="P62" s="154">
        <v>0.1836546700942588</v>
      </c>
    </row>
    <row r="63" spans="1:16" ht="12.75" customHeight="1" thickBot="1" thickTop="1">
      <c r="A63" s="185" t="s">
        <v>147</v>
      </c>
      <c r="B63" s="185" t="s">
        <v>148</v>
      </c>
      <c r="C63" s="185" t="s">
        <v>49</v>
      </c>
      <c r="D63" s="183">
        <v>18564</v>
      </c>
      <c r="E63" s="183">
        <v>57133</v>
      </c>
      <c r="F63" s="183">
        <v>50434.36</v>
      </c>
      <c r="G63" s="183">
        <v>14520</v>
      </c>
      <c r="H63" s="183">
        <v>38708</v>
      </c>
      <c r="I63" s="183">
        <v>35780.32</v>
      </c>
      <c r="J63" s="177">
        <v>-21.78409825468649</v>
      </c>
      <c r="K63" s="150">
        <v>-32.24931300649362</v>
      </c>
      <c r="L63" s="151">
        <v>-29.055667604387168</v>
      </c>
      <c r="M63" s="152">
        <v>3.077623357035122</v>
      </c>
      <c r="N63" s="153">
        <v>2.665840220385675</v>
      </c>
      <c r="O63" s="152">
        <v>2.716783020900668</v>
      </c>
      <c r="P63" s="154">
        <v>2.4642093663911844</v>
      </c>
    </row>
    <row r="64" spans="1:16" ht="12.75" customHeight="1" thickBot="1" thickTop="1">
      <c r="A64" s="185" t="s">
        <v>147</v>
      </c>
      <c r="B64" s="185" t="s">
        <v>148</v>
      </c>
      <c r="C64" s="185" t="s">
        <v>59</v>
      </c>
      <c r="D64" s="183">
        <v>1759499</v>
      </c>
      <c r="E64" s="183">
        <v>653689.9</v>
      </c>
      <c r="F64" s="183">
        <v>584391.15</v>
      </c>
      <c r="G64" s="183">
        <v>1080676</v>
      </c>
      <c r="H64" s="183">
        <v>332714.2</v>
      </c>
      <c r="I64" s="183">
        <v>299244.38</v>
      </c>
      <c r="J64" s="177">
        <v>-38.58047091814204</v>
      </c>
      <c r="K64" s="150">
        <v>-49.102135431494354</v>
      </c>
      <c r="L64" s="151">
        <v>-48.7938207140885</v>
      </c>
      <c r="M64" s="152">
        <v>0.3715204725890722</v>
      </c>
      <c r="N64" s="153">
        <v>0.30787599613575206</v>
      </c>
      <c r="O64" s="152">
        <v>0.33213497137537445</v>
      </c>
      <c r="P64" s="154">
        <v>0.276904807731457</v>
      </c>
    </row>
    <row r="65" spans="1:16" ht="12.75" customHeight="1" thickBot="1" thickTop="1">
      <c r="A65" s="185" t="s">
        <v>147</v>
      </c>
      <c r="B65" s="185" t="s">
        <v>148</v>
      </c>
      <c r="C65" s="185" t="s">
        <v>108</v>
      </c>
      <c r="D65" s="183">
        <v>5000</v>
      </c>
      <c r="E65" s="183">
        <v>13696.68</v>
      </c>
      <c r="F65" s="183">
        <v>12101.32</v>
      </c>
      <c r="G65" s="183">
        <v>8000</v>
      </c>
      <c r="H65" s="183">
        <v>19678.73</v>
      </c>
      <c r="I65" s="183">
        <v>17603.67</v>
      </c>
      <c r="J65" s="177">
        <v>60</v>
      </c>
      <c r="K65" s="150">
        <v>43.67518259899478</v>
      </c>
      <c r="L65" s="151">
        <v>45.46900668687382</v>
      </c>
      <c r="M65" s="152">
        <v>2.739336</v>
      </c>
      <c r="N65" s="153">
        <v>2.4598412499999998</v>
      </c>
      <c r="O65" s="152">
        <v>2.420264</v>
      </c>
      <c r="P65" s="154">
        <v>2.2004587499999997</v>
      </c>
    </row>
    <row r="66" spans="1:16" ht="15.75" thickBot="1" thickTop="1">
      <c r="A66" s="185" t="s">
        <v>150</v>
      </c>
      <c r="B66" s="185" t="s">
        <v>151</v>
      </c>
      <c r="C66" s="185" t="s">
        <v>138</v>
      </c>
      <c r="D66" s="183"/>
      <c r="E66" s="183"/>
      <c r="F66" s="183"/>
      <c r="G66" s="183">
        <v>504</v>
      </c>
      <c r="H66" s="183">
        <v>1184.4</v>
      </c>
      <c r="I66" s="183">
        <v>1081.82</v>
      </c>
      <c r="J66" s="177"/>
      <c r="K66" s="150"/>
      <c r="L66" s="151"/>
      <c r="M66" s="152"/>
      <c r="N66" s="153">
        <v>2.35</v>
      </c>
      <c r="O66" s="152"/>
      <c r="P66" s="154">
        <v>2.146468253968254</v>
      </c>
    </row>
    <row r="67" spans="1:16" ht="15.75" thickBot="1" thickTop="1">
      <c r="A67" s="185" t="s">
        <v>150</v>
      </c>
      <c r="B67" s="185" t="s">
        <v>151</v>
      </c>
      <c r="C67" s="185" t="s">
        <v>88</v>
      </c>
      <c r="D67" s="183"/>
      <c r="E67" s="183"/>
      <c r="F67" s="183"/>
      <c r="G67" s="183">
        <v>6000</v>
      </c>
      <c r="H67" s="183">
        <v>7350</v>
      </c>
      <c r="I67" s="183">
        <v>6582.22</v>
      </c>
      <c r="J67" s="177"/>
      <c r="K67" s="150"/>
      <c r="L67" s="151"/>
      <c r="M67" s="152"/>
      <c r="N67" s="153">
        <v>1.225</v>
      </c>
      <c r="O67" s="152"/>
      <c r="P67" s="154">
        <v>1.0970366666666667</v>
      </c>
    </row>
    <row r="68" spans="1:16" ht="12.75" customHeight="1" thickBot="1" thickTop="1">
      <c r="A68" s="185" t="s">
        <v>150</v>
      </c>
      <c r="B68" s="185" t="s">
        <v>151</v>
      </c>
      <c r="C68" s="185" t="s">
        <v>106</v>
      </c>
      <c r="D68" s="183"/>
      <c r="E68" s="183"/>
      <c r="F68" s="183"/>
      <c r="G68" s="183">
        <v>1065.6</v>
      </c>
      <c r="H68" s="183">
        <v>2292</v>
      </c>
      <c r="I68" s="183">
        <v>2110.41</v>
      </c>
      <c r="J68" s="177"/>
      <c r="K68" s="150"/>
      <c r="L68" s="151"/>
      <c r="M68" s="152"/>
      <c r="N68" s="153">
        <v>2.150900900900901</v>
      </c>
      <c r="O68" s="152"/>
      <c r="P68" s="154">
        <v>1.980489864864865</v>
      </c>
    </row>
    <row r="69" spans="1:16" ht="15.75" thickBot="1" thickTop="1">
      <c r="A69" s="185" t="s">
        <v>150</v>
      </c>
      <c r="B69" s="185" t="s">
        <v>151</v>
      </c>
      <c r="C69" s="185" t="s">
        <v>122</v>
      </c>
      <c r="D69" s="183">
        <v>2930.4</v>
      </c>
      <c r="E69" s="183">
        <v>10171.08</v>
      </c>
      <c r="F69" s="183">
        <v>9161.36</v>
      </c>
      <c r="G69" s="183"/>
      <c r="H69" s="183"/>
      <c r="I69" s="183"/>
      <c r="J69" s="177">
        <v>-100</v>
      </c>
      <c r="K69" s="150">
        <v>-100</v>
      </c>
      <c r="L69" s="151">
        <v>-100</v>
      </c>
      <c r="M69" s="152">
        <v>3.4708845208845207</v>
      </c>
      <c r="N69" s="153"/>
      <c r="O69" s="152">
        <v>3.1263172263172265</v>
      </c>
      <c r="P69" s="154"/>
    </row>
    <row r="70" spans="1:16" ht="15.75" thickBot="1" thickTop="1">
      <c r="A70" s="185" t="s">
        <v>150</v>
      </c>
      <c r="B70" s="185" t="s">
        <v>151</v>
      </c>
      <c r="C70" s="185" t="s">
        <v>92</v>
      </c>
      <c r="D70" s="183">
        <v>800</v>
      </c>
      <c r="E70" s="183">
        <v>2734.62</v>
      </c>
      <c r="F70" s="183">
        <v>2578.13</v>
      </c>
      <c r="G70" s="183">
        <v>12000</v>
      </c>
      <c r="H70" s="183">
        <v>9960</v>
      </c>
      <c r="I70" s="183">
        <v>8935.43</v>
      </c>
      <c r="J70" s="177">
        <v>1400</v>
      </c>
      <c r="K70" s="150">
        <v>264.21879456743534</v>
      </c>
      <c r="L70" s="151">
        <v>246.58570359136272</v>
      </c>
      <c r="M70" s="152">
        <v>3.418275</v>
      </c>
      <c r="N70" s="153">
        <v>0.83</v>
      </c>
      <c r="O70" s="152">
        <v>3.2226625</v>
      </c>
      <c r="P70" s="154">
        <v>0.7446191666666667</v>
      </c>
    </row>
    <row r="71" spans="1:16" ht="12.75" customHeight="1" thickBot="1" thickTop="1">
      <c r="A71" s="185" t="s">
        <v>150</v>
      </c>
      <c r="B71" s="185" t="s">
        <v>151</v>
      </c>
      <c r="C71" s="185" t="s">
        <v>46</v>
      </c>
      <c r="D71" s="183">
        <v>156401</v>
      </c>
      <c r="E71" s="183">
        <v>284493.96</v>
      </c>
      <c r="F71" s="183">
        <v>254615.64</v>
      </c>
      <c r="G71" s="183"/>
      <c r="H71" s="183"/>
      <c r="I71" s="183"/>
      <c r="J71" s="177">
        <v>-100</v>
      </c>
      <c r="K71" s="150">
        <v>-100</v>
      </c>
      <c r="L71" s="151">
        <v>-100</v>
      </c>
      <c r="M71" s="152">
        <v>1.8190034590571673</v>
      </c>
      <c r="N71" s="153"/>
      <c r="O71" s="152">
        <v>1.6279668288565932</v>
      </c>
      <c r="P71" s="154"/>
    </row>
    <row r="72" spans="1:16" ht="12.75" customHeight="1" thickBot="1" thickTop="1">
      <c r="A72" s="185" t="s">
        <v>150</v>
      </c>
      <c r="B72" s="185" t="s">
        <v>151</v>
      </c>
      <c r="C72" s="185" t="s">
        <v>102</v>
      </c>
      <c r="D72" s="183">
        <v>1094.4</v>
      </c>
      <c r="E72" s="183">
        <v>2400.79</v>
      </c>
      <c r="F72" s="183">
        <v>2186.82</v>
      </c>
      <c r="G72" s="183"/>
      <c r="H72" s="183"/>
      <c r="I72" s="183"/>
      <c r="J72" s="177">
        <v>-100</v>
      </c>
      <c r="K72" s="150">
        <v>-100</v>
      </c>
      <c r="L72" s="151">
        <v>-100</v>
      </c>
      <c r="M72" s="152">
        <v>2.193704312865497</v>
      </c>
      <c r="N72" s="153"/>
      <c r="O72" s="152">
        <v>1.9981907894736841</v>
      </c>
      <c r="P72" s="154"/>
    </row>
    <row r="73" spans="1:16" ht="12.75" customHeight="1" thickBot="1" thickTop="1">
      <c r="A73" s="185" t="s">
        <v>150</v>
      </c>
      <c r="B73" s="185" t="s">
        <v>151</v>
      </c>
      <c r="C73" s="185" t="s">
        <v>113</v>
      </c>
      <c r="D73" s="183"/>
      <c r="E73" s="183"/>
      <c r="F73" s="183"/>
      <c r="G73" s="183">
        <v>5850</v>
      </c>
      <c r="H73" s="183">
        <v>3042</v>
      </c>
      <c r="I73" s="183">
        <v>2675.13</v>
      </c>
      <c r="J73" s="177"/>
      <c r="K73" s="150"/>
      <c r="L73" s="151"/>
      <c r="M73" s="152"/>
      <c r="N73" s="153">
        <v>0.52</v>
      </c>
      <c r="O73" s="152"/>
      <c r="P73" s="154">
        <v>0.4572871794871795</v>
      </c>
    </row>
    <row r="74" spans="1:16" ht="12.75" customHeight="1" thickBot="1" thickTop="1">
      <c r="A74" s="185" t="s">
        <v>150</v>
      </c>
      <c r="B74" s="185" t="s">
        <v>151</v>
      </c>
      <c r="C74" s="185" t="s">
        <v>85</v>
      </c>
      <c r="D74" s="183">
        <v>6998.4</v>
      </c>
      <c r="E74" s="183">
        <v>12971.76</v>
      </c>
      <c r="F74" s="183">
        <v>11482.5</v>
      </c>
      <c r="G74" s="183"/>
      <c r="H74" s="183"/>
      <c r="I74" s="183"/>
      <c r="J74" s="177">
        <v>-100</v>
      </c>
      <c r="K74" s="150">
        <v>-100</v>
      </c>
      <c r="L74" s="151">
        <v>-100</v>
      </c>
      <c r="M74" s="152">
        <v>1.8535322359396436</v>
      </c>
      <c r="N74" s="153"/>
      <c r="O74" s="152">
        <v>1.640732167352538</v>
      </c>
      <c r="P74" s="154"/>
    </row>
    <row r="75" spans="1:16" ht="12.75" customHeight="1" thickBot="1" thickTop="1">
      <c r="A75" s="185" t="s">
        <v>150</v>
      </c>
      <c r="B75" s="185" t="s">
        <v>151</v>
      </c>
      <c r="C75" s="185" t="s">
        <v>174</v>
      </c>
      <c r="D75" s="183">
        <v>15000</v>
      </c>
      <c r="E75" s="183">
        <v>3750</v>
      </c>
      <c r="F75" s="183">
        <v>3307.49</v>
      </c>
      <c r="G75" s="183"/>
      <c r="H75" s="183"/>
      <c r="I75" s="183"/>
      <c r="J75" s="177">
        <v>-100</v>
      </c>
      <c r="K75" s="150">
        <v>-100</v>
      </c>
      <c r="L75" s="151">
        <v>-100</v>
      </c>
      <c r="M75" s="152">
        <v>0.25</v>
      </c>
      <c r="N75" s="153"/>
      <c r="O75" s="152">
        <v>0.22049933333333332</v>
      </c>
      <c r="P75" s="154"/>
    </row>
    <row r="76" spans="1:16" ht="12.75" customHeight="1" thickBot="1" thickTop="1">
      <c r="A76" s="185" t="s">
        <v>150</v>
      </c>
      <c r="B76" s="185" t="s">
        <v>151</v>
      </c>
      <c r="C76" s="185" t="s">
        <v>91</v>
      </c>
      <c r="D76" s="183">
        <v>13000</v>
      </c>
      <c r="E76" s="183">
        <v>17403.46</v>
      </c>
      <c r="F76" s="183">
        <v>15511.58</v>
      </c>
      <c r="G76" s="183">
        <v>4200</v>
      </c>
      <c r="H76" s="183">
        <v>4068.95</v>
      </c>
      <c r="I76" s="183">
        <v>3600</v>
      </c>
      <c r="J76" s="177">
        <v>-67.6923076923077</v>
      </c>
      <c r="K76" s="150">
        <v>-76.6198790355481</v>
      </c>
      <c r="L76" s="151">
        <v>-76.7915325195757</v>
      </c>
      <c r="M76" s="152">
        <v>1.3387276923076923</v>
      </c>
      <c r="N76" s="153">
        <v>0.968797619047619</v>
      </c>
      <c r="O76" s="152">
        <v>1.1931984615384614</v>
      </c>
      <c r="P76" s="154">
        <v>0.8571428571428571</v>
      </c>
    </row>
    <row r="77" spans="1:16" ht="12.75" customHeight="1" thickBot="1" thickTop="1">
      <c r="A77" s="185" t="s">
        <v>152</v>
      </c>
      <c r="B77" s="185" t="s">
        <v>153</v>
      </c>
      <c r="C77" s="185" t="s">
        <v>744</v>
      </c>
      <c r="D77" s="183">
        <v>23868</v>
      </c>
      <c r="E77" s="183">
        <v>8478</v>
      </c>
      <c r="F77" s="183">
        <v>7399.86</v>
      </c>
      <c r="G77" s="183"/>
      <c r="H77" s="183"/>
      <c r="I77" s="183"/>
      <c r="J77" s="177">
        <v>-100</v>
      </c>
      <c r="K77" s="150">
        <v>-100</v>
      </c>
      <c r="L77" s="151">
        <v>-100</v>
      </c>
      <c r="M77" s="152">
        <v>0.3552036199095023</v>
      </c>
      <c r="N77" s="153"/>
      <c r="O77" s="152">
        <v>0.3100326797385621</v>
      </c>
      <c r="P77" s="154"/>
    </row>
    <row r="78" spans="1:16" ht="12.75" customHeight="1" thickBot="1" thickTop="1">
      <c r="A78" s="185" t="s">
        <v>152</v>
      </c>
      <c r="B78" s="185" t="s">
        <v>153</v>
      </c>
      <c r="C78" s="185" t="s">
        <v>106</v>
      </c>
      <c r="D78" s="183"/>
      <c r="E78" s="183"/>
      <c r="F78" s="183"/>
      <c r="G78" s="183">
        <v>149020</v>
      </c>
      <c r="H78" s="183">
        <v>48839.6</v>
      </c>
      <c r="I78" s="183">
        <v>43776.66</v>
      </c>
      <c r="J78" s="177"/>
      <c r="K78" s="150"/>
      <c r="L78" s="151"/>
      <c r="M78" s="152"/>
      <c r="N78" s="153">
        <v>0.32773855858274054</v>
      </c>
      <c r="O78" s="152"/>
      <c r="P78" s="154">
        <v>0.2937636558851161</v>
      </c>
    </row>
    <row r="79" spans="1:16" ht="12.75" customHeight="1" thickBot="1" thickTop="1">
      <c r="A79" s="185" t="s">
        <v>152</v>
      </c>
      <c r="B79" s="185" t="s">
        <v>153</v>
      </c>
      <c r="C79" s="185" t="s">
        <v>46</v>
      </c>
      <c r="D79" s="183">
        <v>168211</v>
      </c>
      <c r="E79" s="183">
        <v>160300.52</v>
      </c>
      <c r="F79" s="183">
        <v>145178.27</v>
      </c>
      <c r="G79" s="183"/>
      <c r="H79" s="183"/>
      <c r="I79" s="183"/>
      <c r="J79" s="177">
        <v>-100</v>
      </c>
      <c r="K79" s="150">
        <v>-100</v>
      </c>
      <c r="L79" s="151">
        <v>-100</v>
      </c>
      <c r="M79" s="152">
        <v>0.952972873355488</v>
      </c>
      <c r="N79" s="153"/>
      <c r="O79" s="152">
        <v>0.8630723912229283</v>
      </c>
      <c r="P79" s="154"/>
    </row>
    <row r="80" spans="1:16" ht="12.75" customHeight="1" thickBot="1" thickTop="1">
      <c r="A80" s="185" t="s">
        <v>152</v>
      </c>
      <c r="B80" s="185" t="s">
        <v>153</v>
      </c>
      <c r="C80" s="185" t="s">
        <v>156</v>
      </c>
      <c r="D80" s="183"/>
      <c r="E80" s="183"/>
      <c r="F80" s="183"/>
      <c r="G80" s="183">
        <v>4103</v>
      </c>
      <c r="H80" s="183">
        <v>11850.73</v>
      </c>
      <c r="I80" s="183">
        <v>10534.84</v>
      </c>
      <c r="J80" s="177"/>
      <c r="K80" s="150"/>
      <c r="L80" s="151"/>
      <c r="M80" s="152"/>
      <c r="N80" s="153">
        <v>2.8883085547160614</v>
      </c>
      <c r="O80" s="152"/>
      <c r="P80" s="154">
        <v>2.567594443090422</v>
      </c>
    </row>
    <row r="81" spans="1:16" ht="12.75" customHeight="1" thickBot="1" thickTop="1">
      <c r="A81" s="185" t="s">
        <v>152</v>
      </c>
      <c r="B81" s="185" t="s">
        <v>153</v>
      </c>
      <c r="C81" s="185" t="s">
        <v>107</v>
      </c>
      <c r="D81" s="183">
        <v>25000</v>
      </c>
      <c r="E81" s="183">
        <v>9250</v>
      </c>
      <c r="F81" s="183">
        <v>8497.81</v>
      </c>
      <c r="G81" s="183">
        <v>25000</v>
      </c>
      <c r="H81" s="183">
        <v>7450</v>
      </c>
      <c r="I81" s="183">
        <v>6590.71</v>
      </c>
      <c r="J81" s="177">
        <v>0</v>
      </c>
      <c r="K81" s="150">
        <v>-19.45945945945946</v>
      </c>
      <c r="L81" s="151">
        <v>-22.442252768654505</v>
      </c>
      <c r="M81" s="152">
        <v>0.37</v>
      </c>
      <c r="N81" s="153">
        <v>0.298</v>
      </c>
      <c r="O81" s="152">
        <v>0.3399124</v>
      </c>
      <c r="P81" s="154">
        <v>0.2636284</v>
      </c>
    </row>
    <row r="82" spans="1:16" ht="12.75" customHeight="1" thickBot="1" thickTop="1">
      <c r="A82" s="185" t="s">
        <v>152</v>
      </c>
      <c r="B82" s="185" t="s">
        <v>153</v>
      </c>
      <c r="C82" s="185" t="s">
        <v>93</v>
      </c>
      <c r="D82" s="183">
        <v>56000</v>
      </c>
      <c r="E82" s="183">
        <v>22400</v>
      </c>
      <c r="F82" s="183">
        <v>20113.14</v>
      </c>
      <c r="G82" s="183"/>
      <c r="H82" s="183"/>
      <c r="I82" s="183"/>
      <c r="J82" s="177">
        <v>-100</v>
      </c>
      <c r="K82" s="150">
        <v>-100</v>
      </c>
      <c r="L82" s="151">
        <v>-100</v>
      </c>
      <c r="M82" s="152">
        <v>0.4</v>
      </c>
      <c r="N82" s="153"/>
      <c r="O82" s="152">
        <v>0.3591632142857143</v>
      </c>
      <c r="P82" s="154"/>
    </row>
    <row r="83" spans="1:16" ht="12.75" customHeight="1" thickBot="1" thickTop="1">
      <c r="A83" s="185" t="s">
        <v>152</v>
      </c>
      <c r="B83" s="185" t="s">
        <v>153</v>
      </c>
      <c r="C83" s="185" t="s">
        <v>67</v>
      </c>
      <c r="D83" s="183">
        <v>799800</v>
      </c>
      <c r="E83" s="183">
        <v>268669</v>
      </c>
      <c r="F83" s="183">
        <v>238057.71</v>
      </c>
      <c r="G83" s="183"/>
      <c r="H83" s="183"/>
      <c r="I83" s="183"/>
      <c r="J83" s="177">
        <v>-100</v>
      </c>
      <c r="K83" s="150">
        <v>-100</v>
      </c>
      <c r="L83" s="151">
        <v>-100</v>
      </c>
      <c r="M83" s="152">
        <v>0.33592023005751437</v>
      </c>
      <c r="N83" s="153"/>
      <c r="O83" s="152">
        <v>0.29764654913728433</v>
      </c>
      <c r="P83" s="154"/>
    </row>
    <row r="84" spans="1:16" ht="12.75" customHeight="1" thickBot="1" thickTop="1">
      <c r="A84" s="185" t="s">
        <v>152</v>
      </c>
      <c r="B84" s="185" t="s">
        <v>153</v>
      </c>
      <c r="C84" s="185" t="s">
        <v>786</v>
      </c>
      <c r="D84" s="183">
        <v>48000</v>
      </c>
      <c r="E84" s="183">
        <v>8500</v>
      </c>
      <c r="F84" s="183">
        <v>7655.54</v>
      </c>
      <c r="G84" s="183"/>
      <c r="H84" s="183"/>
      <c r="I84" s="183"/>
      <c r="J84" s="177">
        <v>-100</v>
      </c>
      <c r="K84" s="150">
        <v>-100</v>
      </c>
      <c r="L84" s="151">
        <v>-100</v>
      </c>
      <c r="M84" s="152">
        <v>0.17708333333333334</v>
      </c>
      <c r="N84" s="153"/>
      <c r="O84" s="152">
        <v>0.15949041666666666</v>
      </c>
      <c r="P84" s="154"/>
    </row>
    <row r="85" spans="1:16" ht="12.75" customHeight="1" thickBot="1" thickTop="1">
      <c r="A85" s="185" t="s">
        <v>152</v>
      </c>
      <c r="B85" s="185" t="s">
        <v>153</v>
      </c>
      <c r="C85" s="185" t="s">
        <v>174</v>
      </c>
      <c r="D85" s="183">
        <v>83000</v>
      </c>
      <c r="E85" s="183">
        <v>38150</v>
      </c>
      <c r="F85" s="183">
        <v>33067</v>
      </c>
      <c r="G85" s="183"/>
      <c r="H85" s="183"/>
      <c r="I85" s="183"/>
      <c r="J85" s="177">
        <v>-100</v>
      </c>
      <c r="K85" s="150">
        <v>-100</v>
      </c>
      <c r="L85" s="151">
        <v>-100</v>
      </c>
      <c r="M85" s="152">
        <v>0.45963855421686745</v>
      </c>
      <c r="N85" s="153"/>
      <c r="O85" s="152">
        <v>0.3983975903614458</v>
      </c>
      <c r="P85" s="154"/>
    </row>
    <row r="86" spans="1:16" ht="12.75" customHeight="1" thickBot="1" thickTop="1">
      <c r="A86" s="185" t="s">
        <v>154</v>
      </c>
      <c r="B86" s="185" t="s">
        <v>155</v>
      </c>
      <c r="C86" s="185" t="s">
        <v>53</v>
      </c>
      <c r="D86" s="183"/>
      <c r="E86" s="183"/>
      <c r="F86" s="183"/>
      <c r="G86" s="183">
        <v>3300</v>
      </c>
      <c r="H86" s="183">
        <v>7381.61</v>
      </c>
      <c r="I86" s="183">
        <v>6560</v>
      </c>
      <c r="J86" s="177"/>
      <c r="K86" s="150"/>
      <c r="L86" s="151"/>
      <c r="M86" s="152"/>
      <c r="N86" s="153">
        <v>2.236851515151515</v>
      </c>
      <c r="O86" s="152"/>
      <c r="P86" s="154">
        <v>1.9878787878787878</v>
      </c>
    </row>
    <row r="87" spans="1:16" ht="12.75" customHeight="1" thickBot="1" thickTop="1">
      <c r="A87" s="185" t="s">
        <v>154</v>
      </c>
      <c r="B87" s="185" t="s">
        <v>155</v>
      </c>
      <c r="C87" s="185" t="s">
        <v>106</v>
      </c>
      <c r="D87" s="183"/>
      <c r="E87" s="183"/>
      <c r="F87" s="183"/>
      <c r="G87" s="183">
        <v>2149.2</v>
      </c>
      <c r="H87" s="183">
        <v>5031.07</v>
      </c>
      <c r="I87" s="183">
        <v>4632.48</v>
      </c>
      <c r="J87" s="177"/>
      <c r="K87" s="150"/>
      <c r="L87" s="151"/>
      <c r="M87" s="152"/>
      <c r="N87" s="153">
        <v>2.3409035920342456</v>
      </c>
      <c r="O87" s="152"/>
      <c r="P87" s="154">
        <v>2.1554438860971525</v>
      </c>
    </row>
    <row r="88" spans="1:16" ht="12.75" customHeight="1" thickBot="1" thickTop="1">
      <c r="A88" s="185" t="s">
        <v>154</v>
      </c>
      <c r="B88" s="185" t="s">
        <v>155</v>
      </c>
      <c r="C88" s="185" t="s">
        <v>46</v>
      </c>
      <c r="D88" s="183">
        <v>78325</v>
      </c>
      <c r="E88" s="183">
        <v>136604.78</v>
      </c>
      <c r="F88" s="183">
        <v>121727.58</v>
      </c>
      <c r="G88" s="183">
        <v>242310</v>
      </c>
      <c r="H88" s="183">
        <v>291657</v>
      </c>
      <c r="I88" s="183">
        <v>264583.71</v>
      </c>
      <c r="J88" s="177">
        <v>209.36482604532398</v>
      </c>
      <c r="K88" s="150">
        <v>113.50424194526721</v>
      </c>
      <c r="L88" s="151">
        <v>117.35724147313205</v>
      </c>
      <c r="M88" s="152">
        <v>1.7440763485477178</v>
      </c>
      <c r="N88" s="153">
        <v>1.2036523461681317</v>
      </c>
      <c r="O88" s="152">
        <v>1.5541344398340249</v>
      </c>
      <c r="P88" s="154">
        <v>1.0919223721678841</v>
      </c>
    </row>
    <row r="89" spans="1:16" ht="12.75" customHeight="1" thickBot="1" thickTop="1">
      <c r="A89" s="185" t="s">
        <v>154</v>
      </c>
      <c r="B89" s="185" t="s">
        <v>155</v>
      </c>
      <c r="C89" s="185" t="s">
        <v>62</v>
      </c>
      <c r="D89" s="183"/>
      <c r="E89" s="183"/>
      <c r="F89" s="183"/>
      <c r="G89" s="183">
        <v>5400</v>
      </c>
      <c r="H89" s="183">
        <v>9399.42</v>
      </c>
      <c r="I89" s="183">
        <v>8495.86</v>
      </c>
      <c r="J89" s="177"/>
      <c r="K89" s="150"/>
      <c r="L89" s="151"/>
      <c r="M89" s="152"/>
      <c r="N89" s="153">
        <v>1.7406333333333333</v>
      </c>
      <c r="O89" s="152"/>
      <c r="P89" s="154">
        <v>1.5733074074074076</v>
      </c>
    </row>
    <row r="90" spans="1:16" ht="12.75" customHeight="1" thickBot="1" thickTop="1">
      <c r="A90" s="185" t="s">
        <v>154</v>
      </c>
      <c r="B90" s="185" t="s">
        <v>155</v>
      </c>
      <c r="C90" s="185" t="s">
        <v>156</v>
      </c>
      <c r="D90" s="183">
        <v>18005.65</v>
      </c>
      <c r="E90" s="183">
        <v>38637.45</v>
      </c>
      <c r="F90" s="183">
        <v>34089.85</v>
      </c>
      <c r="G90" s="183">
        <v>20448</v>
      </c>
      <c r="H90" s="183">
        <v>37383.16</v>
      </c>
      <c r="I90" s="183">
        <v>33373.08</v>
      </c>
      <c r="J90" s="177">
        <v>13.564353411290336</v>
      </c>
      <c r="K90" s="150">
        <v>-3.246306368562091</v>
      </c>
      <c r="L90" s="151">
        <v>-2.1025906538163026</v>
      </c>
      <c r="M90" s="152">
        <v>2.1458514410754397</v>
      </c>
      <c r="N90" s="153">
        <v>1.8282061815336466</v>
      </c>
      <c r="O90" s="152">
        <v>1.8932862740306513</v>
      </c>
      <c r="P90" s="154">
        <v>1.6320950704225352</v>
      </c>
    </row>
    <row r="91" spans="1:16" ht="12.75" customHeight="1" thickBot="1" thickTop="1">
      <c r="A91" s="185" t="s">
        <v>154</v>
      </c>
      <c r="B91" s="185" t="s">
        <v>155</v>
      </c>
      <c r="C91" s="185" t="s">
        <v>102</v>
      </c>
      <c r="D91" s="183">
        <v>1570.4</v>
      </c>
      <c r="E91" s="183">
        <v>4102.47</v>
      </c>
      <c r="F91" s="183">
        <v>3736.84</v>
      </c>
      <c r="G91" s="183"/>
      <c r="H91" s="183"/>
      <c r="I91" s="183"/>
      <c r="J91" s="177">
        <v>-100</v>
      </c>
      <c r="K91" s="150">
        <v>-100</v>
      </c>
      <c r="L91" s="151">
        <v>-100</v>
      </c>
      <c r="M91" s="152">
        <v>2.612372643912379</v>
      </c>
      <c r="N91" s="153"/>
      <c r="O91" s="152">
        <v>2.379546612328069</v>
      </c>
      <c r="P91" s="154"/>
    </row>
    <row r="92" spans="1:16" ht="12.75" customHeight="1" thickBot="1" thickTop="1">
      <c r="A92" s="185" t="s">
        <v>154</v>
      </c>
      <c r="B92" s="185" t="s">
        <v>155</v>
      </c>
      <c r="C92" s="185" t="s">
        <v>113</v>
      </c>
      <c r="D92" s="183">
        <v>72792</v>
      </c>
      <c r="E92" s="183">
        <v>14558.4</v>
      </c>
      <c r="F92" s="183">
        <v>13543.96</v>
      </c>
      <c r="G92" s="183"/>
      <c r="H92" s="183"/>
      <c r="I92" s="183"/>
      <c r="J92" s="177">
        <v>-100</v>
      </c>
      <c r="K92" s="150">
        <v>-100</v>
      </c>
      <c r="L92" s="151">
        <v>-100</v>
      </c>
      <c r="M92" s="152">
        <v>0.19999999999999998</v>
      </c>
      <c r="N92" s="153"/>
      <c r="O92" s="152">
        <v>0.18606385317067808</v>
      </c>
      <c r="P92" s="154"/>
    </row>
    <row r="93" spans="1:16" ht="12.75" customHeight="1" thickBot="1" thickTop="1">
      <c r="A93" s="185" t="s">
        <v>154</v>
      </c>
      <c r="B93" s="185" t="s">
        <v>155</v>
      </c>
      <c r="C93" s="185" t="s">
        <v>85</v>
      </c>
      <c r="D93" s="183">
        <v>6998.4</v>
      </c>
      <c r="E93" s="183">
        <v>19620.24</v>
      </c>
      <c r="F93" s="183">
        <v>17367.68</v>
      </c>
      <c r="G93" s="183"/>
      <c r="H93" s="183"/>
      <c r="I93" s="183"/>
      <c r="J93" s="177">
        <v>-100</v>
      </c>
      <c r="K93" s="150">
        <v>-100</v>
      </c>
      <c r="L93" s="151">
        <v>-100</v>
      </c>
      <c r="M93" s="152">
        <v>2.8035322359396435</v>
      </c>
      <c r="N93" s="153"/>
      <c r="O93" s="152">
        <v>2.481664380429813</v>
      </c>
      <c r="P93" s="154"/>
    </row>
    <row r="94" spans="1:16" ht="12.75" customHeight="1" thickBot="1" thickTop="1">
      <c r="A94" s="185" t="s">
        <v>154</v>
      </c>
      <c r="B94" s="185" t="s">
        <v>155</v>
      </c>
      <c r="C94" s="185" t="s">
        <v>605</v>
      </c>
      <c r="D94" s="183"/>
      <c r="E94" s="183"/>
      <c r="F94" s="183"/>
      <c r="G94" s="183">
        <v>19964.1</v>
      </c>
      <c r="H94" s="183">
        <v>42172.96</v>
      </c>
      <c r="I94" s="183">
        <v>37492.17</v>
      </c>
      <c r="J94" s="177"/>
      <c r="K94" s="150"/>
      <c r="L94" s="151"/>
      <c r="M94" s="152"/>
      <c r="N94" s="153">
        <v>2.1124398294939417</v>
      </c>
      <c r="O94" s="152"/>
      <c r="P94" s="154">
        <v>1.877979473154312</v>
      </c>
    </row>
    <row r="95" spans="1:16" ht="12.75" customHeight="1" thickBot="1" thickTop="1">
      <c r="A95" s="185" t="s">
        <v>154</v>
      </c>
      <c r="B95" s="185" t="s">
        <v>155</v>
      </c>
      <c r="C95" s="185" t="s">
        <v>174</v>
      </c>
      <c r="D95" s="183">
        <v>53500</v>
      </c>
      <c r="E95" s="183">
        <v>78240</v>
      </c>
      <c r="F95" s="183">
        <v>68639.15</v>
      </c>
      <c r="G95" s="183"/>
      <c r="H95" s="183"/>
      <c r="I95" s="183"/>
      <c r="J95" s="177">
        <v>-100</v>
      </c>
      <c r="K95" s="150">
        <v>-100</v>
      </c>
      <c r="L95" s="151">
        <v>-100</v>
      </c>
      <c r="M95" s="152">
        <v>1.462429906542056</v>
      </c>
      <c r="N95" s="153"/>
      <c r="O95" s="152">
        <v>1.28297476635514</v>
      </c>
      <c r="P95" s="154"/>
    </row>
    <row r="96" spans="1:16" ht="12.75" customHeight="1" thickBot="1" thickTop="1">
      <c r="A96" s="185" t="s">
        <v>154</v>
      </c>
      <c r="B96" s="185" t="s">
        <v>155</v>
      </c>
      <c r="C96" s="185" t="s">
        <v>108</v>
      </c>
      <c r="D96" s="183">
        <v>3510</v>
      </c>
      <c r="E96" s="183">
        <v>10129.89</v>
      </c>
      <c r="F96" s="183">
        <v>9079.6</v>
      </c>
      <c r="G96" s="183">
        <v>3588</v>
      </c>
      <c r="H96" s="183">
        <v>7340.01</v>
      </c>
      <c r="I96" s="183">
        <v>6659.9</v>
      </c>
      <c r="J96" s="177">
        <v>2.2222222222222223</v>
      </c>
      <c r="K96" s="150">
        <v>-27.54106905405685</v>
      </c>
      <c r="L96" s="151">
        <v>-26.649852416406013</v>
      </c>
      <c r="M96" s="152">
        <v>2.886008547008547</v>
      </c>
      <c r="N96" s="153">
        <v>2.0457107023411374</v>
      </c>
      <c r="O96" s="152">
        <v>2.586780626780627</v>
      </c>
      <c r="P96" s="154">
        <v>1.856159420289855</v>
      </c>
    </row>
    <row r="97" spans="1:16" ht="12.75" customHeight="1" thickBot="1" thickTop="1">
      <c r="A97" s="185" t="s">
        <v>157</v>
      </c>
      <c r="B97" s="185" t="s">
        <v>158</v>
      </c>
      <c r="C97" s="185" t="s">
        <v>60</v>
      </c>
      <c r="D97" s="183"/>
      <c r="E97" s="183"/>
      <c r="F97" s="183"/>
      <c r="G97" s="183">
        <v>2680</v>
      </c>
      <c r="H97" s="183">
        <v>9095.25</v>
      </c>
      <c r="I97" s="183">
        <v>8332.31</v>
      </c>
      <c r="J97" s="177"/>
      <c r="K97" s="150"/>
      <c r="L97" s="151"/>
      <c r="M97" s="152"/>
      <c r="N97" s="153">
        <v>3.39375</v>
      </c>
      <c r="O97" s="152"/>
      <c r="P97" s="154">
        <v>3.109070895522388</v>
      </c>
    </row>
    <row r="98" spans="1:16" ht="12.75" customHeight="1" thickBot="1" thickTop="1">
      <c r="A98" s="185" t="s">
        <v>157</v>
      </c>
      <c r="B98" s="185" t="s">
        <v>158</v>
      </c>
      <c r="C98" s="185" t="s">
        <v>88</v>
      </c>
      <c r="D98" s="183">
        <v>28000</v>
      </c>
      <c r="E98" s="183">
        <v>38500</v>
      </c>
      <c r="F98" s="183">
        <v>35526.63</v>
      </c>
      <c r="G98" s="183">
        <v>44500</v>
      </c>
      <c r="H98" s="183">
        <v>33955.98</v>
      </c>
      <c r="I98" s="183">
        <v>30282.04</v>
      </c>
      <c r="J98" s="177">
        <v>58.92857142857143</v>
      </c>
      <c r="K98" s="150">
        <v>-11.802649350649341</v>
      </c>
      <c r="L98" s="151">
        <v>-14.762419064234342</v>
      </c>
      <c r="M98" s="152">
        <v>1.375</v>
      </c>
      <c r="N98" s="153">
        <v>0.7630557303370787</v>
      </c>
      <c r="O98" s="152">
        <v>1.2688082142857142</v>
      </c>
      <c r="P98" s="154">
        <v>0.6804952808988765</v>
      </c>
    </row>
    <row r="99" spans="1:16" ht="12.75" customHeight="1" thickBot="1" thickTop="1">
      <c r="A99" s="185" t="s">
        <v>157</v>
      </c>
      <c r="B99" s="185" t="s">
        <v>158</v>
      </c>
      <c r="C99" s="185" t="s">
        <v>139</v>
      </c>
      <c r="D99" s="183">
        <v>24340</v>
      </c>
      <c r="E99" s="183">
        <v>34160</v>
      </c>
      <c r="F99" s="183">
        <v>32205.15</v>
      </c>
      <c r="G99" s="183"/>
      <c r="H99" s="183"/>
      <c r="I99" s="183"/>
      <c r="J99" s="177">
        <v>-100</v>
      </c>
      <c r="K99" s="150">
        <v>-100</v>
      </c>
      <c r="L99" s="151">
        <v>-100</v>
      </c>
      <c r="M99" s="152">
        <v>1.4034511092851274</v>
      </c>
      <c r="N99" s="153"/>
      <c r="O99" s="152">
        <v>1.3231368118323747</v>
      </c>
      <c r="P99" s="154"/>
    </row>
    <row r="100" spans="1:16" ht="12.75" customHeight="1" thickBot="1" thickTop="1">
      <c r="A100" s="185" t="s">
        <v>157</v>
      </c>
      <c r="B100" s="185" t="s">
        <v>158</v>
      </c>
      <c r="C100" s="185" t="s">
        <v>106</v>
      </c>
      <c r="D100" s="183"/>
      <c r="E100" s="183"/>
      <c r="F100" s="183"/>
      <c r="G100" s="183">
        <v>1418.4</v>
      </c>
      <c r="H100" s="183">
        <v>2604.44</v>
      </c>
      <c r="I100" s="183">
        <v>2398.1</v>
      </c>
      <c r="J100" s="177"/>
      <c r="K100" s="150"/>
      <c r="L100" s="151"/>
      <c r="M100" s="152"/>
      <c r="N100" s="153">
        <v>1.8361816130851663</v>
      </c>
      <c r="O100" s="152"/>
      <c r="P100" s="154">
        <v>1.6907078398195148</v>
      </c>
    </row>
    <row r="101" spans="1:16" ht="12.75" customHeight="1" thickBot="1" thickTop="1">
      <c r="A101" s="185" t="s">
        <v>157</v>
      </c>
      <c r="B101" s="185" t="s">
        <v>158</v>
      </c>
      <c r="C101" s="185" t="s">
        <v>122</v>
      </c>
      <c r="D101" s="183">
        <v>5032.8</v>
      </c>
      <c r="E101" s="183">
        <v>18333.36</v>
      </c>
      <c r="F101" s="183">
        <v>16736.28</v>
      </c>
      <c r="G101" s="183"/>
      <c r="H101" s="183"/>
      <c r="I101" s="183"/>
      <c r="J101" s="177">
        <v>-100</v>
      </c>
      <c r="K101" s="150">
        <v>-100</v>
      </c>
      <c r="L101" s="151">
        <v>-100</v>
      </c>
      <c r="M101" s="152">
        <v>3.6427753934191704</v>
      </c>
      <c r="N101" s="153"/>
      <c r="O101" s="152">
        <v>3.3254411063423936</v>
      </c>
      <c r="P101" s="154"/>
    </row>
    <row r="102" spans="1:16" ht="12.75" customHeight="1" thickBot="1" thickTop="1">
      <c r="A102" s="185" t="s">
        <v>157</v>
      </c>
      <c r="B102" s="185" t="s">
        <v>158</v>
      </c>
      <c r="C102" s="185" t="s">
        <v>92</v>
      </c>
      <c r="D102" s="183"/>
      <c r="E102" s="183"/>
      <c r="F102" s="183"/>
      <c r="G102" s="183">
        <v>42000</v>
      </c>
      <c r="H102" s="183">
        <v>25620</v>
      </c>
      <c r="I102" s="183">
        <v>22990.48</v>
      </c>
      <c r="J102" s="177"/>
      <c r="K102" s="150"/>
      <c r="L102" s="151"/>
      <c r="M102" s="152"/>
      <c r="N102" s="153">
        <v>0.61</v>
      </c>
      <c r="O102" s="152"/>
      <c r="P102" s="154">
        <v>0.547392380952381</v>
      </c>
    </row>
    <row r="103" spans="1:16" ht="12.75" customHeight="1" thickBot="1" thickTop="1">
      <c r="A103" s="185" t="s">
        <v>157</v>
      </c>
      <c r="B103" s="185" t="s">
        <v>158</v>
      </c>
      <c r="C103" s="185" t="s">
        <v>46</v>
      </c>
      <c r="D103" s="183">
        <v>190265.42</v>
      </c>
      <c r="E103" s="183">
        <v>315531.73</v>
      </c>
      <c r="F103" s="183">
        <v>280794.12</v>
      </c>
      <c r="G103" s="183">
        <v>69000</v>
      </c>
      <c r="H103" s="183">
        <v>9430</v>
      </c>
      <c r="I103" s="183">
        <v>8406.23</v>
      </c>
      <c r="J103" s="177">
        <v>-63.734871002833835</v>
      </c>
      <c r="K103" s="150">
        <v>-97.01139406803874</v>
      </c>
      <c r="L103" s="151">
        <v>-97.00626565826948</v>
      </c>
      <c r="M103" s="152">
        <v>1.6583766508911602</v>
      </c>
      <c r="N103" s="153">
        <v>0.13666666666666666</v>
      </c>
      <c r="O103" s="152">
        <v>1.4758021715138776</v>
      </c>
      <c r="P103" s="154">
        <v>0.12182942028985506</v>
      </c>
    </row>
    <row r="104" spans="1:16" ht="12.75" customHeight="1" thickBot="1" thickTop="1">
      <c r="A104" s="185" t="s">
        <v>157</v>
      </c>
      <c r="B104" s="185" t="s">
        <v>158</v>
      </c>
      <c r="C104" s="185" t="s">
        <v>502</v>
      </c>
      <c r="D104" s="183">
        <v>1000.8</v>
      </c>
      <c r="E104" s="183">
        <v>1951.56</v>
      </c>
      <c r="F104" s="183">
        <v>1750.77</v>
      </c>
      <c r="G104" s="183"/>
      <c r="H104" s="183"/>
      <c r="I104" s="183"/>
      <c r="J104" s="177">
        <v>-100</v>
      </c>
      <c r="K104" s="150">
        <v>-100</v>
      </c>
      <c r="L104" s="151">
        <v>-100</v>
      </c>
      <c r="M104" s="152">
        <v>1.95</v>
      </c>
      <c r="N104" s="153"/>
      <c r="O104" s="152">
        <v>1.7493705035971223</v>
      </c>
      <c r="P104" s="154"/>
    </row>
    <row r="105" spans="1:16" ht="12.75" customHeight="1" thickBot="1" thickTop="1">
      <c r="A105" s="185" t="s">
        <v>157</v>
      </c>
      <c r="B105" s="185" t="s">
        <v>158</v>
      </c>
      <c r="C105" s="185" t="s">
        <v>156</v>
      </c>
      <c r="D105" s="183">
        <v>18997.32</v>
      </c>
      <c r="E105" s="183">
        <v>40655.83</v>
      </c>
      <c r="F105" s="183">
        <v>35898.81</v>
      </c>
      <c r="G105" s="183">
        <v>19009</v>
      </c>
      <c r="H105" s="183">
        <v>36686.29</v>
      </c>
      <c r="I105" s="183">
        <v>33097.14</v>
      </c>
      <c r="J105" s="177">
        <v>0.06148235645870202</v>
      </c>
      <c r="K105" s="150">
        <v>-9.763765737902784</v>
      </c>
      <c r="L105" s="151">
        <v>-7.8043534033579345</v>
      </c>
      <c r="M105" s="152">
        <v>2.140082390568775</v>
      </c>
      <c r="N105" s="153">
        <v>1.9299431848071966</v>
      </c>
      <c r="O105" s="152">
        <v>1.8896775966294193</v>
      </c>
      <c r="P105" s="154">
        <v>1.7411299910568678</v>
      </c>
    </row>
    <row r="106" spans="1:16" ht="12.75" customHeight="1" thickBot="1" thickTop="1">
      <c r="A106" s="185" t="s">
        <v>157</v>
      </c>
      <c r="B106" s="185" t="s">
        <v>158</v>
      </c>
      <c r="C106" s="185" t="s">
        <v>107</v>
      </c>
      <c r="D106" s="183">
        <v>1500</v>
      </c>
      <c r="E106" s="183">
        <v>2173.2</v>
      </c>
      <c r="F106" s="183">
        <v>1905.96</v>
      </c>
      <c r="G106" s="183">
        <v>52000</v>
      </c>
      <c r="H106" s="183">
        <v>30160</v>
      </c>
      <c r="I106" s="183">
        <v>27013.1</v>
      </c>
      <c r="J106" s="177">
        <v>3366.6666666666665</v>
      </c>
      <c r="K106" s="150">
        <v>1287.815203386711</v>
      </c>
      <c r="L106" s="151">
        <v>1317.2962706457638</v>
      </c>
      <c r="M106" s="152">
        <v>1.4487999999999999</v>
      </c>
      <c r="N106" s="153">
        <v>0.58</v>
      </c>
      <c r="O106" s="152">
        <v>1.27064</v>
      </c>
      <c r="P106" s="154">
        <v>0.5194826923076923</v>
      </c>
    </row>
    <row r="107" spans="1:16" ht="12.75" customHeight="1" thickBot="1" thickTop="1">
      <c r="A107" s="185" t="s">
        <v>157</v>
      </c>
      <c r="B107" s="185" t="s">
        <v>158</v>
      </c>
      <c r="C107" s="185" t="s">
        <v>102</v>
      </c>
      <c r="D107" s="183">
        <v>912</v>
      </c>
      <c r="E107" s="183">
        <v>2000.65</v>
      </c>
      <c r="F107" s="183">
        <v>1822.34</v>
      </c>
      <c r="G107" s="183"/>
      <c r="H107" s="183"/>
      <c r="I107" s="183"/>
      <c r="J107" s="177">
        <v>-100</v>
      </c>
      <c r="K107" s="150">
        <v>-100</v>
      </c>
      <c r="L107" s="151">
        <v>-100</v>
      </c>
      <c r="M107" s="152">
        <v>2.1936951754385965</v>
      </c>
      <c r="N107" s="153"/>
      <c r="O107" s="152">
        <v>1.9981798245614035</v>
      </c>
      <c r="P107" s="154"/>
    </row>
    <row r="108" spans="1:16" ht="12.75" customHeight="1" thickBot="1" thickTop="1">
      <c r="A108" s="185" t="s">
        <v>157</v>
      </c>
      <c r="B108" s="185" t="s">
        <v>158</v>
      </c>
      <c r="C108" s="185" t="s">
        <v>113</v>
      </c>
      <c r="D108" s="183">
        <v>120000</v>
      </c>
      <c r="E108" s="183">
        <v>24000</v>
      </c>
      <c r="F108" s="183">
        <v>22327.66</v>
      </c>
      <c r="G108" s="183">
        <v>12000</v>
      </c>
      <c r="H108" s="183">
        <v>5160</v>
      </c>
      <c r="I108" s="183">
        <v>4537.69</v>
      </c>
      <c r="J108" s="177">
        <v>-90</v>
      </c>
      <c r="K108" s="150">
        <v>-78.5</v>
      </c>
      <c r="L108" s="151">
        <v>-79.67682238084959</v>
      </c>
      <c r="M108" s="152">
        <v>0.2</v>
      </c>
      <c r="N108" s="153">
        <v>0.43</v>
      </c>
      <c r="O108" s="152">
        <v>0.18606383333333334</v>
      </c>
      <c r="P108" s="154">
        <v>0.3781408333333333</v>
      </c>
    </row>
    <row r="109" spans="1:16" ht="12.75" customHeight="1" thickBot="1" thickTop="1">
      <c r="A109" s="185" t="s">
        <v>157</v>
      </c>
      <c r="B109" s="185" t="s">
        <v>158</v>
      </c>
      <c r="C109" s="185" t="s">
        <v>85</v>
      </c>
      <c r="D109" s="183">
        <v>785247.94</v>
      </c>
      <c r="E109" s="183">
        <v>1269863.89</v>
      </c>
      <c r="F109" s="183">
        <v>1146240.67</v>
      </c>
      <c r="G109" s="183"/>
      <c r="H109" s="183"/>
      <c r="I109" s="183"/>
      <c r="J109" s="177">
        <v>-100.00000000000001</v>
      </c>
      <c r="K109" s="150">
        <v>-100</v>
      </c>
      <c r="L109" s="151">
        <v>-100</v>
      </c>
      <c r="M109" s="152">
        <v>1.6171502341031292</v>
      </c>
      <c r="N109" s="153"/>
      <c r="O109" s="152">
        <v>1.4597181496585652</v>
      </c>
      <c r="P109" s="154"/>
    </row>
    <row r="110" spans="1:16" ht="12.75" customHeight="1" thickBot="1" thickTop="1">
      <c r="A110" s="185" t="s">
        <v>157</v>
      </c>
      <c r="B110" s="185" t="s">
        <v>158</v>
      </c>
      <c r="C110" s="185" t="s">
        <v>605</v>
      </c>
      <c r="D110" s="183"/>
      <c r="E110" s="183"/>
      <c r="F110" s="183"/>
      <c r="G110" s="183">
        <v>7999.2</v>
      </c>
      <c r="H110" s="183">
        <v>14355.55</v>
      </c>
      <c r="I110" s="183">
        <v>12797.25</v>
      </c>
      <c r="J110" s="177"/>
      <c r="K110" s="150"/>
      <c r="L110" s="151"/>
      <c r="M110" s="152"/>
      <c r="N110" s="153">
        <v>1.794623212321232</v>
      </c>
      <c r="O110" s="152"/>
      <c r="P110" s="154">
        <v>1.5998162316231623</v>
      </c>
    </row>
    <row r="111" spans="1:16" ht="12.75" customHeight="1" thickBot="1" thickTop="1">
      <c r="A111" s="185" t="s">
        <v>157</v>
      </c>
      <c r="B111" s="185" t="s">
        <v>158</v>
      </c>
      <c r="C111" s="185" t="s">
        <v>590</v>
      </c>
      <c r="D111" s="183">
        <v>1991</v>
      </c>
      <c r="E111" s="183">
        <v>3659.71</v>
      </c>
      <c r="F111" s="183">
        <v>3317.14</v>
      </c>
      <c r="G111" s="183">
        <v>2315.48</v>
      </c>
      <c r="H111" s="183">
        <v>3133.21</v>
      </c>
      <c r="I111" s="183">
        <v>2795.68</v>
      </c>
      <c r="J111" s="177">
        <v>16.297338021094927</v>
      </c>
      <c r="K111" s="150">
        <v>-14.386385806525654</v>
      </c>
      <c r="L111" s="151">
        <v>-15.72016857895657</v>
      </c>
      <c r="M111" s="152">
        <v>1.8381265695630338</v>
      </c>
      <c r="N111" s="153">
        <v>1.3531578765525938</v>
      </c>
      <c r="O111" s="152">
        <v>1.666067302862883</v>
      </c>
      <c r="P111" s="154">
        <v>1.2073868053276209</v>
      </c>
    </row>
    <row r="112" spans="1:16" ht="12.75" customHeight="1" thickBot="1" thickTop="1">
      <c r="A112" s="185" t="s">
        <v>157</v>
      </c>
      <c r="B112" s="185" t="s">
        <v>158</v>
      </c>
      <c r="C112" s="185" t="s">
        <v>67</v>
      </c>
      <c r="D112" s="183">
        <v>24660</v>
      </c>
      <c r="E112" s="183">
        <v>32707</v>
      </c>
      <c r="F112" s="183">
        <v>30809.56</v>
      </c>
      <c r="G112" s="183"/>
      <c r="H112" s="183"/>
      <c r="I112" s="183"/>
      <c r="J112" s="177">
        <v>-100</v>
      </c>
      <c r="K112" s="150">
        <v>-100</v>
      </c>
      <c r="L112" s="151">
        <v>-100</v>
      </c>
      <c r="M112" s="152">
        <v>1.3263179237631793</v>
      </c>
      <c r="N112" s="153"/>
      <c r="O112" s="152">
        <v>1.249373884833739</v>
      </c>
      <c r="P112" s="154"/>
    </row>
    <row r="113" spans="1:16" ht="12.75" customHeight="1" thickBot="1" thickTop="1">
      <c r="A113" s="185" t="s">
        <v>157</v>
      </c>
      <c r="B113" s="185" t="s">
        <v>158</v>
      </c>
      <c r="C113" s="185" t="s">
        <v>174</v>
      </c>
      <c r="D113" s="183">
        <v>46000</v>
      </c>
      <c r="E113" s="183">
        <v>12000</v>
      </c>
      <c r="F113" s="183">
        <v>10992.32</v>
      </c>
      <c r="G113" s="183">
        <v>62060</v>
      </c>
      <c r="H113" s="183">
        <v>8209</v>
      </c>
      <c r="I113" s="183">
        <v>7339.04</v>
      </c>
      <c r="J113" s="177">
        <v>34.91304347826087</v>
      </c>
      <c r="K113" s="150">
        <v>-31.591666666666665</v>
      </c>
      <c r="L113" s="151">
        <v>-33.234840324881375</v>
      </c>
      <c r="M113" s="152">
        <v>0.2608695652173913</v>
      </c>
      <c r="N113" s="153">
        <v>0.1322752175314212</v>
      </c>
      <c r="O113" s="152">
        <v>0.23896347826086956</v>
      </c>
      <c r="P113" s="154">
        <v>0.11825717048018047</v>
      </c>
    </row>
    <row r="114" spans="1:16" ht="12.75" customHeight="1" thickBot="1" thickTop="1">
      <c r="A114" s="185" t="s">
        <v>157</v>
      </c>
      <c r="B114" s="185" t="s">
        <v>158</v>
      </c>
      <c r="C114" s="185" t="s">
        <v>91</v>
      </c>
      <c r="D114" s="183">
        <v>15000</v>
      </c>
      <c r="E114" s="183">
        <v>17906.54</v>
      </c>
      <c r="F114" s="183">
        <v>15959.97</v>
      </c>
      <c r="G114" s="183">
        <v>23300</v>
      </c>
      <c r="H114" s="183">
        <v>14992.39</v>
      </c>
      <c r="I114" s="183">
        <v>13264.5</v>
      </c>
      <c r="J114" s="177">
        <v>55.333333333333336</v>
      </c>
      <c r="K114" s="150">
        <v>-16.274221597248832</v>
      </c>
      <c r="L114" s="151">
        <v>-16.888941520566764</v>
      </c>
      <c r="M114" s="152">
        <v>1.1937693333333335</v>
      </c>
      <c r="N114" s="153">
        <v>0.6434502145922747</v>
      </c>
      <c r="O114" s="152">
        <v>1.063998</v>
      </c>
      <c r="P114" s="154">
        <v>0.5692918454935623</v>
      </c>
    </row>
    <row r="115" spans="1:16" ht="12.75" customHeight="1" thickBot="1" thickTop="1">
      <c r="A115" s="185" t="s">
        <v>157</v>
      </c>
      <c r="B115" s="185" t="s">
        <v>158</v>
      </c>
      <c r="C115" s="185" t="s">
        <v>108</v>
      </c>
      <c r="D115" s="183"/>
      <c r="E115" s="183"/>
      <c r="F115" s="183"/>
      <c r="G115" s="183">
        <v>360</v>
      </c>
      <c r="H115" s="183">
        <v>1002.6</v>
      </c>
      <c r="I115" s="183">
        <v>879.84</v>
      </c>
      <c r="J115" s="177"/>
      <c r="K115" s="150"/>
      <c r="L115" s="151"/>
      <c r="M115" s="152"/>
      <c r="N115" s="153">
        <v>2.785</v>
      </c>
      <c r="O115" s="152"/>
      <c r="P115" s="154">
        <v>2.444</v>
      </c>
    </row>
    <row r="116" spans="1:16" ht="12.75" customHeight="1" thickBot="1" thickTop="1">
      <c r="A116" s="185" t="s">
        <v>159</v>
      </c>
      <c r="B116" s="185" t="s">
        <v>160</v>
      </c>
      <c r="C116" s="185" t="s">
        <v>92</v>
      </c>
      <c r="D116" s="183">
        <v>52000</v>
      </c>
      <c r="E116" s="183">
        <v>54600</v>
      </c>
      <c r="F116" s="183">
        <v>48173.28</v>
      </c>
      <c r="G116" s="183"/>
      <c r="H116" s="183"/>
      <c r="I116" s="183"/>
      <c r="J116" s="177">
        <v>-100</v>
      </c>
      <c r="K116" s="150">
        <v>-100</v>
      </c>
      <c r="L116" s="151">
        <v>-100</v>
      </c>
      <c r="M116" s="152">
        <v>1.05</v>
      </c>
      <c r="N116" s="153"/>
      <c r="O116" s="152">
        <v>0.9264092307692308</v>
      </c>
      <c r="P116" s="154"/>
    </row>
    <row r="117" spans="1:16" ht="12.75" customHeight="1" thickBot="1" thickTop="1">
      <c r="A117" s="185" t="s">
        <v>159</v>
      </c>
      <c r="B117" s="185" t="s">
        <v>160</v>
      </c>
      <c r="C117" s="185" t="s">
        <v>46</v>
      </c>
      <c r="D117" s="183">
        <v>6017.37</v>
      </c>
      <c r="E117" s="183">
        <v>30432.92</v>
      </c>
      <c r="F117" s="183">
        <v>27421.73</v>
      </c>
      <c r="G117" s="183"/>
      <c r="H117" s="183"/>
      <c r="I117" s="183"/>
      <c r="J117" s="177">
        <v>-100</v>
      </c>
      <c r="K117" s="150">
        <v>-100</v>
      </c>
      <c r="L117" s="151">
        <v>-100</v>
      </c>
      <c r="M117" s="152">
        <v>5.057511836566473</v>
      </c>
      <c r="N117" s="153"/>
      <c r="O117" s="152">
        <v>4.557095541739996</v>
      </c>
      <c r="P117" s="154"/>
    </row>
    <row r="118" spans="1:16" ht="12.75" customHeight="1" thickBot="1" thickTop="1">
      <c r="A118" s="185" t="s">
        <v>159</v>
      </c>
      <c r="B118" s="185" t="s">
        <v>160</v>
      </c>
      <c r="C118" s="185" t="s">
        <v>102</v>
      </c>
      <c r="D118" s="183"/>
      <c r="E118" s="183"/>
      <c r="F118" s="183"/>
      <c r="G118" s="183">
        <v>47000</v>
      </c>
      <c r="H118" s="183">
        <v>12806.67</v>
      </c>
      <c r="I118" s="183">
        <v>11676.2</v>
      </c>
      <c r="J118" s="177"/>
      <c r="K118" s="150"/>
      <c r="L118" s="151"/>
      <c r="M118" s="152"/>
      <c r="N118" s="153">
        <v>0.27248234042553193</v>
      </c>
      <c r="O118" s="152"/>
      <c r="P118" s="154">
        <v>0.24842978723404258</v>
      </c>
    </row>
    <row r="119" spans="1:16" ht="12.75" customHeight="1" thickBot="1" thickTop="1">
      <c r="A119" s="185" t="s">
        <v>159</v>
      </c>
      <c r="B119" s="185" t="s">
        <v>160</v>
      </c>
      <c r="C119" s="185" t="s">
        <v>590</v>
      </c>
      <c r="D119" s="183"/>
      <c r="E119" s="183"/>
      <c r="F119" s="183"/>
      <c r="G119" s="183">
        <v>8315.32</v>
      </c>
      <c r="H119" s="183">
        <v>14651.76</v>
      </c>
      <c r="I119" s="183">
        <v>13200.58</v>
      </c>
      <c r="J119" s="177"/>
      <c r="K119" s="150"/>
      <c r="L119" s="151"/>
      <c r="M119" s="152"/>
      <c r="N119" s="153">
        <v>1.7620199823939429</v>
      </c>
      <c r="O119" s="152"/>
      <c r="P119" s="154">
        <v>1.5875011424695622</v>
      </c>
    </row>
    <row r="120" spans="1:16" ht="12.75" customHeight="1" thickBot="1" thickTop="1">
      <c r="A120" s="185" t="s">
        <v>159</v>
      </c>
      <c r="B120" s="185" t="s">
        <v>160</v>
      </c>
      <c r="C120" s="185" t="s">
        <v>67</v>
      </c>
      <c r="D120" s="183">
        <v>2838092.45</v>
      </c>
      <c r="E120" s="183">
        <v>1059288.79</v>
      </c>
      <c r="F120" s="183">
        <v>960732.83</v>
      </c>
      <c r="G120" s="183"/>
      <c r="H120" s="183"/>
      <c r="I120" s="183"/>
      <c r="J120" s="177">
        <v>-100</v>
      </c>
      <c r="K120" s="150">
        <v>-100</v>
      </c>
      <c r="L120" s="151">
        <v>-100</v>
      </c>
      <c r="M120" s="152">
        <v>0.37323970542256296</v>
      </c>
      <c r="N120" s="153"/>
      <c r="O120" s="152">
        <v>0.3385135780196307</v>
      </c>
      <c r="P120" s="154"/>
    </row>
    <row r="121" spans="1:16" ht="12.75" customHeight="1" thickBot="1" thickTop="1">
      <c r="A121" s="185" t="s">
        <v>159</v>
      </c>
      <c r="B121" s="185" t="s">
        <v>160</v>
      </c>
      <c r="C121" s="185" t="s">
        <v>59</v>
      </c>
      <c r="D121" s="183">
        <v>63002</v>
      </c>
      <c r="E121" s="183">
        <v>31501</v>
      </c>
      <c r="F121" s="183">
        <v>26770.28</v>
      </c>
      <c r="G121" s="183">
        <v>85000</v>
      </c>
      <c r="H121" s="183">
        <v>24285</v>
      </c>
      <c r="I121" s="183">
        <v>22316.32</v>
      </c>
      <c r="J121" s="177">
        <v>34.916351861845655</v>
      </c>
      <c r="K121" s="150">
        <v>-22.90720929494302</v>
      </c>
      <c r="L121" s="151">
        <v>-16.637704200329615</v>
      </c>
      <c r="M121" s="152">
        <v>0.5</v>
      </c>
      <c r="N121" s="153">
        <v>0.2857058823529412</v>
      </c>
      <c r="O121" s="152">
        <v>0.4249115901082505</v>
      </c>
      <c r="P121" s="154">
        <v>0.2625449411764706</v>
      </c>
    </row>
    <row r="122" spans="1:16" ht="12.75" customHeight="1" thickBot="1" thickTop="1">
      <c r="A122" s="185" t="s">
        <v>159</v>
      </c>
      <c r="B122" s="185" t="s">
        <v>160</v>
      </c>
      <c r="C122" s="185" t="s">
        <v>108</v>
      </c>
      <c r="D122" s="183"/>
      <c r="E122" s="183"/>
      <c r="F122" s="183"/>
      <c r="G122" s="183">
        <v>50</v>
      </c>
      <c r="H122" s="183">
        <v>2</v>
      </c>
      <c r="I122" s="183">
        <v>1.8</v>
      </c>
      <c r="J122" s="177"/>
      <c r="K122" s="150"/>
      <c r="L122" s="151"/>
      <c r="M122" s="152"/>
      <c r="N122" s="153">
        <v>0.04</v>
      </c>
      <c r="O122" s="152"/>
      <c r="P122" s="154">
        <v>0.036000000000000004</v>
      </c>
    </row>
    <row r="123" spans="1:16" ht="12.75" customHeight="1" thickBot="1" thickTop="1">
      <c r="A123" s="185" t="s">
        <v>159</v>
      </c>
      <c r="B123" s="185" t="s">
        <v>160</v>
      </c>
      <c r="C123" s="185" t="s">
        <v>149</v>
      </c>
      <c r="D123" s="183"/>
      <c r="E123" s="183"/>
      <c r="F123" s="183"/>
      <c r="G123" s="183">
        <v>465546.51</v>
      </c>
      <c r="H123" s="183">
        <v>233847.42</v>
      </c>
      <c r="I123" s="183">
        <v>208917.53</v>
      </c>
      <c r="J123" s="177"/>
      <c r="K123" s="150"/>
      <c r="L123" s="151"/>
      <c r="M123" s="152"/>
      <c r="N123" s="153">
        <v>0.5023073204866255</v>
      </c>
      <c r="O123" s="152"/>
      <c r="P123" s="154">
        <v>0.4487575902996244</v>
      </c>
    </row>
    <row r="124" spans="1:16" ht="12.75" customHeight="1" thickBot="1" thickTop="1">
      <c r="A124" s="185" t="s">
        <v>161</v>
      </c>
      <c r="B124" s="185" t="s">
        <v>162</v>
      </c>
      <c r="C124" s="185" t="s">
        <v>92</v>
      </c>
      <c r="D124" s="183">
        <v>72000</v>
      </c>
      <c r="E124" s="183">
        <v>46800</v>
      </c>
      <c r="F124" s="183">
        <v>42350.98</v>
      </c>
      <c r="G124" s="183"/>
      <c r="H124" s="183"/>
      <c r="I124" s="183"/>
      <c r="J124" s="177">
        <v>-100</v>
      </c>
      <c r="K124" s="150">
        <v>-100</v>
      </c>
      <c r="L124" s="151">
        <v>-99.99999999999999</v>
      </c>
      <c r="M124" s="152">
        <v>0.65</v>
      </c>
      <c r="N124" s="153"/>
      <c r="O124" s="152">
        <v>0.5882080555555556</v>
      </c>
      <c r="P124" s="154"/>
    </row>
    <row r="125" spans="1:16" ht="12.75" customHeight="1" thickBot="1" thickTop="1">
      <c r="A125" s="185" t="s">
        <v>161</v>
      </c>
      <c r="B125" s="185" t="s">
        <v>162</v>
      </c>
      <c r="C125" s="185" t="s">
        <v>46</v>
      </c>
      <c r="D125" s="183">
        <v>67653</v>
      </c>
      <c r="E125" s="183">
        <v>50244</v>
      </c>
      <c r="F125" s="183">
        <v>46802.83</v>
      </c>
      <c r="G125" s="183">
        <v>13996.8</v>
      </c>
      <c r="H125" s="183">
        <v>15396.48</v>
      </c>
      <c r="I125" s="183">
        <v>13570.13</v>
      </c>
      <c r="J125" s="177">
        <v>-79.31089530397765</v>
      </c>
      <c r="K125" s="150">
        <v>-69.35657989013615</v>
      </c>
      <c r="L125" s="151">
        <v>-71.00574901133116</v>
      </c>
      <c r="M125" s="152">
        <v>0.7426721653141768</v>
      </c>
      <c r="N125" s="153">
        <v>1.1</v>
      </c>
      <c r="O125" s="152">
        <v>0.6918071630230737</v>
      </c>
      <c r="P125" s="154">
        <v>0.9695166037951531</v>
      </c>
    </row>
    <row r="126" spans="1:16" ht="12.75" customHeight="1" thickBot="1" thickTop="1">
      <c r="A126" s="185" t="s">
        <v>161</v>
      </c>
      <c r="B126" s="185" t="s">
        <v>162</v>
      </c>
      <c r="C126" s="185" t="s">
        <v>174</v>
      </c>
      <c r="D126" s="183">
        <v>76285.47</v>
      </c>
      <c r="E126" s="183">
        <v>59640.55</v>
      </c>
      <c r="F126" s="183">
        <v>52608.87</v>
      </c>
      <c r="G126" s="183">
        <v>65486</v>
      </c>
      <c r="H126" s="183">
        <v>30823.14</v>
      </c>
      <c r="I126" s="183">
        <v>28086.82</v>
      </c>
      <c r="J126" s="177">
        <v>-14.156653947337546</v>
      </c>
      <c r="K126" s="150">
        <v>-48.31848465515493</v>
      </c>
      <c r="L126" s="151">
        <v>-46.612006682523315</v>
      </c>
      <c r="M126" s="152">
        <v>0.7818074660875787</v>
      </c>
      <c r="N126" s="153">
        <v>0.47068289405369085</v>
      </c>
      <c r="O126" s="152">
        <v>0.6896315903932951</v>
      </c>
      <c r="P126" s="154">
        <v>0.4288980850868888</v>
      </c>
    </row>
    <row r="127" spans="1:16" ht="15.75" thickBot="1" thickTop="1">
      <c r="A127" s="185" t="s">
        <v>163</v>
      </c>
      <c r="B127" s="185" t="s">
        <v>164</v>
      </c>
      <c r="C127" s="185" t="s">
        <v>138</v>
      </c>
      <c r="D127" s="183">
        <v>216360</v>
      </c>
      <c r="E127" s="183">
        <v>126108</v>
      </c>
      <c r="F127" s="183">
        <v>112585.72</v>
      </c>
      <c r="G127" s="183"/>
      <c r="H127" s="183"/>
      <c r="I127" s="183"/>
      <c r="J127" s="177">
        <v>-100</v>
      </c>
      <c r="K127" s="150">
        <v>-100</v>
      </c>
      <c r="L127" s="151">
        <v>-100</v>
      </c>
      <c r="M127" s="152">
        <v>0.5828618968386023</v>
      </c>
      <c r="N127" s="153"/>
      <c r="O127" s="152">
        <v>0.5203629136624145</v>
      </c>
      <c r="P127" s="154"/>
    </row>
    <row r="128" spans="1:16" ht="15.75" thickBot="1" thickTop="1">
      <c r="A128" s="185" t="s">
        <v>163</v>
      </c>
      <c r="B128" s="185" t="s">
        <v>164</v>
      </c>
      <c r="C128" s="185" t="s">
        <v>60</v>
      </c>
      <c r="D128" s="183"/>
      <c r="E128" s="183"/>
      <c r="F128" s="183"/>
      <c r="G128" s="183">
        <v>405</v>
      </c>
      <c r="H128" s="183">
        <v>684.82</v>
      </c>
      <c r="I128" s="183">
        <v>627.37</v>
      </c>
      <c r="J128" s="177"/>
      <c r="K128" s="150"/>
      <c r="L128" s="151"/>
      <c r="M128" s="152"/>
      <c r="N128" s="153">
        <v>1.6909135802469137</v>
      </c>
      <c r="O128" s="152"/>
      <c r="P128" s="154">
        <v>1.5490617283950618</v>
      </c>
    </row>
    <row r="129" spans="1:16" ht="15.75" thickBot="1" thickTop="1">
      <c r="A129" s="185" t="s">
        <v>163</v>
      </c>
      <c r="B129" s="185" t="s">
        <v>164</v>
      </c>
      <c r="C129" s="185" t="s">
        <v>744</v>
      </c>
      <c r="D129" s="183">
        <v>408</v>
      </c>
      <c r="E129" s="183">
        <v>265.2</v>
      </c>
      <c r="F129" s="183">
        <v>231.47</v>
      </c>
      <c r="G129" s="183"/>
      <c r="H129" s="183"/>
      <c r="I129" s="183"/>
      <c r="J129" s="177">
        <v>-100</v>
      </c>
      <c r="K129" s="150">
        <v>-100</v>
      </c>
      <c r="L129" s="151">
        <v>-100</v>
      </c>
      <c r="M129" s="152">
        <v>0.65</v>
      </c>
      <c r="N129" s="153"/>
      <c r="O129" s="152">
        <v>0.5673284313725491</v>
      </c>
      <c r="P129" s="154"/>
    </row>
    <row r="130" spans="1:16" ht="15.75" thickBot="1" thickTop="1">
      <c r="A130" s="185" t="s">
        <v>163</v>
      </c>
      <c r="B130" s="185" t="s">
        <v>164</v>
      </c>
      <c r="C130" s="185" t="s">
        <v>106</v>
      </c>
      <c r="D130" s="183"/>
      <c r="E130" s="183"/>
      <c r="F130" s="183"/>
      <c r="G130" s="183">
        <v>47996</v>
      </c>
      <c r="H130" s="183">
        <v>69993.5</v>
      </c>
      <c r="I130" s="183">
        <v>61389.52</v>
      </c>
      <c r="J130" s="177"/>
      <c r="K130" s="150"/>
      <c r="L130" s="151"/>
      <c r="M130" s="152"/>
      <c r="N130" s="153">
        <v>1.4583194432869406</v>
      </c>
      <c r="O130" s="152"/>
      <c r="P130" s="154">
        <v>1.2790549212434368</v>
      </c>
    </row>
    <row r="131" spans="1:16" ht="15.75" thickBot="1" thickTop="1">
      <c r="A131" s="185" t="s">
        <v>163</v>
      </c>
      <c r="B131" s="185" t="s">
        <v>164</v>
      </c>
      <c r="C131" s="185" t="s">
        <v>237</v>
      </c>
      <c r="D131" s="183"/>
      <c r="E131" s="183"/>
      <c r="F131" s="183"/>
      <c r="G131" s="183">
        <v>1316000</v>
      </c>
      <c r="H131" s="183">
        <v>627620</v>
      </c>
      <c r="I131" s="183">
        <v>566680.51</v>
      </c>
      <c r="J131" s="177"/>
      <c r="K131" s="150"/>
      <c r="L131" s="151"/>
      <c r="M131" s="152"/>
      <c r="N131" s="153">
        <v>0.4769148936170213</v>
      </c>
      <c r="O131" s="152"/>
      <c r="P131" s="154">
        <v>0.43060829027355624</v>
      </c>
    </row>
    <row r="132" spans="1:16" ht="15.75" thickBot="1" thickTop="1">
      <c r="A132" s="185" t="s">
        <v>163</v>
      </c>
      <c r="B132" s="185" t="s">
        <v>164</v>
      </c>
      <c r="C132" s="185" t="s">
        <v>122</v>
      </c>
      <c r="D132" s="183">
        <v>6374.7</v>
      </c>
      <c r="E132" s="183">
        <v>12281.45</v>
      </c>
      <c r="F132" s="183">
        <v>10924.38</v>
      </c>
      <c r="G132" s="183"/>
      <c r="H132" s="183"/>
      <c r="I132" s="183"/>
      <c r="J132" s="177">
        <v>-100</v>
      </c>
      <c r="K132" s="150">
        <v>-100</v>
      </c>
      <c r="L132" s="151">
        <v>-100.00000000000001</v>
      </c>
      <c r="M132" s="152">
        <v>1.9265926239666182</v>
      </c>
      <c r="N132" s="153"/>
      <c r="O132" s="152">
        <v>1.713708880417902</v>
      </c>
      <c r="P132" s="154"/>
    </row>
    <row r="133" spans="1:16" ht="15.75" thickBot="1" thickTop="1">
      <c r="A133" s="185" t="s">
        <v>163</v>
      </c>
      <c r="B133" s="185" t="s">
        <v>164</v>
      </c>
      <c r="C133" s="185" t="s">
        <v>92</v>
      </c>
      <c r="D133" s="183">
        <v>10845044</v>
      </c>
      <c r="E133" s="183">
        <v>10972716.38</v>
      </c>
      <c r="F133" s="183">
        <v>9798417.97</v>
      </c>
      <c r="G133" s="183">
        <v>6233840.25</v>
      </c>
      <c r="H133" s="183">
        <v>4328283.02</v>
      </c>
      <c r="I133" s="183">
        <v>3863654.21</v>
      </c>
      <c r="J133" s="177">
        <v>-42.518995312513255</v>
      </c>
      <c r="K133" s="150">
        <v>-60.55413381604237</v>
      </c>
      <c r="L133" s="151">
        <v>-60.56859156417473</v>
      </c>
      <c r="M133" s="152">
        <v>1.011772416967603</v>
      </c>
      <c r="N133" s="153">
        <v>0.6943204904873845</v>
      </c>
      <c r="O133" s="152">
        <v>0.9034926893795914</v>
      </c>
      <c r="P133" s="154">
        <v>0.6197871705166009</v>
      </c>
    </row>
    <row r="134" spans="1:16" ht="15.75" thickBot="1" thickTop="1">
      <c r="A134" s="185" t="s">
        <v>163</v>
      </c>
      <c r="B134" s="185" t="s">
        <v>164</v>
      </c>
      <c r="C134" s="185" t="s">
        <v>62</v>
      </c>
      <c r="D134" s="183"/>
      <c r="E134" s="183"/>
      <c r="F134" s="183"/>
      <c r="G134" s="183">
        <v>14531.4</v>
      </c>
      <c r="H134" s="183">
        <v>15890.82</v>
      </c>
      <c r="I134" s="183">
        <v>14606.87</v>
      </c>
      <c r="J134" s="177"/>
      <c r="K134" s="150"/>
      <c r="L134" s="151"/>
      <c r="M134" s="152"/>
      <c r="N134" s="153">
        <v>1.0935505181881993</v>
      </c>
      <c r="O134" s="152"/>
      <c r="P134" s="154">
        <v>1.0051935807974457</v>
      </c>
    </row>
    <row r="135" spans="1:16" ht="15.75" thickBot="1" thickTop="1">
      <c r="A135" s="185" t="s">
        <v>163</v>
      </c>
      <c r="B135" s="185" t="s">
        <v>164</v>
      </c>
      <c r="C135" s="185" t="s">
        <v>787</v>
      </c>
      <c r="D135" s="183">
        <v>22008</v>
      </c>
      <c r="E135" s="183">
        <v>33562.6</v>
      </c>
      <c r="F135" s="183">
        <v>29525.91</v>
      </c>
      <c r="G135" s="183"/>
      <c r="H135" s="183"/>
      <c r="I135" s="183"/>
      <c r="J135" s="177">
        <v>-100</v>
      </c>
      <c r="K135" s="150">
        <v>-100</v>
      </c>
      <c r="L135" s="151">
        <v>-100</v>
      </c>
      <c r="M135" s="152">
        <v>1.5250181752090148</v>
      </c>
      <c r="N135" s="153"/>
      <c r="O135" s="152">
        <v>1.341598964013086</v>
      </c>
      <c r="P135" s="154"/>
    </row>
    <row r="136" spans="1:16" ht="15.75" thickBot="1" thickTop="1">
      <c r="A136" s="185" t="s">
        <v>163</v>
      </c>
      <c r="B136" s="185" t="s">
        <v>164</v>
      </c>
      <c r="C136" s="185" t="s">
        <v>65</v>
      </c>
      <c r="D136" s="183">
        <v>66060</v>
      </c>
      <c r="E136" s="183">
        <v>21799.8</v>
      </c>
      <c r="F136" s="183">
        <v>19866.74</v>
      </c>
      <c r="G136" s="183">
        <v>84000</v>
      </c>
      <c r="H136" s="183">
        <v>25200</v>
      </c>
      <c r="I136" s="183">
        <v>23296.64</v>
      </c>
      <c r="J136" s="177">
        <v>27.157129881925524</v>
      </c>
      <c r="K136" s="150">
        <v>15.597390801750478</v>
      </c>
      <c r="L136" s="151">
        <v>17.264533587292114</v>
      </c>
      <c r="M136" s="152">
        <v>0.33</v>
      </c>
      <c r="N136" s="153">
        <v>0.3</v>
      </c>
      <c r="O136" s="152">
        <v>0.30073781410838635</v>
      </c>
      <c r="P136" s="154">
        <v>0.27734095238095235</v>
      </c>
    </row>
    <row r="137" spans="1:16" ht="15.75" thickBot="1" thickTop="1">
      <c r="A137" s="185" t="s">
        <v>163</v>
      </c>
      <c r="B137" s="185" t="s">
        <v>164</v>
      </c>
      <c r="C137" s="185" t="s">
        <v>67</v>
      </c>
      <c r="D137" s="183">
        <v>50000</v>
      </c>
      <c r="E137" s="183">
        <v>47600</v>
      </c>
      <c r="F137" s="183">
        <v>41012.67</v>
      </c>
      <c r="G137" s="183"/>
      <c r="H137" s="183"/>
      <c r="I137" s="183"/>
      <c r="J137" s="177">
        <v>-100</v>
      </c>
      <c r="K137" s="150">
        <v>-100</v>
      </c>
      <c r="L137" s="151">
        <v>-100</v>
      </c>
      <c r="M137" s="152">
        <v>0.952</v>
      </c>
      <c r="N137" s="153"/>
      <c r="O137" s="152">
        <v>0.8202533999999999</v>
      </c>
      <c r="P137" s="154"/>
    </row>
    <row r="138" spans="1:16" ht="15" thickTop="1">
      <c r="A138" s="185" t="s">
        <v>163</v>
      </c>
      <c r="B138" s="185" t="s">
        <v>164</v>
      </c>
      <c r="C138" s="185" t="s">
        <v>174</v>
      </c>
      <c r="D138" s="183">
        <v>5842.8</v>
      </c>
      <c r="E138" s="183">
        <v>4265.24</v>
      </c>
      <c r="F138" s="183">
        <v>3579.54</v>
      </c>
      <c r="G138" s="183">
        <v>37371</v>
      </c>
      <c r="H138" s="183">
        <v>19113.57</v>
      </c>
      <c r="I138" s="183">
        <v>17384.32</v>
      </c>
      <c r="J138" s="177">
        <v>539.6077223249127</v>
      </c>
      <c r="K138" s="150">
        <v>348.1241383837721</v>
      </c>
      <c r="L138" s="151">
        <v>385.65793370097833</v>
      </c>
      <c r="M138" s="152">
        <v>0.7299993153967276</v>
      </c>
      <c r="N138" s="153">
        <v>0.5114546038372</v>
      </c>
      <c r="O138" s="152">
        <v>0.6126411994249332</v>
      </c>
      <c r="P138" s="154">
        <v>0.4651820930668165</v>
      </c>
    </row>
    <row r="139" spans="1:16" ht="14.25">
      <c r="A139" s="185" t="s">
        <v>163</v>
      </c>
      <c r="B139" s="185" t="s">
        <v>164</v>
      </c>
      <c r="C139" s="185" t="s">
        <v>59</v>
      </c>
      <c r="D139" s="183">
        <v>212305</v>
      </c>
      <c r="E139" s="183">
        <v>98604.5</v>
      </c>
      <c r="F139" s="183">
        <v>90227.64</v>
      </c>
      <c r="G139" s="183"/>
      <c r="H139" s="183"/>
      <c r="I139" s="183"/>
      <c r="J139" s="177">
        <v>-100</v>
      </c>
      <c r="K139" s="150">
        <v>-100</v>
      </c>
      <c r="L139" s="156">
        <v>-100</v>
      </c>
      <c r="M139" s="152">
        <v>0.4644473752384541</v>
      </c>
      <c r="N139" s="153"/>
      <c r="O139" s="152">
        <v>0.4249906502437531</v>
      </c>
      <c r="P139" s="153"/>
    </row>
    <row r="140" spans="1:16" ht="14.25">
      <c r="A140" s="185" t="s">
        <v>163</v>
      </c>
      <c r="B140" s="185" t="s">
        <v>164</v>
      </c>
      <c r="C140" s="185" t="s">
        <v>626</v>
      </c>
      <c r="D140" s="183">
        <v>50000</v>
      </c>
      <c r="E140" s="183">
        <v>51050</v>
      </c>
      <c r="F140" s="183">
        <v>43311.51</v>
      </c>
      <c r="G140" s="183"/>
      <c r="H140" s="183"/>
      <c r="I140" s="183"/>
      <c r="J140" s="177">
        <v>-100</v>
      </c>
      <c r="K140" s="150">
        <v>-100</v>
      </c>
      <c r="L140" s="156">
        <v>-100</v>
      </c>
      <c r="M140" s="152">
        <v>1.021</v>
      </c>
      <c r="N140" s="153"/>
      <c r="O140" s="152">
        <v>0.8662302000000001</v>
      </c>
      <c r="P140" s="153"/>
    </row>
    <row r="141" spans="1:16" ht="14.25">
      <c r="A141" s="185" t="s">
        <v>163</v>
      </c>
      <c r="B141" s="185" t="s">
        <v>164</v>
      </c>
      <c r="C141" s="185" t="s">
        <v>149</v>
      </c>
      <c r="D141" s="183"/>
      <c r="E141" s="183"/>
      <c r="F141" s="183"/>
      <c r="G141" s="183">
        <v>4631490.06</v>
      </c>
      <c r="H141" s="183">
        <v>2936963.92</v>
      </c>
      <c r="I141" s="183">
        <v>2662516.02</v>
      </c>
      <c r="J141" s="177"/>
      <c r="K141" s="150"/>
      <c r="L141" s="156"/>
      <c r="M141" s="152"/>
      <c r="N141" s="153">
        <v>0.6341293799516435</v>
      </c>
      <c r="O141" s="152"/>
      <c r="P141" s="153">
        <v>0.5748724461259019</v>
      </c>
    </row>
    <row r="142" spans="1:16" ht="14.25">
      <c r="A142" s="185" t="s">
        <v>637</v>
      </c>
      <c r="B142" s="185" t="s">
        <v>638</v>
      </c>
      <c r="C142" s="185" t="s">
        <v>67</v>
      </c>
      <c r="D142" s="183">
        <v>50040</v>
      </c>
      <c r="E142" s="183">
        <v>27021.6</v>
      </c>
      <c r="F142" s="183">
        <v>22985.61</v>
      </c>
      <c r="G142" s="183"/>
      <c r="H142" s="183"/>
      <c r="I142" s="183"/>
      <c r="J142" s="177">
        <v>-100</v>
      </c>
      <c r="K142" s="150">
        <v>-100</v>
      </c>
      <c r="L142" s="156">
        <v>-100</v>
      </c>
      <c r="M142" s="152">
        <v>0.5399999999999999</v>
      </c>
      <c r="N142" s="153"/>
      <c r="O142" s="152">
        <v>0.4593447242206235</v>
      </c>
      <c r="P142" s="153"/>
    </row>
    <row r="143" spans="1:16" ht="14.25">
      <c r="A143" s="185" t="s">
        <v>637</v>
      </c>
      <c r="B143" s="185" t="s">
        <v>638</v>
      </c>
      <c r="C143" s="185" t="s">
        <v>59</v>
      </c>
      <c r="D143" s="183">
        <v>42600</v>
      </c>
      <c r="E143" s="183">
        <v>14910</v>
      </c>
      <c r="F143" s="183">
        <v>13986.98</v>
      </c>
      <c r="G143" s="183"/>
      <c r="H143" s="183"/>
      <c r="I143" s="183"/>
      <c r="J143" s="177">
        <v>-100</v>
      </c>
      <c r="K143" s="150">
        <v>-100</v>
      </c>
      <c r="L143" s="156">
        <v>-100</v>
      </c>
      <c r="M143" s="152">
        <v>0.35</v>
      </c>
      <c r="N143" s="153"/>
      <c r="O143" s="152">
        <v>0.32833286384976523</v>
      </c>
      <c r="P143" s="153"/>
    </row>
    <row r="144" spans="1:16" ht="14.25">
      <c r="A144" s="185" t="s">
        <v>761</v>
      </c>
      <c r="B144" s="185" t="s">
        <v>762</v>
      </c>
      <c r="C144" s="185" t="s">
        <v>88</v>
      </c>
      <c r="D144" s="183">
        <v>27000</v>
      </c>
      <c r="E144" s="183">
        <v>21060</v>
      </c>
      <c r="F144" s="183">
        <v>19397.46</v>
      </c>
      <c r="G144" s="183"/>
      <c r="H144" s="183"/>
      <c r="I144" s="183"/>
      <c r="J144" s="177">
        <v>-100</v>
      </c>
      <c r="K144" s="150">
        <v>-100</v>
      </c>
      <c r="L144" s="156">
        <v>-100</v>
      </c>
      <c r="M144" s="152">
        <v>0.78</v>
      </c>
      <c r="N144" s="153"/>
      <c r="O144" s="152">
        <v>0.7184244444444444</v>
      </c>
      <c r="P144" s="153"/>
    </row>
    <row r="145" spans="1:16" ht="14.25">
      <c r="A145" s="185" t="s">
        <v>761</v>
      </c>
      <c r="B145" s="185" t="s">
        <v>762</v>
      </c>
      <c r="C145" s="185" t="s">
        <v>106</v>
      </c>
      <c r="D145" s="183"/>
      <c r="E145" s="183"/>
      <c r="F145" s="183"/>
      <c r="G145" s="183">
        <v>27500</v>
      </c>
      <c r="H145" s="183">
        <v>24123.99</v>
      </c>
      <c r="I145" s="183">
        <v>22000</v>
      </c>
      <c r="J145" s="177"/>
      <c r="K145" s="150"/>
      <c r="L145" s="156"/>
      <c r="M145" s="152"/>
      <c r="N145" s="153">
        <v>0.877236</v>
      </c>
      <c r="O145" s="152"/>
      <c r="P145" s="153">
        <v>0.8</v>
      </c>
    </row>
    <row r="146" spans="1:16" ht="14.25">
      <c r="A146" s="185" t="s">
        <v>761</v>
      </c>
      <c r="B146" s="185" t="s">
        <v>762</v>
      </c>
      <c r="C146" s="185" t="s">
        <v>149</v>
      </c>
      <c r="D146" s="183"/>
      <c r="E146" s="183"/>
      <c r="F146" s="183"/>
      <c r="G146" s="183">
        <v>27500</v>
      </c>
      <c r="H146" s="183">
        <v>24588.46</v>
      </c>
      <c r="I146" s="183">
        <v>22000</v>
      </c>
      <c r="J146" s="177"/>
      <c r="K146" s="150"/>
      <c r="L146" s="156"/>
      <c r="M146" s="152"/>
      <c r="N146" s="153">
        <v>0.8941258181818181</v>
      </c>
      <c r="O146" s="152"/>
      <c r="P146" s="153">
        <v>0.8</v>
      </c>
    </row>
    <row r="147" spans="1:16" ht="14.25">
      <c r="A147" s="185" t="s">
        <v>745</v>
      </c>
      <c r="B147" s="185" t="s">
        <v>746</v>
      </c>
      <c r="C147" s="185" t="s">
        <v>149</v>
      </c>
      <c r="D147" s="183"/>
      <c r="E147" s="183"/>
      <c r="F147" s="183"/>
      <c r="G147" s="183">
        <v>104000</v>
      </c>
      <c r="H147" s="183">
        <v>48100</v>
      </c>
      <c r="I147" s="183">
        <v>43307.15</v>
      </c>
      <c r="J147" s="177"/>
      <c r="K147" s="150"/>
      <c r="L147" s="156"/>
      <c r="M147" s="152"/>
      <c r="N147" s="153">
        <v>0.4625</v>
      </c>
      <c r="O147" s="152"/>
      <c r="P147" s="153">
        <v>0.41641490384615387</v>
      </c>
    </row>
    <row r="148" spans="1:16" s="187" customFormat="1" ht="14.25">
      <c r="A148" s="184" t="s">
        <v>753</v>
      </c>
      <c r="B148" s="184"/>
      <c r="C148" s="184"/>
      <c r="D148" s="188">
        <f aca="true" t="shared" si="0" ref="D148:I148">SUM(D5:D147)</f>
        <v>34662095.49999999</v>
      </c>
      <c r="E148" s="188">
        <f t="shared" si="0"/>
        <v>39040942.13999999</v>
      </c>
      <c r="F148" s="188">
        <f t="shared" si="0"/>
        <v>35161358.579999976</v>
      </c>
      <c r="G148" s="188">
        <f t="shared" si="0"/>
        <v>28006480.16</v>
      </c>
      <c r="H148" s="188">
        <f t="shared" si="0"/>
        <v>22116902.099999998</v>
      </c>
      <c r="I148" s="188">
        <f t="shared" si="0"/>
        <v>19850801.26</v>
      </c>
      <c r="J148" s="177">
        <f>(G148-D148)*100/D148</f>
        <v>-19.201422314470268</v>
      </c>
      <c r="K148" s="150">
        <f>(H148-E148)*100/E148</f>
        <v>-43.349466258551715</v>
      </c>
      <c r="L148" s="156">
        <f>(I148-F148)*100/F148</f>
        <v>-43.54370234348318</v>
      </c>
      <c r="M148" s="152">
        <f>E148/D148</f>
        <v>1.126329541732409</v>
      </c>
      <c r="N148" s="153">
        <f>H148/G148</f>
        <v>0.7897065955324247</v>
      </c>
      <c r="O148" s="152">
        <f>F148/D148</f>
        <v>1.014403718898068</v>
      </c>
      <c r="P148" s="154">
        <f>I148/G148</f>
        <v>0.7087931488210263</v>
      </c>
    </row>
  </sheetData>
  <sheetProtection/>
  <mergeCells count="3">
    <mergeCell ref="A1:H1"/>
    <mergeCell ref="A3:H3"/>
    <mergeCell ref="A2:H2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P404"/>
  <sheetViews>
    <sheetView view="pageBreakPreview" zoomScale="98" zoomScaleSheetLayoutView="98" zoomScalePageLayoutView="0" workbookViewId="0" topLeftCell="A373">
      <selection activeCell="G404" sqref="G404"/>
    </sheetView>
  </sheetViews>
  <sheetFormatPr defaultColWidth="9.140625" defaultRowHeight="12.75"/>
  <cols>
    <col min="1" max="1" width="11.57421875" style="36" bestFit="1" customWidth="1"/>
    <col min="2" max="2" width="44.28125" style="36" customWidth="1"/>
    <col min="3" max="3" width="22.140625" style="36" customWidth="1"/>
    <col min="4" max="4" width="9.28125" style="79" customWidth="1"/>
    <col min="5" max="5" width="9.00390625" style="79" customWidth="1"/>
    <col min="6" max="6" width="9.421875" style="79" customWidth="1"/>
    <col min="7" max="7" width="9.7109375" style="79" customWidth="1"/>
    <col min="8" max="8" width="9.8515625" style="79" customWidth="1"/>
    <col min="9" max="9" width="9.7109375" style="79" customWidth="1"/>
    <col min="10" max="10" width="8.28125" style="36" customWidth="1"/>
    <col min="11" max="12" width="7.7109375" style="36" customWidth="1"/>
    <col min="13" max="16" width="7.8515625" style="36" customWidth="1"/>
    <col min="17" max="16384" width="9.140625" style="36" customWidth="1"/>
  </cols>
  <sheetData>
    <row r="1" spans="1:16" ht="12.75" customHeight="1">
      <c r="A1" s="319" t="s">
        <v>129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</row>
    <row r="2" spans="1:16" s="78" customFormat="1" ht="12.75" customHeight="1">
      <c r="A2" s="316" t="s">
        <v>784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</row>
    <row r="3" spans="1:16" ht="12.75" customHeight="1">
      <c r="A3" s="321" t="s">
        <v>128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</row>
    <row r="4" spans="1:16" ht="33.75">
      <c r="A4" s="91" t="s">
        <v>130</v>
      </c>
      <c r="B4" s="91" t="s">
        <v>131</v>
      </c>
      <c r="C4" s="91" t="s">
        <v>132</v>
      </c>
      <c r="D4" s="143" t="s">
        <v>688</v>
      </c>
      <c r="E4" s="143" t="s">
        <v>689</v>
      </c>
      <c r="F4" s="144" t="s">
        <v>764</v>
      </c>
      <c r="G4" s="143" t="s">
        <v>719</v>
      </c>
      <c r="H4" s="143" t="s">
        <v>720</v>
      </c>
      <c r="I4" s="144" t="s">
        <v>765</v>
      </c>
      <c r="J4" s="142" t="s">
        <v>79</v>
      </c>
      <c r="K4" s="37" t="s">
        <v>80</v>
      </c>
      <c r="L4" s="37" t="s">
        <v>677</v>
      </c>
      <c r="M4" s="86" t="s">
        <v>690</v>
      </c>
      <c r="N4" s="86" t="s">
        <v>721</v>
      </c>
      <c r="O4" s="86" t="s">
        <v>691</v>
      </c>
      <c r="P4" s="86" t="s">
        <v>722</v>
      </c>
    </row>
    <row r="5" spans="1:16" ht="12.75" customHeight="1">
      <c r="A5" s="274" t="s">
        <v>177</v>
      </c>
      <c r="B5" s="274" t="s">
        <v>178</v>
      </c>
      <c r="C5" s="274" t="s">
        <v>138</v>
      </c>
      <c r="D5" s="275"/>
      <c r="E5" s="275"/>
      <c r="F5" s="275"/>
      <c r="G5" s="275">
        <v>6240</v>
      </c>
      <c r="H5" s="275">
        <v>3708</v>
      </c>
      <c r="I5" s="275">
        <v>3309.61</v>
      </c>
      <c r="J5" s="38"/>
      <c r="K5" s="38"/>
      <c r="L5" s="38"/>
      <c r="M5" s="39"/>
      <c r="N5" s="40">
        <v>0.5942307692307692</v>
      </c>
      <c r="O5" s="39"/>
      <c r="P5" s="40">
        <v>0.530386217948718</v>
      </c>
    </row>
    <row r="6" spans="1:16" ht="11.25">
      <c r="A6" s="274" t="s">
        <v>177</v>
      </c>
      <c r="B6" s="274" t="s">
        <v>178</v>
      </c>
      <c r="C6" s="274" t="s">
        <v>122</v>
      </c>
      <c r="D6" s="275">
        <v>476.64</v>
      </c>
      <c r="E6" s="275">
        <v>342</v>
      </c>
      <c r="F6" s="275">
        <v>307.37</v>
      </c>
      <c r="G6" s="275">
        <v>3732</v>
      </c>
      <c r="H6" s="275">
        <v>2090.98</v>
      </c>
      <c r="I6" s="275">
        <v>1868.12</v>
      </c>
      <c r="J6" s="38">
        <v>682.980866062437</v>
      </c>
      <c r="K6" s="38">
        <v>511.39766081871346</v>
      </c>
      <c r="L6" s="38">
        <v>507.77564498812507</v>
      </c>
      <c r="M6" s="39">
        <v>0.7175226586102719</v>
      </c>
      <c r="N6" s="40">
        <v>0.5602840300107181</v>
      </c>
      <c r="O6" s="39">
        <v>0.6448682443773078</v>
      </c>
      <c r="P6" s="40">
        <v>0.5005680600214362</v>
      </c>
    </row>
    <row r="7" spans="1:16" ht="11.25">
      <c r="A7" s="274" t="s">
        <v>177</v>
      </c>
      <c r="B7" s="274" t="s">
        <v>178</v>
      </c>
      <c r="C7" s="274" t="s">
        <v>46</v>
      </c>
      <c r="D7" s="275"/>
      <c r="E7" s="275"/>
      <c r="F7" s="275"/>
      <c r="G7" s="275">
        <v>15300</v>
      </c>
      <c r="H7" s="275">
        <v>8415</v>
      </c>
      <c r="I7" s="275">
        <v>7481.09</v>
      </c>
      <c r="J7" s="38"/>
      <c r="K7" s="38"/>
      <c r="L7" s="38"/>
      <c r="M7" s="39"/>
      <c r="N7" s="40">
        <v>0.55</v>
      </c>
      <c r="O7" s="39"/>
      <c r="P7" s="40">
        <v>0.4889601307189543</v>
      </c>
    </row>
    <row r="8" spans="1:16" ht="11.25">
      <c r="A8" s="274" t="s">
        <v>177</v>
      </c>
      <c r="B8" s="274" t="s">
        <v>178</v>
      </c>
      <c r="C8" s="274" t="s">
        <v>156</v>
      </c>
      <c r="D8" s="275"/>
      <c r="E8" s="275"/>
      <c r="F8" s="275"/>
      <c r="G8" s="275">
        <v>24816</v>
      </c>
      <c r="H8" s="275">
        <v>24861.85</v>
      </c>
      <c r="I8" s="275">
        <v>22266.58</v>
      </c>
      <c r="J8" s="38"/>
      <c r="K8" s="38"/>
      <c r="L8" s="38"/>
      <c r="M8" s="39"/>
      <c r="N8" s="40">
        <v>1.001847598323662</v>
      </c>
      <c r="O8" s="39"/>
      <c r="P8" s="40">
        <v>0.8972670857511283</v>
      </c>
    </row>
    <row r="9" spans="1:16" ht="11.25">
      <c r="A9" s="274" t="s">
        <v>177</v>
      </c>
      <c r="B9" s="274" t="s">
        <v>178</v>
      </c>
      <c r="C9" s="274" t="s">
        <v>102</v>
      </c>
      <c r="D9" s="275"/>
      <c r="E9" s="275"/>
      <c r="F9" s="275"/>
      <c r="G9" s="275">
        <v>720</v>
      </c>
      <c r="H9" s="275">
        <v>350.82</v>
      </c>
      <c r="I9" s="275">
        <v>316.8</v>
      </c>
      <c r="J9" s="38"/>
      <c r="K9" s="38"/>
      <c r="L9" s="38"/>
      <c r="M9" s="39"/>
      <c r="N9" s="40">
        <v>0.48725</v>
      </c>
      <c r="O9" s="39"/>
      <c r="P9" s="40">
        <v>0.44</v>
      </c>
    </row>
    <row r="10" spans="1:16" ht="11.25">
      <c r="A10" s="274" t="s">
        <v>177</v>
      </c>
      <c r="B10" s="274" t="s">
        <v>178</v>
      </c>
      <c r="C10" s="274" t="s">
        <v>85</v>
      </c>
      <c r="D10" s="275"/>
      <c r="E10" s="275"/>
      <c r="F10" s="275"/>
      <c r="G10" s="275">
        <v>21120</v>
      </c>
      <c r="H10" s="275">
        <v>10325.57</v>
      </c>
      <c r="I10" s="275">
        <v>9099.2</v>
      </c>
      <c r="J10" s="38"/>
      <c r="K10" s="38"/>
      <c r="L10" s="38"/>
      <c r="M10" s="39"/>
      <c r="N10" s="40">
        <v>0.48890009469696966</v>
      </c>
      <c r="O10" s="39"/>
      <c r="P10" s="40">
        <v>0.43083333333333335</v>
      </c>
    </row>
    <row r="11" spans="1:16" ht="11.25">
      <c r="A11" s="274" t="s">
        <v>177</v>
      </c>
      <c r="B11" s="274" t="s">
        <v>178</v>
      </c>
      <c r="C11" s="274" t="s">
        <v>83</v>
      </c>
      <c r="D11" s="275"/>
      <c r="E11" s="275"/>
      <c r="F11" s="275"/>
      <c r="G11" s="275">
        <v>13290</v>
      </c>
      <c r="H11" s="275">
        <v>7932.5</v>
      </c>
      <c r="I11" s="275">
        <v>7034.7</v>
      </c>
      <c r="J11" s="38"/>
      <c r="K11" s="38"/>
      <c r="L11" s="38"/>
      <c r="M11" s="39"/>
      <c r="N11" s="40">
        <v>0.596877351392024</v>
      </c>
      <c r="O11" s="39"/>
      <c r="P11" s="40">
        <v>0.5293227990970655</v>
      </c>
    </row>
    <row r="12" spans="1:16" ht="12.75" customHeight="1">
      <c r="A12" s="274" t="s">
        <v>177</v>
      </c>
      <c r="B12" s="274" t="s">
        <v>178</v>
      </c>
      <c r="C12" s="274" t="s">
        <v>149</v>
      </c>
      <c r="D12" s="275"/>
      <c r="E12" s="275"/>
      <c r="F12" s="275"/>
      <c r="G12" s="275">
        <v>1680</v>
      </c>
      <c r="H12" s="275">
        <v>1200.48</v>
      </c>
      <c r="I12" s="275">
        <v>1055.7</v>
      </c>
      <c r="J12" s="38"/>
      <c r="K12" s="38"/>
      <c r="L12" s="38"/>
      <c r="M12" s="39"/>
      <c r="N12" s="40">
        <v>0.7145714285714286</v>
      </c>
      <c r="O12" s="39"/>
      <c r="P12" s="40">
        <v>0.6283928571428572</v>
      </c>
    </row>
    <row r="13" spans="1:16" ht="11.25">
      <c r="A13" s="274" t="s">
        <v>747</v>
      </c>
      <c r="B13" s="274" t="s">
        <v>748</v>
      </c>
      <c r="C13" s="274" t="s">
        <v>46</v>
      </c>
      <c r="D13" s="275"/>
      <c r="E13" s="275"/>
      <c r="F13" s="275"/>
      <c r="G13" s="275">
        <v>693</v>
      </c>
      <c r="H13" s="275">
        <v>4504.5</v>
      </c>
      <c r="I13" s="275">
        <v>4051.29</v>
      </c>
      <c r="J13" s="38"/>
      <c r="K13" s="38"/>
      <c r="L13" s="38"/>
      <c r="M13" s="39"/>
      <c r="N13" s="40">
        <v>6.5</v>
      </c>
      <c r="O13" s="39"/>
      <c r="P13" s="40">
        <v>5.846017316017316</v>
      </c>
    </row>
    <row r="14" spans="1:16" ht="11.25">
      <c r="A14" s="274" t="s">
        <v>179</v>
      </c>
      <c r="B14" s="274" t="s">
        <v>180</v>
      </c>
      <c r="C14" s="274" t="s">
        <v>138</v>
      </c>
      <c r="D14" s="275">
        <v>16032</v>
      </c>
      <c r="E14" s="275">
        <v>11062.08</v>
      </c>
      <c r="F14" s="275">
        <v>9791.44</v>
      </c>
      <c r="G14" s="275">
        <v>6300</v>
      </c>
      <c r="H14" s="275">
        <v>4198.5</v>
      </c>
      <c r="I14" s="275">
        <v>3746.45</v>
      </c>
      <c r="J14" s="38">
        <v>-60.703592814371255</v>
      </c>
      <c r="K14" s="38">
        <v>-62.04601666232752</v>
      </c>
      <c r="L14" s="38">
        <v>-61.73749724248937</v>
      </c>
      <c r="M14" s="39">
        <v>0.69</v>
      </c>
      <c r="N14" s="40">
        <v>0.6664285714285715</v>
      </c>
      <c r="O14" s="39">
        <v>0.6107435129740519</v>
      </c>
      <c r="P14" s="40">
        <v>0.5946746031746032</v>
      </c>
    </row>
    <row r="15" spans="1:16" ht="12.75" customHeight="1">
      <c r="A15" s="274" t="s">
        <v>179</v>
      </c>
      <c r="B15" s="274" t="s">
        <v>180</v>
      </c>
      <c r="C15" s="274" t="s">
        <v>53</v>
      </c>
      <c r="D15" s="275">
        <v>270</v>
      </c>
      <c r="E15" s="275">
        <v>202.5</v>
      </c>
      <c r="F15" s="275">
        <v>186.76</v>
      </c>
      <c r="G15" s="275"/>
      <c r="H15" s="275"/>
      <c r="I15" s="275"/>
      <c r="J15" s="38">
        <v>-100</v>
      </c>
      <c r="K15" s="38">
        <v>-100</v>
      </c>
      <c r="L15" s="38">
        <v>-100</v>
      </c>
      <c r="M15" s="39">
        <v>0.75</v>
      </c>
      <c r="N15" s="40"/>
      <c r="O15" s="39">
        <v>0.6917037037037037</v>
      </c>
      <c r="P15" s="40"/>
    </row>
    <row r="16" spans="1:16" ht="11.25">
      <c r="A16" s="274" t="s">
        <v>179</v>
      </c>
      <c r="B16" s="274" t="s">
        <v>180</v>
      </c>
      <c r="C16" s="274" t="s">
        <v>122</v>
      </c>
      <c r="D16" s="275">
        <v>2899.2</v>
      </c>
      <c r="E16" s="275">
        <v>1987.2</v>
      </c>
      <c r="F16" s="275">
        <v>1795.61</v>
      </c>
      <c r="G16" s="275">
        <v>4032</v>
      </c>
      <c r="H16" s="275">
        <v>2608.92</v>
      </c>
      <c r="I16" s="275">
        <v>2317.45</v>
      </c>
      <c r="J16" s="38">
        <v>39.07284768211921</v>
      </c>
      <c r="K16" s="38">
        <v>31.28623188405797</v>
      </c>
      <c r="L16" s="38">
        <v>29.06199007579597</v>
      </c>
      <c r="M16" s="39">
        <v>0.685430463576159</v>
      </c>
      <c r="N16" s="40">
        <v>0.6470535714285715</v>
      </c>
      <c r="O16" s="39">
        <v>0.6193467163355408</v>
      </c>
      <c r="P16" s="40">
        <v>0.5747643849206349</v>
      </c>
    </row>
    <row r="17" spans="1:16" ht="11.25">
      <c r="A17" s="274" t="s">
        <v>179</v>
      </c>
      <c r="B17" s="274" t="s">
        <v>180</v>
      </c>
      <c r="C17" s="274" t="s">
        <v>46</v>
      </c>
      <c r="D17" s="275">
        <v>41241.6</v>
      </c>
      <c r="E17" s="275">
        <v>32166.72</v>
      </c>
      <c r="F17" s="275">
        <v>28950.11</v>
      </c>
      <c r="G17" s="275">
        <v>53432</v>
      </c>
      <c r="H17" s="275">
        <v>32408.4</v>
      </c>
      <c r="I17" s="275">
        <v>28914.39</v>
      </c>
      <c r="J17" s="38">
        <v>29.558504034761025</v>
      </c>
      <c r="K17" s="38">
        <v>0.7513355418270817</v>
      </c>
      <c r="L17" s="38">
        <v>-0.12338467798568352</v>
      </c>
      <c r="M17" s="39">
        <v>0.7799581005586593</v>
      </c>
      <c r="N17" s="40">
        <v>0.606535409492439</v>
      </c>
      <c r="O17" s="39">
        <v>0.7019637938392304</v>
      </c>
      <c r="P17" s="40">
        <v>0.5411436966611768</v>
      </c>
    </row>
    <row r="18" spans="1:16" ht="11.25">
      <c r="A18" s="274" t="s">
        <v>179</v>
      </c>
      <c r="B18" s="274" t="s">
        <v>180</v>
      </c>
      <c r="C18" s="274" t="s">
        <v>156</v>
      </c>
      <c r="D18" s="275"/>
      <c r="E18" s="275"/>
      <c r="F18" s="275"/>
      <c r="G18" s="275">
        <v>99108</v>
      </c>
      <c r="H18" s="275">
        <v>105701.45</v>
      </c>
      <c r="I18" s="275">
        <v>94515.65</v>
      </c>
      <c r="J18" s="38"/>
      <c r="K18" s="38"/>
      <c r="L18" s="38"/>
      <c r="M18" s="39"/>
      <c r="N18" s="40">
        <v>1.06652792912782</v>
      </c>
      <c r="O18" s="39"/>
      <c r="P18" s="40">
        <v>0.9536631755256891</v>
      </c>
    </row>
    <row r="19" spans="1:16" ht="11.25">
      <c r="A19" s="274" t="s">
        <v>179</v>
      </c>
      <c r="B19" s="274" t="s">
        <v>180</v>
      </c>
      <c r="C19" s="274" t="s">
        <v>102</v>
      </c>
      <c r="D19" s="275"/>
      <c r="E19" s="275"/>
      <c r="F19" s="275"/>
      <c r="G19" s="275">
        <v>720</v>
      </c>
      <c r="H19" s="275">
        <v>438.52</v>
      </c>
      <c r="I19" s="275">
        <v>396</v>
      </c>
      <c r="J19" s="38"/>
      <c r="K19" s="38"/>
      <c r="L19" s="38"/>
      <c r="M19" s="39"/>
      <c r="N19" s="40">
        <v>0.6090555555555556</v>
      </c>
      <c r="O19" s="39"/>
      <c r="P19" s="40">
        <v>0.55</v>
      </c>
    </row>
    <row r="20" spans="1:16" ht="11.25">
      <c r="A20" s="274" t="s">
        <v>179</v>
      </c>
      <c r="B20" s="274" t="s">
        <v>180</v>
      </c>
      <c r="C20" s="274" t="s">
        <v>85</v>
      </c>
      <c r="D20" s="275">
        <v>33031.2</v>
      </c>
      <c r="E20" s="275">
        <v>20355.52</v>
      </c>
      <c r="F20" s="275">
        <v>18236.27</v>
      </c>
      <c r="G20" s="275"/>
      <c r="H20" s="275"/>
      <c r="I20" s="275"/>
      <c r="J20" s="38">
        <v>-100</v>
      </c>
      <c r="K20" s="38">
        <v>-100</v>
      </c>
      <c r="L20" s="38">
        <v>-100</v>
      </c>
      <c r="M20" s="39">
        <v>0.6162513017995108</v>
      </c>
      <c r="N20" s="40"/>
      <c r="O20" s="39">
        <v>0.5520922642834654</v>
      </c>
      <c r="P20" s="40"/>
    </row>
    <row r="21" spans="1:16" ht="11.25">
      <c r="A21" s="274" t="s">
        <v>179</v>
      </c>
      <c r="B21" s="274" t="s">
        <v>180</v>
      </c>
      <c r="C21" s="274" t="s">
        <v>590</v>
      </c>
      <c r="D21" s="275">
        <v>10368</v>
      </c>
      <c r="E21" s="275">
        <v>8812.8</v>
      </c>
      <c r="F21" s="275">
        <v>8111.01</v>
      </c>
      <c r="G21" s="275">
        <v>5184</v>
      </c>
      <c r="H21" s="275">
        <v>4302.72</v>
      </c>
      <c r="I21" s="275">
        <v>3917.45</v>
      </c>
      <c r="J21" s="38">
        <v>-50</v>
      </c>
      <c r="K21" s="38">
        <v>-51.17647058823528</v>
      </c>
      <c r="L21" s="38">
        <v>-51.70206916277998</v>
      </c>
      <c r="M21" s="39">
        <v>0.85</v>
      </c>
      <c r="N21" s="40">
        <v>0.8300000000000001</v>
      </c>
      <c r="O21" s="39">
        <v>0.7823119212962963</v>
      </c>
      <c r="P21" s="40">
        <v>0.7556809413580247</v>
      </c>
    </row>
    <row r="22" spans="1:16" ht="11.25">
      <c r="A22" s="274" t="s">
        <v>179</v>
      </c>
      <c r="B22" s="274" t="s">
        <v>180</v>
      </c>
      <c r="C22" s="274" t="s">
        <v>65</v>
      </c>
      <c r="D22" s="275"/>
      <c r="E22" s="275"/>
      <c r="F22" s="275"/>
      <c r="G22" s="275">
        <v>300</v>
      </c>
      <c r="H22" s="275">
        <v>192</v>
      </c>
      <c r="I22" s="275">
        <v>169.64</v>
      </c>
      <c r="J22" s="38"/>
      <c r="K22" s="38"/>
      <c r="L22" s="38"/>
      <c r="M22" s="39"/>
      <c r="N22" s="40">
        <v>0.64</v>
      </c>
      <c r="O22" s="39"/>
      <c r="P22" s="40">
        <v>0.5654666666666667</v>
      </c>
    </row>
    <row r="23" spans="1:16" ht="11.25">
      <c r="A23" s="274" t="s">
        <v>179</v>
      </c>
      <c r="B23" s="274" t="s">
        <v>180</v>
      </c>
      <c r="C23" s="274" t="s">
        <v>794</v>
      </c>
      <c r="D23" s="275">
        <v>720</v>
      </c>
      <c r="E23" s="275">
        <v>1442.92</v>
      </c>
      <c r="F23" s="275">
        <v>1299.26</v>
      </c>
      <c r="G23" s="275"/>
      <c r="H23" s="275"/>
      <c r="I23" s="275"/>
      <c r="J23" s="38">
        <v>-100</v>
      </c>
      <c r="K23" s="38">
        <v>-100</v>
      </c>
      <c r="L23" s="38">
        <v>-100</v>
      </c>
      <c r="M23" s="39">
        <v>2.0040555555555555</v>
      </c>
      <c r="N23" s="40"/>
      <c r="O23" s="39">
        <v>1.8045277777777777</v>
      </c>
      <c r="P23" s="40"/>
    </row>
    <row r="24" spans="1:16" ht="11.25">
      <c r="A24" s="274" t="s">
        <v>179</v>
      </c>
      <c r="B24" s="274" t="s">
        <v>180</v>
      </c>
      <c r="C24" s="274" t="s">
        <v>174</v>
      </c>
      <c r="D24" s="275"/>
      <c r="E24" s="275"/>
      <c r="F24" s="275"/>
      <c r="G24" s="275">
        <v>4680</v>
      </c>
      <c r="H24" s="275">
        <v>2788.5</v>
      </c>
      <c r="I24" s="275">
        <v>2557.37</v>
      </c>
      <c r="J24" s="38"/>
      <c r="K24" s="38"/>
      <c r="L24" s="38"/>
      <c r="M24" s="39"/>
      <c r="N24" s="40">
        <v>0.5958333333333333</v>
      </c>
      <c r="O24" s="39"/>
      <c r="P24" s="40">
        <v>0.5464465811965812</v>
      </c>
    </row>
    <row r="25" spans="1:16" ht="11.25">
      <c r="A25" s="274" t="s">
        <v>179</v>
      </c>
      <c r="B25" s="274" t="s">
        <v>180</v>
      </c>
      <c r="C25" s="274" t="s">
        <v>83</v>
      </c>
      <c r="D25" s="275"/>
      <c r="E25" s="275"/>
      <c r="F25" s="275"/>
      <c r="G25" s="275">
        <v>7980</v>
      </c>
      <c r="H25" s="275">
        <v>4937.5</v>
      </c>
      <c r="I25" s="275">
        <v>4370.37</v>
      </c>
      <c r="J25" s="38"/>
      <c r="K25" s="38"/>
      <c r="L25" s="38"/>
      <c r="M25" s="39"/>
      <c r="N25" s="40">
        <v>0.618734335839599</v>
      </c>
      <c r="O25" s="39"/>
      <c r="P25" s="40">
        <v>0.5476654135338346</v>
      </c>
    </row>
    <row r="26" spans="1:16" ht="11.25">
      <c r="A26" s="274" t="s">
        <v>179</v>
      </c>
      <c r="B26" s="274" t="s">
        <v>180</v>
      </c>
      <c r="C26" s="274" t="s">
        <v>149</v>
      </c>
      <c r="D26" s="275"/>
      <c r="E26" s="275"/>
      <c r="F26" s="275"/>
      <c r="G26" s="275">
        <v>7536</v>
      </c>
      <c r="H26" s="275">
        <v>7880.8</v>
      </c>
      <c r="I26" s="275">
        <v>6930.36</v>
      </c>
      <c r="J26" s="38"/>
      <c r="K26" s="38"/>
      <c r="L26" s="38"/>
      <c r="M26" s="39"/>
      <c r="N26" s="40">
        <v>1.0457537154989385</v>
      </c>
      <c r="O26" s="39"/>
      <c r="P26" s="40">
        <v>0.9196337579617834</v>
      </c>
    </row>
    <row r="27" spans="1:16" ht="11.25">
      <c r="A27" s="274" t="s">
        <v>181</v>
      </c>
      <c r="B27" s="274" t="s">
        <v>182</v>
      </c>
      <c r="C27" s="274" t="s">
        <v>138</v>
      </c>
      <c r="D27" s="275">
        <v>37283.4</v>
      </c>
      <c r="E27" s="275">
        <v>37770.66</v>
      </c>
      <c r="F27" s="275">
        <v>33393.14</v>
      </c>
      <c r="G27" s="275">
        <v>32574</v>
      </c>
      <c r="H27" s="275">
        <v>20740.9</v>
      </c>
      <c r="I27" s="275">
        <v>18558.63</v>
      </c>
      <c r="J27" s="38">
        <v>-12.631358728013005</v>
      </c>
      <c r="K27" s="38">
        <v>-45.08727144296658</v>
      </c>
      <c r="L27" s="38">
        <v>-44.423824773591214</v>
      </c>
      <c r="M27" s="39">
        <v>1.0130690870467822</v>
      </c>
      <c r="N27" s="40">
        <v>0.6367317492478665</v>
      </c>
      <c r="O27" s="39">
        <v>0.8956570484451525</v>
      </c>
      <c r="P27" s="40">
        <v>0.5697375207220483</v>
      </c>
    </row>
    <row r="28" spans="1:16" ht="11.25">
      <c r="A28" s="274" t="s">
        <v>181</v>
      </c>
      <c r="B28" s="274" t="s">
        <v>182</v>
      </c>
      <c r="C28" s="274" t="s">
        <v>795</v>
      </c>
      <c r="D28" s="275">
        <v>3282.78</v>
      </c>
      <c r="E28" s="275">
        <v>2239.85</v>
      </c>
      <c r="F28" s="275">
        <v>2039.81</v>
      </c>
      <c r="G28" s="275"/>
      <c r="H28" s="275"/>
      <c r="I28" s="275"/>
      <c r="J28" s="38">
        <v>-100</v>
      </c>
      <c r="K28" s="38">
        <v>-100</v>
      </c>
      <c r="L28" s="38">
        <v>-100</v>
      </c>
      <c r="M28" s="39">
        <v>0.682302804330476</v>
      </c>
      <c r="N28" s="40"/>
      <c r="O28" s="39">
        <v>0.6213666465617556</v>
      </c>
      <c r="P28" s="40"/>
    </row>
    <row r="29" spans="1:16" ht="11.25">
      <c r="A29" s="274" t="s">
        <v>181</v>
      </c>
      <c r="B29" s="274" t="s">
        <v>182</v>
      </c>
      <c r="C29" s="274" t="s">
        <v>53</v>
      </c>
      <c r="D29" s="275">
        <v>2868</v>
      </c>
      <c r="E29" s="275">
        <v>2135.4</v>
      </c>
      <c r="F29" s="275">
        <v>1977.4</v>
      </c>
      <c r="G29" s="275"/>
      <c r="H29" s="275"/>
      <c r="I29" s="275"/>
      <c r="J29" s="38">
        <v>-100</v>
      </c>
      <c r="K29" s="38">
        <v>-100</v>
      </c>
      <c r="L29" s="38">
        <v>-100</v>
      </c>
      <c r="M29" s="39">
        <v>0.744560669456067</v>
      </c>
      <c r="N29" s="40"/>
      <c r="O29" s="39">
        <v>0.6894700139470015</v>
      </c>
      <c r="P29" s="40"/>
    </row>
    <row r="30" spans="1:16" ht="11.25">
      <c r="A30" s="274" t="s">
        <v>181</v>
      </c>
      <c r="B30" s="274" t="s">
        <v>182</v>
      </c>
      <c r="C30" s="274" t="s">
        <v>122</v>
      </c>
      <c r="D30" s="275">
        <v>14909.436</v>
      </c>
      <c r="E30" s="275">
        <v>11827.92</v>
      </c>
      <c r="F30" s="275">
        <v>10450.27</v>
      </c>
      <c r="G30" s="275">
        <v>21018</v>
      </c>
      <c r="H30" s="275">
        <v>14717.8</v>
      </c>
      <c r="I30" s="275">
        <v>13222.79</v>
      </c>
      <c r="J30" s="38">
        <v>40.971127278053984</v>
      </c>
      <c r="K30" s="38">
        <v>24.43269822589263</v>
      </c>
      <c r="L30" s="38">
        <v>26.530606386246482</v>
      </c>
      <c r="M30" s="39">
        <v>0.7933177351577887</v>
      </c>
      <c r="N30" s="40">
        <v>0.7002474069844894</v>
      </c>
      <c r="O30" s="39">
        <v>0.700916520249324</v>
      </c>
      <c r="P30" s="40">
        <v>0.6291174231611001</v>
      </c>
    </row>
    <row r="31" spans="1:16" ht="11.25">
      <c r="A31" s="274" t="s">
        <v>181</v>
      </c>
      <c r="B31" s="274" t="s">
        <v>182</v>
      </c>
      <c r="C31" s="274" t="s">
        <v>92</v>
      </c>
      <c r="D31" s="275">
        <v>120</v>
      </c>
      <c r="E31" s="275">
        <v>114</v>
      </c>
      <c r="F31" s="275">
        <v>103.99</v>
      </c>
      <c r="G31" s="275"/>
      <c r="H31" s="275"/>
      <c r="I31" s="275"/>
      <c r="J31" s="38">
        <v>-100</v>
      </c>
      <c r="K31" s="38">
        <v>-100</v>
      </c>
      <c r="L31" s="38">
        <v>-100</v>
      </c>
      <c r="M31" s="39">
        <v>0.95</v>
      </c>
      <c r="N31" s="40"/>
      <c r="O31" s="39">
        <v>0.8665833333333333</v>
      </c>
      <c r="P31" s="40"/>
    </row>
    <row r="32" spans="1:16" ht="11.25">
      <c r="A32" s="274" t="s">
        <v>181</v>
      </c>
      <c r="B32" s="274" t="s">
        <v>182</v>
      </c>
      <c r="C32" s="274" t="s">
        <v>46</v>
      </c>
      <c r="D32" s="275">
        <v>69486</v>
      </c>
      <c r="E32" s="275">
        <v>64241.7</v>
      </c>
      <c r="F32" s="275">
        <v>57072.31</v>
      </c>
      <c r="G32" s="275">
        <v>216124</v>
      </c>
      <c r="H32" s="275">
        <v>150297.06</v>
      </c>
      <c r="I32" s="275">
        <v>134490.46</v>
      </c>
      <c r="J32" s="38">
        <v>211.0324381889877</v>
      </c>
      <c r="K32" s="38">
        <v>133.95560827313102</v>
      </c>
      <c r="L32" s="38">
        <v>135.6492316501645</v>
      </c>
      <c r="M32" s="39">
        <v>0.9245272428978499</v>
      </c>
      <c r="N32" s="40">
        <v>0.6954204993429698</v>
      </c>
      <c r="O32" s="39">
        <v>0.82134976829865</v>
      </c>
      <c r="P32" s="40">
        <v>0.6222837815328237</v>
      </c>
    </row>
    <row r="33" spans="1:16" ht="11.25">
      <c r="A33" s="274" t="s">
        <v>181</v>
      </c>
      <c r="B33" s="274" t="s">
        <v>182</v>
      </c>
      <c r="C33" s="274" t="s">
        <v>502</v>
      </c>
      <c r="D33" s="275"/>
      <c r="E33" s="275"/>
      <c r="F33" s="275"/>
      <c r="G33" s="275">
        <v>840</v>
      </c>
      <c r="H33" s="275">
        <v>537.6</v>
      </c>
      <c r="I33" s="275">
        <v>481.05</v>
      </c>
      <c r="J33" s="38"/>
      <c r="K33" s="38"/>
      <c r="L33" s="38"/>
      <c r="M33" s="39"/>
      <c r="N33" s="40">
        <v>0.64</v>
      </c>
      <c r="O33" s="39"/>
      <c r="P33" s="40">
        <v>0.5726785714285715</v>
      </c>
    </row>
    <row r="34" spans="1:16" ht="11.25">
      <c r="A34" s="274" t="s">
        <v>181</v>
      </c>
      <c r="B34" s="274" t="s">
        <v>182</v>
      </c>
      <c r="C34" s="274" t="s">
        <v>156</v>
      </c>
      <c r="D34" s="275">
        <v>9141.1</v>
      </c>
      <c r="E34" s="275">
        <v>17296.9</v>
      </c>
      <c r="F34" s="275">
        <v>15591.85</v>
      </c>
      <c r="G34" s="275">
        <v>3860</v>
      </c>
      <c r="H34" s="275">
        <v>6830.73</v>
      </c>
      <c r="I34" s="275">
        <v>6118.35</v>
      </c>
      <c r="J34" s="38">
        <v>-57.773134524291386</v>
      </c>
      <c r="K34" s="38">
        <v>-60.50893512710371</v>
      </c>
      <c r="L34" s="38">
        <v>-60.75930694561582</v>
      </c>
      <c r="M34" s="39">
        <v>1.8922120970123946</v>
      </c>
      <c r="N34" s="40">
        <v>1.7696191709844558</v>
      </c>
      <c r="O34" s="39">
        <v>1.7056864053560294</v>
      </c>
      <c r="P34" s="40">
        <v>1.5850647668393782</v>
      </c>
    </row>
    <row r="35" spans="1:16" ht="11.25">
      <c r="A35" s="274" t="s">
        <v>181</v>
      </c>
      <c r="B35" s="274" t="s">
        <v>182</v>
      </c>
      <c r="C35" s="274" t="s">
        <v>102</v>
      </c>
      <c r="D35" s="275"/>
      <c r="E35" s="275"/>
      <c r="F35" s="275"/>
      <c r="G35" s="275">
        <v>31704</v>
      </c>
      <c r="H35" s="275">
        <v>18735.4</v>
      </c>
      <c r="I35" s="275">
        <v>16631.4</v>
      </c>
      <c r="J35" s="38"/>
      <c r="K35" s="38"/>
      <c r="L35" s="38"/>
      <c r="M35" s="39"/>
      <c r="N35" s="40">
        <v>0.5909475145092102</v>
      </c>
      <c r="O35" s="39"/>
      <c r="P35" s="40">
        <v>0.5245836487509463</v>
      </c>
    </row>
    <row r="36" spans="1:16" ht="11.25">
      <c r="A36" s="274" t="s">
        <v>181</v>
      </c>
      <c r="B36" s="274" t="s">
        <v>182</v>
      </c>
      <c r="C36" s="274" t="s">
        <v>85</v>
      </c>
      <c r="D36" s="275">
        <v>49622.4</v>
      </c>
      <c r="E36" s="275">
        <v>30232.8</v>
      </c>
      <c r="F36" s="275">
        <v>27042.55</v>
      </c>
      <c r="G36" s="275">
        <v>187584</v>
      </c>
      <c r="H36" s="275">
        <v>116299.31</v>
      </c>
      <c r="I36" s="275">
        <v>102486.4</v>
      </c>
      <c r="J36" s="38">
        <v>278.0228284000774</v>
      </c>
      <c r="K36" s="38">
        <v>284.67925564287793</v>
      </c>
      <c r="L36" s="38">
        <v>278.9820116815907</v>
      </c>
      <c r="M36" s="39">
        <v>0.609257109692397</v>
      </c>
      <c r="N36" s="40">
        <v>0.6199852332821563</v>
      </c>
      <c r="O36" s="39">
        <v>0.5449665876700844</v>
      </c>
      <c r="P36" s="40">
        <v>0.5463493688161037</v>
      </c>
    </row>
    <row r="37" spans="1:16" ht="11.25">
      <c r="A37" s="274" t="s">
        <v>181</v>
      </c>
      <c r="B37" s="274" t="s">
        <v>182</v>
      </c>
      <c r="C37" s="274" t="s">
        <v>590</v>
      </c>
      <c r="D37" s="275">
        <v>12096</v>
      </c>
      <c r="E37" s="275">
        <v>10886.4</v>
      </c>
      <c r="F37" s="275">
        <v>10011.09</v>
      </c>
      <c r="G37" s="275">
        <v>5184</v>
      </c>
      <c r="H37" s="275">
        <v>4561.92</v>
      </c>
      <c r="I37" s="275">
        <v>4153.44</v>
      </c>
      <c r="J37" s="38">
        <v>-57.142857142857146</v>
      </c>
      <c r="K37" s="38">
        <v>-58.095238095238095</v>
      </c>
      <c r="L37" s="38">
        <v>-58.511610623818186</v>
      </c>
      <c r="M37" s="39">
        <v>0.9</v>
      </c>
      <c r="N37" s="40">
        <v>0.88</v>
      </c>
      <c r="O37" s="39">
        <v>0.8276364087301588</v>
      </c>
      <c r="P37" s="40">
        <v>0.8012037037037036</v>
      </c>
    </row>
    <row r="38" spans="1:16" ht="11.25">
      <c r="A38" s="274" t="s">
        <v>181</v>
      </c>
      <c r="B38" s="274" t="s">
        <v>182</v>
      </c>
      <c r="C38" s="274" t="s">
        <v>561</v>
      </c>
      <c r="D38" s="275"/>
      <c r="E38" s="275"/>
      <c r="F38" s="275"/>
      <c r="G38" s="275">
        <v>88918.8</v>
      </c>
      <c r="H38" s="275">
        <v>58560.28</v>
      </c>
      <c r="I38" s="275">
        <v>51661.07</v>
      </c>
      <c r="J38" s="38"/>
      <c r="K38" s="38"/>
      <c r="L38" s="38"/>
      <c r="M38" s="39"/>
      <c r="N38" s="40">
        <v>0.6585815373126942</v>
      </c>
      <c r="O38" s="39"/>
      <c r="P38" s="40">
        <v>0.5809915338488598</v>
      </c>
    </row>
    <row r="39" spans="1:16" ht="11.25">
      <c r="A39" s="274" t="s">
        <v>181</v>
      </c>
      <c r="B39" s="274" t="s">
        <v>182</v>
      </c>
      <c r="C39" s="274" t="s">
        <v>65</v>
      </c>
      <c r="D39" s="275"/>
      <c r="E39" s="275"/>
      <c r="F39" s="275"/>
      <c r="G39" s="275">
        <v>600</v>
      </c>
      <c r="H39" s="275">
        <v>408</v>
      </c>
      <c r="I39" s="275">
        <v>360.49</v>
      </c>
      <c r="J39" s="38"/>
      <c r="K39" s="38"/>
      <c r="L39" s="38"/>
      <c r="M39" s="39"/>
      <c r="N39" s="40">
        <v>0.68</v>
      </c>
      <c r="O39" s="39"/>
      <c r="P39" s="40">
        <v>0.6008166666666667</v>
      </c>
    </row>
    <row r="40" spans="1:16" ht="11.25">
      <c r="A40" s="274" t="s">
        <v>181</v>
      </c>
      <c r="B40" s="274" t="s">
        <v>182</v>
      </c>
      <c r="C40" s="274" t="s">
        <v>183</v>
      </c>
      <c r="D40" s="275">
        <v>5400</v>
      </c>
      <c r="E40" s="275">
        <v>5184</v>
      </c>
      <c r="F40" s="275">
        <v>4707.65</v>
      </c>
      <c r="G40" s="275">
        <v>2592</v>
      </c>
      <c r="H40" s="275">
        <v>2332.8</v>
      </c>
      <c r="I40" s="275">
        <v>2141.54</v>
      </c>
      <c r="J40" s="38">
        <v>-52</v>
      </c>
      <c r="K40" s="38">
        <v>-55</v>
      </c>
      <c r="L40" s="38">
        <v>-54.50936242074071</v>
      </c>
      <c r="M40" s="39">
        <v>0.96</v>
      </c>
      <c r="N40" s="40">
        <v>0.9</v>
      </c>
      <c r="O40" s="39">
        <v>0.871787037037037</v>
      </c>
      <c r="P40" s="40">
        <v>0.8262114197530864</v>
      </c>
    </row>
    <row r="41" spans="1:16" ht="11.25">
      <c r="A41" s="274" t="s">
        <v>181</v>
      </c>
      <c r="B41" s="274" t="s">
        <v>182</v>
      </c>
      <c r="C41" s="274" t="s">
        <v>174</v>
      </c>
      <c r="D41" s="275"/>
      <c r="E41" s="275"/>
      <c r="F41" s="275"/>
      <c r="G41" s="275">
        <v>18360</v>
      </c>
      <c r="H41" s="275">
        <v>12060</v>
      </c>
      <c r="I41" s="275">
        <v>11029.93</v>
      </c>
      <c r="J41" s="38"/>
      <c r="K41" s="38"/>
      <c r="L41" s="38"/>
      <c r="M41" s="39"/>
      <c r="N41" s="40">
        <v>0.6568627450980392</v>
      </c>
      <c r="O41" s="39"/>
      <c r="P41" s="40">
        <v>0.60075871459695</v>
      </c>
    </row>
    <row r="42" spans="1:16" ht="11.25">
      <c r="A42" s="274" t="s">
        <v>181</v>
      </c>
      <c r="B42" s="274" t="s">
        <v>182</v>
      </c>
      <c r="C42" s="274" t="s">
        <v>83</v>
      </c>
      <c r="D42" s="275"/>
      <c r="E42" s="275"/>
      <c r="F42" s="275"/>
      <c r="G42" s="275">
        <v>139794</v>
      </c>
      <c r="H42" s="275">
        <v>90689.86</v>
      </c>
      <c r="I42" s="275">
        <v>80688.07</v>
      </c>
      <c r="J42" s="38"/>
      <c r="K42" s="38"/>
      <c r="L42" s="38"/>
      <c r="M42" s="39"/>
      <c r="N42" s="40">
        <v>0.648739287809205</v>
      </c>
      <c r="O42" s="39"/>
      <c r="P42" s="40">
        <v>0.5771926549065053</v>
      </c>
    </row>
    <row r="43" spans="1:16" ht="11.25">
      <c r="A43" s="274" t="s">
        <v>479</v>
      </c>
      <c r="B43" s="274" t="s">
        <v>480</v>
      </c>
      <c r="C43" s="274" t="s">
        <v>138</v>
      </c>
      <c r="D43" s="275">
        <v>72396</v>
      </c>
      <c r="E43" s="275">
        <v>65910.6</v>
      </c>
      <c r="F43" s="275">
        <v>58175.78</v>
      </c>
      <c r="G43" s="275"/>
      <c r="H43" s="275"/>
      <c r="I43" s="275"/>
      <c r="J43" s="38">
        <v>-100</v>
      </c>
      <c r="K43" s="38">
        <v>-100</v>
      </c>
      <c r="L43" s="38">
        <v>-100</v>
      </c>
      <c r="M43" s="39">
        <v>0.9104177026355048</v>
      </c>
      <c r="N43" s="40"/>
      <c r="O43" s="39">
        <v>0.8035772694624013</v>
      </c>
      <c r="P43" s="40"/>
    </row>
    <row r="44" spans="1:16" ht="11.25">
      <c r="A44" s="274" t="s">
        <v>479</v>
      </c>
      <c r="B44" s="274" t="s">
        <v>480</v>
      </c>
      <c r="C44" s="274" t="s">
        <v>53</v>
      </c>
      <c r="D44" s="275">
        <v>2706</v>
      </c>
      <c r="E44" s="275">
        <v>2234.57</v>
      </c>
      <c r="F44" s="275">
        <v>1933.5</v>
      </c>
      <c r="G44" s="275"/>
      <c r="H44" s="275"/>
      <c r="I44" s="275"/>
      <c r="J44" s="38">
        <v>-100</v>
      </c>
      <c r="K44" s="38">
        <v>-100</v>
      </c>
      <c r="L44" s="38">
        <v>-100</v>
      </c>
      <c r="M44" s="39">
        <v>0.8257834441980784</v>
      </c>
      <c r="N44" s="40"/>
      <c r="O44" s="39">
        <v>0.7145232815964523</v>
      </c>
      <c r="P44" s="40"/>
    </row>
    <row r="45" spans="1:16" ht="11.25">
      <c r="A45" s="274" t="s">
        <v>479</v>
      </c>
      <c r="B45" s="274" t="s">
        <v>480</v>
      </c>
      <c r="C45" s="274" t="s">
        <v>122</v>
      </c>
      <c r="D45" s="275">
        <v>19140</v>
      </c>
      <c r="E45" s="275">
        <v>14229.6</v>
      </c>
      <c r="F45" s="275">
        <v>12961.94</v>
      </c>
      <c r="G45" s="275"/>
      <c r="H45" s="275"/>
      <c r="I45" s="275"/>
      <c r="J45" s="38">
        <v>-100</v>
      </c>
      <c r="K45" s="38">
        <v>-100</v>
      </c>
      <c r="L45" s="38">
        <v>-100</v>
      </c>
      <c r="M45" s="39">
        <v>0.743448275862069</v>
      </c>
      <c r="N45" s="40"/>
      <c r="O45" s="39">
        <v>0.6772173458725184</v>
      </c>
      <c r="P45" s="40"/>
    </row>
    <row r="46" spans="1:16" ht="11.25">
      <c r="A46" s="274" t="s">
        <v>479</v>
      </c>
      <c r="B46" s="274" t="s">
        <v>480</v>
      </c>
      <c r="C46" s="274" t="s">
        <v>46</v>
      </c>
      <c r="D46" s="275">
        <v>215937</v>
      </c>
      <c r="E46" s="275">
        <v>166828.92</v>
      </c>
      <c r="F46" s="275">
        <v>149449.3</v>
      </c>
      <c r="G46" s="275"/>
      <c r="H46" s="275"/>
      <c r="I46" s="275"/>
      <c r="J46" s="38">
        <v>-100</v>
      </c>
      <c r="K46" s="38">
        <v>-100</v>
      </c>
      <c r="L46" s="38">
        <v>-100</v>
      </c>
      <c r="M46" s="39">
        <v>0.7725814473665931</v>
      </c>
      <c r="N46" s="40"/>
      <c r="O46" s="39">
        <v>0.6920967689650221</v>
      </c>
      <c r="P46" s="40"/>
    </row>
    <row r="47" spans="1:16" ht="11.25">
      <c r="A47" s="274" t="s">
        <v>479</v>
      </c>
      <c r="B47" s="274" t="s">
        <v>480</v>
      </c>
      <c r="C47" s="274" t="s">
        <v>156</v>
      </c>
      <c r="D47" s="275">
        <v>243360</v>
      </c>
      <c r="E47" s="275">
        <v>253268.12</v>
      </c>
      <c r="F47" s="275">
        <v>227606.9</v>
      </c>
      <c r="G47" s="275"/>
      <c r="H47" s="275"/>
      <c r="I47" s="275"/>
      <c r="J47" s="38">
        <v>-100</v>
      </c>
      <c r="K47" s="38">
        <v>-100</v>
      </c>
      <c r="L47" s="38">
        <v>-100</v>
      </c>
      <c r="M47" s="39">
        <v>1.0407138395792241</v>
      </c>
      <c r="N47" s="40"/>
      <c r="O47" s="39">
        <v>0.9352683267587113</v>
      </c>
      <c r="P47" s="40"/>
    </row>
    <row r="48" spans="1:16" ht="12.75" customHeight="1">
      <c r="A48" s="274" t="s">
        <v>479</v>
      </c>
      <c r="B48" s="274" t="s">
        <v>480</v>
      </c>
      <c r="C48" s="274" t="s">
        <v>102</v>
      </c>
      <c r="D48" s="275">
        <v>5856</v>
      </c>
      <c r="E48" s="275">
        <v>3911.59</v>
      </c>
      <c r="F48" s="275">
        <v>3569.1</v>
      </c>
      <c r="G48" s="275"/>
      <c r="H48" s="275"/>
      <c r="I48" s="275"/>
      <c r="J48" s="38">
        <v>-100</v>
      </c>
      <c r="K48" s="38">
        <v>-100</v>
      </c>
      <c r="L48" s="38">
        <v>-100</v>
      </c>
      <c r="M48" s="39">
        <v>0.6679627732240437</v>
      </c>
      <c r="N48" s="40"/>
      <c r="O48" s="39">
        <v>0.6094774590163934</v>
      </c>
      <c r="P48" s="40"/>
    </row>
    <row r="49" spans="1:16" ht="11.25">
      <c r="A49" s="274" t="s">
        <v>479</v>
      </c>
      <c r="B49" s="274" t="s">
        <v>480</v>
      </c>
      <c r="C49" s="274" t="s">
        <v>50</v>
      </c>
      <c r="D49" s="275">
        <v>360</v>
      </c>
      <c r="E49" s="275">
        <v>316.8</v>
      </c>
      <c r="F49" s="275">
        <v>279.8</v>
      </c>
      <c r="G49" s="275"/>
      <c r="H49" s="275"/>
      <c r="I49" s="275"/>
      <c r="J49" s="38">
        <v>-100</v>
      </c>
      <c r="K49" s="38">
        <v>-100</v>
      </c>
      <c r="L49" s="38">
        <v>-100</v>
      </c>
      <c r="M49" s="39">
        <v>0.88</v>
      </c>
      <c r="N49" s="40"/>
      <c r="O49" s="39">
        <v>0.7772222222222223</v>
      </c>
      <c r="P49" s="40"/>
    </row>
    <row r="50" spans="1:16" ht="11.25">
      <c r="A50" s="274" t="s">
        <v>479</v>
      </c>
      <c r="B50" s="274" t="s">
        <v>480</v>
      </c>
      <c r="C50" s="274" t="s">
        <v>85</v>
      </c>
      <c r="D50" s="275">
        <v>188832</v>
      </c>
      <c r="E50" s="275">
        <v>126843.2</v>
      </c>
      <c r="F50" s="275">
        <v>116092.81</v>
      </c>
      <c r="G50" s="275"/>
      <c r="H50" s="275"/>
      <c r="I50" s="275"/>
      <c r="J50" s="38">
        <v>-100</v>
      </c>
      <c r="K50" s="38">
        <v>-100</v>
      </c>
      <c r="L50" s="38">
        <v>-100</v>
      </c>
      <c r="M50" s="39">
        <v>0.6717251313336723</v>
      </c>
      <c r="N50" s="40"/>
      <c r="O50" s="39">
        <v>0.6147941556515845</v>
      </c>
      <c r="P50" s="40"/>
    </row>
    <row r="51" spans="1:16" ht="11.25">
      <c r="A51" s="274" t="s">
        <v>479</v>
      </c>
      <c r="B51" s="274" t="s">
        <v>480</v>
      </c>
      <c r="C51" s="274" t="s">
        <v>590</v>
      </c>
      <c r="D51" s="275">
        <v>6420</v>
      </c>
      <c r="E51" s="275">
        <v>4234.3</v>
      </c>
      <c r="F51" s="275">
        <v>3795.6</v>
      </c>
      <c r="G51" s="275"/>
      <c r="H51" s="275"/>
      <c r="I51" s="275"/>
      <c r="J51" s="38">
        <v>-100</v>
      </c>
      <c r="K51" s="38">
        <v>-100</v>
      </c>
      <c r="L51" s="38">
        <v>-100</v>
      </c>
      <c r="M51" s="39">
        <v>0.6595482866043614</v>
      </c>
      <c r="N51" s="40"/>
      <c r="O51" s="39">
        <v>0.591214953271028</v>
      </c>
      <c r="P51" s="40"/>
    </row>
    <row r="52" spans="1:16" ht="11.25">
      <c r="A52" s="274" t="s">
        <v>479</v>
      </c>
      <c r="B52" s="274" t="s">
        <v>480</v>
      </c>
      <c r="C52" s="274" t="s">
        <v>65</v>
      </c>
      <c r="D52" s="275">
        <v>1224</v>
      </c>
      <c r="E52" s="275">
        <v>873.36</v>
      </c>
      <c r="F52" s="275">
        <v>793.11</v>
      </c>
      <c r="G52" s="275"/>
      <c r="H52" s="275"/>
      <c r="I52" s="275"/>
      <c r="J52" s="38">
        <v>-100</v>
      </c>
      <c r="K52" s="38">
        <v>-100</v>
      </c>
      <c r="L52" s="38">
        <v>-100</v>
      </c>
      <c r="M52" s="39">
        <v>0.7135294117647059</v>
      </c>
      <c r="N52" s="40"/>
      <c r="O52" s="39">
        <v>0.6479656862745098</v>
      </c>
      <c r="P52" s="40"/>
    </row>
    <row r="53" spans="1:16" ht="11.25">
      <c r="A53" s="274" t="s">
        <v>479</v>
      </c>
      <c r="B53" s="274" t="s">
        <v>480</v>
      </c>
      <c r="C53" s="274" t="s">
        <v>183</v>
      </c>
      <c r="D53" s="275">
        <v>152.4</v>
      </c>
      <c r="E53" s="275">
        <v>195.36</v>
      </c>
      <c r="F53" s="275">
        <v>181.63</v>
      </c>
      <c r="G53" s="275"/>
      <c r="H53" s="275"/>
      <c r="I53" s="275"/>
      <c r="J53" s="38">
        <v>-100</v>
      </c>
      <c r="K53" s="38">
        <v>-100</v>
      </c>
      <c r="L53" s="38">
        <v>-100</v>
      </c>
      <c r="M53" s="39">
        <v>1.2818897637795277</v>
      </c>
      <c r="N53" s="40"/>
      <c r="O53" s="39">
        <v>1.191797900262467</v>
      </c>
      <c r="P53" s="40"/>
    </row>
    <row r="54" spans="1:16" ht="11.25">
      <c r="A54" s="274" t="s">
        <v>479</v>
      </c>
      <c r="B54" s="274" t="s">
        <v>480</v>
      </c>
      <c r="C54" s="274" t="s">
        <v>83</v>
      </c>
      <c r="D54" s="275">
        <v>108960</v>
      </c>
      <c r="E54" s="275">
        <v>92697.06</v>
      </c>
      <c r="F54" s="275">
        <v>83238.97</v>
      </c>
      <c r="G54" s="275"/>
      <c r="H54" s="275"/>
      <c r="I54" s="275"/>
      <c r="J54" s="38">
        <v>-100</v>
      </c>
      <c r="K54" s="38">
        <v>-100</v>
      </c>
      <c r="L54" s="38">
        <v>-100</v>
      </c>
      <c r="M54" s="39">
        <v>0.8507439427312775</v>
      </c>
      <c r="N54" s="40"/>
      <c r="O54" s="39">
        <v>0.7639406204111601</v>
      </c>
      <c r="P54" s="40"/>
    </row>
    <row r="55" spans="1:16" ht="11.25">
      <c r="A55" s="274" t="s">
        <v>481</v>
      </c>
      <c r="B55" s="274" t="s">
        <v>482</v>
      </c>
      <c r="C55" s="274" t="s">
        <v>138</v>
      </c>
      <c r="D55" s="275">
        <v>1525.2</v>
      </c>
      <c r="E55" s="275">
        <v>6310.5</v>
      </c>
      <c r="F55" s="275">
        <v>5519.53</v>
      </c>
      <c r="G55" s="275">
        <v>211.2</v>
      </c>
      <c r="H55" s="275">
        <v>1027.2</v>
      </c>
      <c r="I55" s="275">
        <v>912.55</v>
      </c>
      <c r="J55" s="38">
        <v>-86.15263571990559</v>
      </c>
      <c r="K55" s="38">
        <v>-83.72236748276681</v>
      </c>
      <c r="L55" s="38">
        <v>-83.46688939094452</v>
      </c>
      <c r="M55" s="39">
        <v>4.137490165224233</v>
      </c>
      <c r="N55" s="40">
        <v>4.863636363636364</v>
      </c>
      <c r="O55" s="39">
        <v>3.618889325990034</v>
      </c>
      <c r="P55" s="40">
        <v>4.320785984848485</v>
      </c>
    </row>
    <row r="56" spans="1:16" ht="11.25">
      <c r="A56" s="274" t="s">
        <v>481</v>
      </c>
      <c r="B56" s="274" t="s">
        <v>482</v>
      </c>
      <c r="C56" s="274" t="s">
        <v>60</v>
      </c>
      <c r="D56" s="275">
        <v>1152</v>
      </c>
      <c r="E56" s="275">
        <v>5733</v>
      </c>
      <c r="F56" s="275">
        <v>5149.11</v>
      </c>
      <c r="G56" s="275"/>
      <c r="H56" s="275"/>
      <c r="I56" s="275"/>
      <c r="J56" s="38">
        <v>-100</v>
      </c>
      <c r="K56" s="38">
        <v>-100</v>
      </c>
      <c r="L56" s="38">
        <v>-100</v>
      </c>
      <c r="M56" s="39">
        <v>4.9765625</v>
      </c>
      <c r="N56" s="40"/>
      <c r="O56" s="39">
        <v>4.469713541666667</v>
      </c>
      <c r="P56" s="40"/>
    </row>
    <row r="57" spans="1:16" ht="11.25">
      <c r="A57" s="274" t="s">
        <v>481</v>
      </c>
      <c r="B57" s="274" t="s">
        <v>482</v>
      </c>
      <c r="C57" s="274" t="s">
        <v>139</v>
      </c>
      <c r="D57" s="275">
        <v>5880</v>
      </c>
      <c r="E57" s="275">
        <v>26766.25</v>
      </c>
      <c r="F57" s="275">
        <v>24125.9</v>
      </c>
      <c r="G57" s="275"/>
      <c r="H57" s="275"/>
      <c r="I57" s="275"/>
      <c r="J57" s="38">
        <v>-100</v>
      </c>
      <c r="K57" s="38">
        <v>-100</v>
      </c>
      <c r="L57" s="38">
        <v>-100</v>
      </c>
      <c r="M57" s="39">
        <v>4.552083333333333</v>
      </c>
      <c r="N57" s="40"/>
      <c r="O57" s="39">
        <v>4.103044217687075</v>
      </c>
      <c r="P57" s="40"/>
    </row>
    <row r="58" spans="1:16" ht="11.25">
      <c r="A58" s="274" t="s">
        <v>481</v>
      </c>
      <c r="B58" s="274" t="s">
        <v>482</v>
      </c>
      <c r="C58" s="274" t="s">
        <v>122</v>
      </c>
      <c r="D58" s="275">
        <v>1440</v>
      </c>
      <c r="E58" s="275">
        <v>5239.2</v>
      </c>
      <c r="F58" s="275">
        <v>4778.23</v>
      </c>
      <c r="G58" s="275"/>
      <c r="H58" s="275"/>
      <c r="I58" s="275"/>
      <c r="J58" s="38">
        <v>-100</v>
      </c>
      <c r="K58" s="38">
        <v>-100</v>
      </c>
      <c r="L58" s="38">
        <v>-100</v>
      </c>
      <c r="M58" s="39">
        <v>3.638333333333333</v>
      </c>
      <c r="N58" s="40"/>
      <c r="O58" s="39">
        <v>3.3182152777777776</v>
      </c>
      <c r="P58" s="40"/>
    </row>
    <row r="59" spans="1:16" ht="12.75" customHeight="1">
      <c r="A59" s="274" t="s">
        <v>481</v>
      </c>
      <c r="B59" s="274" t="s">
        <v>482</v>
      </c>
      <c r="C59" s="274" t="s">
        <v>46</v>
      </c>
      <c r="D59" s="275">
        <v>236261.4</v>
      </c>
      <c r="E59" s="275">
        <v>1315259.85</v>
      </c>
      <c r="F59" s="275">
        <v>1160539.36</v>
      </c>
      <c r="G59" s="275"/>
      <c r="H59" s="275"/>
      <c r="I59" s="275"/>
      <c r="J59" s="38">
        <v>-100</v>
      </c>
      <c r="K59" s="38">
        <v>-100</v>
      </c>
      <c r="L59" s="38">
        <v>-100</v>
      </c>
      <c r="M59" s="39">
        <v>5.566968831980172</v>
      </c>
      <c r="N59" s="40"/>
      <c r="O59" s="39">
        <v>4.912098887080158</v>
      </c>
      <c r="P59" s="40"/>
    </row>
    <row r="60" spans="1:16" ht="11.25">
      <c r="A60" s="274" t="s">
        <v>481</v>
      </c>
      <c r="B60" s="274" t="s">
        <v>482</v>
      </c>
      <c r="C60" s="274" t="s">
        <v>62</v>
      </c>
      <c r="D60" s="275">
        <v>1128</v>
      </c>
      <c r="E60" s="275">
        <v>5625.9</v>
      </c>
      <c r="F60" s="275">
        <v>5130.91</v>
      </c>
      <c r="G60" s="275"/>
      <c r="H60" s="275"/>
      <c r="I60" s="275"/>
      <c r="J60" s="38">
        <v>-100</v>
      </c>
      <c r="K60" s="38">
        <v>-100</v>
      </c>
      <c r="L60" s="38">
        <v>-100</v>
      </c>
      <c r="M60" s="39">
        <v>4.9875</v>
      </c>
      <c r="N60" s="40"/>
      <c r="O60" s="39">
        <v>4.548679078014184</v>
      </c>
      <c r="P60" s="40"/>
    </row>
    <row r="61" spans="1:16" ht="11.25">
      <c r="A61" s="274" t="s">
        <v>481</v>
      </c>
      <c r="B61" s="274" t="s">
        <v>482</v>
      </c>
      <c r="C61" s="274" t="s">
        <v>156</v>
      </c>
      <c r="D61" s="275">
        <v>23910</v>
      </c>
      <c r="E61" s="275">
        <v>75641.84</v>
      </c>
      <c r="F61" s="275">
        <v>67979.2</v>
      </c>
      <c r="G61" s="275"/>
      <c r="H61" s="275"/>
      <c r="I61" s="275"/>
      <c r="J61" s="38">
        <v>-100</v>
      </c>
      <c r="K61" s="38">
        <v>-100</v>
      </c>
      <c r="L61" s="38">
        <v>-100</v>
      </c>
      <c r="M61" s="39">
        <v>3.163606859054789</v>
      </c>
      <c r="N61" s="40"/>
      <c r="O61" s="39">
        <v>2.8431283981597657</v>
      </c>
      <c r="P61" s="40"/>
    </row>
    <row r="62" spans="1:16" ht="11.25">
      <c r="A62" s="274" t="s">
        <v>481</v>
      </c>
      <c r="B62" s="274" t="s">
        <v>482</v>
      </c>
      <c r="C62" s="274" t="s">
        <v>50</v>
      </c>
      <c r="D62" s="275">
        <v>3360</v>
      </c>
      <c r="E62" s="275">
        <v>16597</v>
      </c>
      <c r="F62" s="275">
        <v>15020.98</v>
      </c>
      <c r="G62" s="275"/>
      <c r="H62" s="275"/>
      <c r="I62" s="275"/>
      <c r="J62" s="38">
        <v>-100</v>
      </c>
      <c r="K62" s="38">
        <v>-100</v>
      </c>
      <c r="L62" s="38">
        <v>-100</v>
      </c>
      <c r="M62" s="39">
        <v>4.939583333333333</v>
      </c>
      <c r="N62" s="40"/>
      <c r="O62" s="39">
        <v>4.4705297619047615</v>
      </c>
      <c r="P62" s="40"/>
    </row>
    <row r="63" spans="1:16" ht="11.25">
      <c r="A63" s="274" t="s">
        <v>481</v>
      </c>
      <c r="B63" s="274" t="s">
        <v>482</v>
      </c>
      <c r="C63" s="274" t="s">
        <v>85</v>
      </c>
      <c r="D63" s="275">
        <v>1680</v>
      </c>
      <c r="E63" s="275">
        <v>10248</v>
      </c>
      <c r="F63" s="275">
        <v>9414.25</v>
      </c>
      <c r="G63" s="275"/>
      <c r="H63" s="275"/>
      <c r="I63" s="275"/>
      <c r="J63" s="38">
        <v>-100</v>
      </c>
      <c r="K63" s="38">
        <v>-100</v>
      </c>
      <c r="L63" s="38">
        <v>-100</v>
      </c>
      <c r="M63" s="39">
        <v>6.1</v>
      </c>
      <c r="N63" s="40"/>
      <c r="O63" s="39">
        <v>5.603720238095238</v>
      </c>
      <c r="P63" s="40"/>
    </row>
    <row r="64" spans="1:16" ht="11.25">
      <c r="A64" s="274" t="s">
        <v>481</v>
      </c>
      <c r="B64" s="274" t="s">
        <v>482</v>
      </c>
      <c r="C64" s="274" t="s">
        <v>69</v>
      </c>
      <c r="D64" s="275">
        <v>15936</v>
      </c>
      <c r="E64" s="275">
        <v>72664.65</v>
      </c>
      <c r="F64" s="275">
        <v>65532.88</v>
      </c>
      <c r="G64" s="275"/>
      <c r="H64" s="275"/>
      <c r="I64" s="275"/>
      <c r="J64" s="38">
        <v>-100</v>
      </c>
      <c r="K64" s="38">
        <v>-100</v>
      </c>
      <c r="L64" s="38">
        <v>-100</v>
      </c>
      <c r="M64" s="39">
        <v>4.559779743975903</v>
      </c>
      <c r="N64" s="40"/>
      <c r="O64" s="39">
        <v>4.112254016064257</v>
      </c>
      <c r="P64" s="40"/>
    </row>
    <row r="65" spans="1:16" ht="11.25">
      <c r="A65" s="274" t="s">
        <v>481</v>
      </c>
      <c r="B65" s="274" t="s">
        <v>482</v>
      </c>
      <c r="C65" s="274" t="s">
        <v>718</v>
      </c>
      <c r="D65" s="275"/>
      <c r="E65" s="275"/>
      <c r="F65" s="275"/>
      <c r="G65" s="275">
        <v>10</v>
      </c>
      <c r="H65" s="275">
        <v>31.64</v>
      </c>
      <c r="I65" s="275">
        <v>28.7</v>
      </c>
      <c r="J65" s="38"/>
      <c r="K65" s="38"/>
      <c r="L65" s="38"/>
      <c r="M65" s="39"/>
      <c r="N65" s="40">
        <v>3.164</v>
      </c>
      <c r="O65" s="39"/>
      <c r="P65" s="40">
        <v>2.87</v>
      </c>
    </row>
    <row r="66" spans="1:16" ht="11.25">
      <c r="A66" s="274" t="s">
        <v>481</v>
      </c>
      <c r="B66" s="274" t="s">
        <v>482</v>
      </c>
      <c r="C66" s="274" t="s">
        <v>49</v>
      </c>
      <c r="D66" s="275">
        <v>5644.8</v>
      </c>
      <c r="E66" s="275">
        <v>26589.36</v>
      </c>
      <c r="F66" s="275">
        <v>24382.05</v>
      </c>
      <c r="G66" s="275"/>
      <c r="H66" s="275"/>
      <c r="I66" s="275"/>
      <c r="J66" s="38">
        <v>-100</v>
      </c>
      <c r="K66" s="38">
        <v>-100</v>
      </c>
      <c r="L66" s="38">
        <v>-100</v>
      </c>
      <c r="M66" s="39">
        <v>4.710416666666666</v>
      </c>
      <c r="N66" s="40"/>
      <c r="O66" s="39">
        <v>4.31938244047619</v>
      </c>
      <c r="P66" s="40"/>
    </row>
    <row r="67" spans="1:16" ht="11.25">
      <c r="A67" s="274" t="s">
        <v>481</v>
      </c>
      <c r="B67" s="274" t="s">
        <v>482</v>
      </c>
      <c r="C67" s="274" t="s">
        <v>108</v>
      </c>
      <c r="D67" s="275">
        <v>2064</v>
      </c>
      <c r="E67" s="275">
        <v>9387.44</v>
      </c>
      <c r="F67" s="275">
        <v>8581.42</v>
      </c>
      <c r="G67" s="275"/>
      <c r="H67" s="275"/>
      <c r="I67" s="275"/>
      <c r="J67" s="38">
        <v>-100</v>
      </c>
      <c r="K67" s="38">
        <v>-100</v>
      </c>
      <c r="L67" s="38">
        <v>-100</v>
      </c>
      <c r="M67" s="39">
        <v>4.548178294573644</v>
      </c>
      <c r="N67" s="40"/>
      <c r="O67" s="39">
        <v>4.15766472868217</v>
      </c>
      <c r="P67" s="40"/>
    </row>
    <row r="68" spans="1:16" ht="11.25">
      <c r="A68" s="274" t="s">
        <v>481</v>
      </c>
      <c r="B68" s="274" t="s">
        <v>482</v>
      </c>
      <c r="C68" s="274" t="s">
        <v>66</v>
      </c>
      <c r="D68" s="275">
        <v>2304</v>
      </c>
      <c r="E68" s="275">
        <v>11227.2</v>
      </c>
      <c r="F68" s="275">
        <v>10292.19</v>
      </c>
      <c r="G68" s="275"/>
      <c r="H68" s="275"/>
      <c r="I68" s="275"/>
      <c r="J68" s="38">
        <v>-100</v>
      </c>
      <c r="K68" s="38">
        <v>-100</v>
      </c>
      <c r="L68" s="38">
        <v>-100</v>
      </c>
      <c r="M68" s="39">
        <v>4.872916666666667</v>
      </c>
      <c r="N68" s="40"/>
      <c r="O68" s="39">
        <v>4.467096354166667</v>
      </c>
      <c r="P68" s="40"/>
    </row>
    <row r="69" spans="1:16" ht="11.25">
      <c r="A69" s="274" t="s">
        <v>481</v>
      </c>
      <c r="B69" s="274" t="s">
        <v>482</v>
      </c>
      <c r="C69" s="274" t="s">
        <v>68</v>
      </c>
      <c r="D69" s="275">
        <v>192</v>
      </c>
      <c r="E69" s="275">
        <v>919.55</v>
      </c>
      <c r="F69" s="275">
        <v>810.04</v>
      </c>
      <c r="G69" s="275"/>
      <c r="H69" s="275"/>
      <c r="I69" s="275"/>
      <c r="J69" s="38">
        <v>-100</v>
      </c>
      <c r="K69" s="38">
        <v>-100</v>
      </c>
      <c r="L69" s="38">
        <v>-100</v>
      </c>
      <c r="M69" s="39">
        <v>4.789322916666666</v>
      </c>
      <c r="N69" s="40"/>
      <c r="O69" s="39">
        <v>4.218958333333333</v>
      </c>
      <c r="P69" s="40"/>
    </row>
    <row r="70" spans="1:16" ht="11.25">
      <c r="A70" s="274" t="s">
        <v>485</v>
      </c>
      <c r="B70" s="274" t="s">
        <v>486</v>
      </c>
      <c r="C70" s="274" t="s">
        <v>138</v>
      </c>
      <c r="D70" s="275"/>
      <c r="E70" s="275"/>
      <c r="F70" s="275"/>
      <c r="G70" s="275">
        <v>4606.2</v>
      </c>
      <c r="H70" s="275">
        <v>11054.88</v>
      </c>
      <c r="I70" s="275">
        <v>9827.03</v>
      </c>
      <c r="J70" s="38"/>
      <c r="K70" s="38"/>
      <c r="L70" s="38"/>
      <c r="M70" s="39"/>
      <c r="N70" s="40">
        <v>2.4</v>
      </c>
      <c r="O70" s="39"/>
      <c r="P70" s="40">
        <v>2.1334353697190744</v>
      </c>
    </row>
    <row r="71" spans="1:16" ht="12.75" customHeight="1">
      <c r="A71" s="274" t="s">
        <v>485</v>
      </c>
      <c r="B71" s="274" t="s">
        <v>486</v>
      </c>
      <c r="C71" s="274" t="s">
        <v>122</v>
      </c>
      <c r="D71" s="275"/>
      <c r="E71" s="275"/>
      <c r="F71" s="275"/>
      <c r="G71" s="275">
        <v>216</v>
      </c>
      <c r="H71" s="275">
        <v>561.6</v>
      </c>
      <c r="I71" s="275">
        <v>509.56</v>
      </c>
      <c r="J71" s="38"/>
      <c r="K71" s="38"/>
      <c r="L71" s="38"/>
      <c r="M71" s="39"/>
      <c r="N71" s="40">
        <v>2.6</v>
      </c>
      <c r="O71" s="39"/>
      <c r="P71" s="40">
        <v>2.359074074074074</v>
      </c>
    </row>
    <row r="72" spans="1:16" ht="12.75" customHeight="1">
      <c r="A72" s="274" t="s">
        <v>485</v>
      </c>
      <c r="B72" s="274" t="s">
        <v>486</v>
      </c>
      <c r="C72" s="274" t="s">
        <v>46</v>
      </c>
      <c r="D72" s="275"/>
      <c r="E72" s="275"/>
      <c r="F72" s="275"/>
      <c r="G72" s="275">
        <v>3267</v>
      </c>
      <c r="H72" s="275">
        <v>7559.25</v>
      </c>
      <c r="I72" s="275">
        <v>6681.47</v>
      </c>
      <c r="J72" s="38"/>
      <c r="K72" s="38"/>
      <c r="L72" s="38"/>
      <c r="M72" s="39"/>
      <c r="N72" s="40">
        <v>2.313820018365473</v>
      </c>
      <c r="O72" s="39"/>
      <c r="P72" s="40">
        <v>2.045139271502908</v>
      </c>
    </row>
    <row r="73" spans="1:16" ht="12.75" customHeight="1">
      <c r="A73" s="274" t="s">
        <v>712</v>
      </c>
      <c r="B73" s="274" t="s">
        <v>713</v>
      </c>
      <c r="C73" s="274" t="s">
        <v>138</v>
      </c>
      <c r="D73" s="275"/>
      <c r="E73" s="275"/>
      <c r="F73" s="275"/>
      <c r="G73" s="275">
        <v>384</v>
      </c>
      <c r="H73" s="275">
        <v>1996.8</v>
      </c>
      <c r="I73" s="275">
        <v>1781.77</v>
      </c>
      <c r="J73" s="38"/>
      <c r="K73" s="38"/>
      <c r="L73" s="38"/>
      <c r="M73" s="39"/>
      <c r="N73" s="40">
        <v>5.2</v>
      </c>
      <c r="O73" s="39"/>
      <c r="P73" s="40">
        <v>4.640026041666666</v>
      </c>
    </row>
    <row r="74" spans="1:16" ht="12.75" customHeight="1">
      <c r="A74" s="274" t="s">
        <v>712</v>
      </c>
      <c r="B74" s="274" t="s">
        <v>713</v>
      </c>
      <c r="C74" s="274" t="s">
        <v>60</v>
      </c>
      <c r="D74" s="275"/>
      <c r="E74" s="275"/>
      <c r="F74" s="275"/>
      <c r="G74" s="275">
        <v>888</v>
      </c>
      <c r="H74" s="275">
        <v>4477.8</v>
      </c>
      <c r="I74" s="275">
        <v>4026.67</v>
      </c>
      <c r="J74" s="38"/>
      <c r="K74" s="38"/>
      <c r="L74" s="38"/>
      <c r="M74" s="39"/>
      <c r="N74" s="40">
        <v>5.042567567567568</v>
      </c>
      <c r="O74" s="39"/>
      <c r="P74" s="40">
        <v>4.534538288288289</v>
      </c>
    </row>
    <row r="75" spans="1:16" ht="11.25">
      <c r="A75" s="274" t="s">
        <v>712</v>
      </c>
      <c r="B75" s="274" t="s">
        <v>713</v>
      </c>
      <c r="C75" s="274" t="s">
        <v>139</v>
      </c>
      <c r="D75" s="275"/>
      <c r="E75" s="275"/>
      <c r="F75" s="275"/>
      <c r="G75" s="275">
        <v>7968</v>
      </c>
      <c r="H75" s="275">
        <v>36271</v>
      </c>
      <c r="I75" s="275">
        <v>32351.34</v>
      </c>
      <c r="J75" s="38"/>
      <c r="K75" s="38"/>
      <c r="L75" s="38"/>
      <c r="M75" s="39"/>
      <c r="N75" s="40">
        <v>4.552083333333333</v>
      </c>
      <c r="O75" s="39"/>
      <c r="P75" s="40">
        <v>4.060158132530121</v>
      </c>
    </row>
    <row r="76" spans="1:16" ht="11.25">
      <c r="A76" s="274" t="s">
        <v>712</v>
      </c>
      <c r="B76" s="274" t="s">
        <v>713</v>
      </c>
      <c r="C76" s="274" t="s">
        <v>122</v>
      </c>
      <c r="D76" s="275"/>
      <c r="E76" s="275"/>
      <c r="F76" s="275"/>
      <c r="G76" s="275">
        <v>174</v>
      </c>
      <c r="H76" s="275">
        <v>651.9</v>
      </c>
      <c r="I76" s="275">
        <v>567.28</v>
      </c>
      <c r="J76" s="38"/>
      <c r="K76" s="38"/>
      <c r="L76" s="38"/>
      <c r="M76" s="39"/>
      <c r="N76" s="40">
        <v>3.7465517241379307</v>
      </c>
      <c r="O76" s="39"/>
      <c r="P76" s="40">
        <v>3.260229885057471</v>
      </c>
    </row>
    <row r="77" spans="1:16" ht="12.75" customHeight="1">
      <c r="A77" s="274" t="s">
        <v>712</v>
      </c>
      <c r="B77" s="274" t="s">
        <v>713</v>
      </c>
      <c r="C77" s="274" t="s">
        <v>46</v>
      </c>
      <c r="D77" s="275"/>
      <c r="E77" s="275"/>
      <c r="F77" s="275"/>
      <c r="G77" s="275">
        <v>202339.2</v>
      </c>
      <c r="H77" s="275">
        <v>1151221.44</v>
      </c>
      <c r="I77" s="275">
        <v>1030245.08</v>
      </c>
      <c r="J77" s="38"/>
      <c r="K77" s="38"/>
      <c r="L77" s="38"/>
      <c r="M77" s="39"/>
      <c r="N77" s="40">
        <v>5.6895620818902115</v>
      </c>
      <c r="O77" s="39"/>
      <c r="P77" s="40">
        <v>5.091673190365484</v>
      </c>
    </row>
    <row r="78" spans="1:16" ht="11.25">
      <c r="A78" s="274" t="s">
        <v>712</v>
      </c>
      <c r="B78" s="274" t="s">
        <v>713</v>
      </c>
      <c r="C78" s="274" t="s">
        <v>62</v>
      </c>
      <c r="D78" s="275"/>
      <c r="E78" s="275"/>
      <c r="F78" s="275"/>
      <c r="G78" s="275">
        <v>734.4</v>
      </c>
      <c r="H78" s="275">
        <v>3655.92</v>
      </c>
      <c r="I78" s="275">
        <v>3282.2</v>
      </c>
      <c r="J78" s="38"/>
      <c r="K78" s="38"/>
      <c r="L78" s="38"/>
      <c r="M78" s="39"/>
      <c r="N78" s="40">
        <v>4.978104575163399</v>
      </c>
      <c r="O78" s="39"/>
      <c r="P78" s="40">
        <v>4.469226579520697</v>
      </c>
    </row>
    <row r="79" spans="1:16" ht="11.25">
      <c r="A79" s="274" t="s">
        <v>712</v>
      </c>
      <c r="B79" s="274" t="s">
        <v>713</v>
      </c>
      <c r="C79" s="274" t="s">
        <v>156</v>
      </c>
      <c r="D79" s="275"/>
      <c r="E79" s="275"/>
      <c r="F79" s="275"/>
      <c r="G79" s="275">
        <v>21692.4</v>
      </c>
      <c r="H79" s="275">
        <v>69879.62</v>
      </c>
      <c r="I79" s="275">
        <v>62655.47</v>
      </c>
      <c r="J79" s="38"/>
      <c r="K79" s="38"/>
      <c r="L79" s="38"/>
      <c r="M79" s="39"/>
      <c r="N79" s="40">
        <v>3.2213872139551176</v>
      </c>
      <c r="O79" s="39"/>
      <c r="P79" s="40">
        <v>2.888360439600966</v>
      </c>
    </row>
    <row r="80" spans="1:16" ht="12.75" customHeight="1">
      <c r="A80" s="274" t="s">
        <v>712</v>
      </c>
      <c r="B80" s="274" t="s">
        <v>713</v>
      </c>
      <c r="C80" s="274" t="s">
        <v>50</v>
      </c>
      <c r="D80" s="275"/>
      <c r="E80" s="275"/>
      <c r="F80" s="275"/>
      <c r="G80" s="275">
        <v>6196.8</v>
      </c>
      <c r="H80" s="275">
        <v>30609.61</v>
      </c>
      <c r="I80" s="275">
        <v>27028.61</v>
      </c>
      <c r="J80" s="38"/>
      <c r="K80" s="38"/>
      <c r="L80" s="38"/>
      <c r="M80" s="39"/>
      <c r="N80" s="40">
        <v>4.939583333333333</v>
      </c>
      <c r="O80" s="39"/>
      <c r="P80" s="40">
        <v>4.361704428091918</v>
      </c>
    </row>
    <row r="81" spans="1:16" ht="11.25">
      <c r="A81" s="274" t="s">
        <v>712</v>
      </c>
      <c r="B81" s="274" t="s">
        <v>713</v>
      </c>
      <c r="C81" s="274" t="s">
        <v>85</v>
      </c>
      <c r="D81" s="275"/>
      <c r="E81" s="275"/>
      <c r="F81" s="275"/>
      <c r="G81" s="275">
        <v>1560</v>
      </c>
      <c r="H81" s="275">
        <v>9516</v>
      </c>
      <c r="I81" s="275">
        <v>8452.07</v>
      </c>
      <c r="J81" s="38"/>
      <c r="K81" s="38"/>
      <c r="L81" s="38"/>
      <c r="M81" s="39"/>
      <c r="N81" s="40">
        <v>6.1</v>
      </c>
      <c r="O81" s="39"/>
      <c r="P81" s="40">
        <v>5.417993589743589</v>
      </c>
    </row>
    <row r="82" spans="1:16" ht="11.25">
      <c r="A82" s="274" t="s">
        <v>712</v>
      </c>
      <c r="B82" s="274" t="s">
        <v>713</v>
      </c>
      <c r="C82" s="274" t="s">
        <v>69</v>
      </c>
      <c r="D82" s="275"/>
      <c r="E82" s="275"/>
      <c r="F82" s="275"/>
      <c r="G82" s="275">
        <v>5596.8</v>
      </c>
      <c r="H82" s="275">
        <v>25197.26</v>
      </c>
      <c r="I82" s="275">
        <v>22996.13</v>
      </c>
      <c r="J82" s="38"/>
      <c r="K82" s="38"/>
      <c r="L82" s="38"/>
      <c r="M82" s="39"/>
      <c r="N82" s="40">
        <v>4.502083333333333</v>
      </c>
      <c r="O82" s="39"/>
      <c r="P82" s="40">
        <v>4.108799671240709</v>
      </c>
    </row>
    <row r="83" spans="1:16" ht="11.25">
      <c r="A83" s="274" t="s">
        <v>712</v>
      </c>
      <c r="B83" s="274" t="s">
        <v>713</v>
      </c>
      <c r="C83" s="274" t="s">
        <v>49</v>
      </c>
      <c r="D83" s="275"/>
      <c r="E83" s="275"/>
      <c r="F83" s="275"/>
      <c r="G83" s="275">
        <v>2592</v>
      </c>
      <c r="H83" s="275">
        <v>12209.4</v>
      </c>
      <c r="I83" s="275">
        <v>10884.16</v>
      </c>
      <c r="J83" s="38"/>
      <c r="K83" s="38"/>
      <c r="L83" s="38"/>
      <c r="M83" s="39"/>
      <c r="N83" s="40">
        <v>4.710416666666666</v>
      </c>
      <c r="O83" s="39"/>
      <c r="P83" s="40">
        <v>4.199135802469136</v>
      </c>
    </row>
    <row r="84" spans="1:16" ht="11.25">
      <c r="A84" s="274" t="s">
        <v>712</v>
      </c>
      <c r="B84" s="274" t="s">
        <v>713</v>
      </c>
      <c r="C84" s="274" t="s">
        <v>108</v>
      </c>
      <c r="D84" s="275"/>
      <c r="E84" s="275"/>
      <c r="F84" s="275"/>
      <c r="G84" s="275">
        <v>1252.8</v>
      </c>
      <c r="H84" s="275">
        <v>5640.21</v>
      </c>
      <c r="I84" s="275">
        <v>5101.04</v>
      </c>
      <c r="J84" s="38"/>
      <c r="K84" s="38"/>
      <c r="L84" s="38"/>
      <c r="M84" s="39"/>
      <c r="N84" s="40">
        <v>4.502083333333333</v>
      </c>
      <c r="O84" s="39"/>
      <c r="P84" s="40">
        <v>4.071711366538953</v>
      </c>
    </row>
    <row r="85" spans="1:16" ht="11.25">
      <c r="A85" s="274" t="s">
        <v>712</v>
      </c>
      <c r="B85" s="274" t="s">
        <v>713</v>
      </c>
      <c r="C85" s="274" t="s">
        <v>66</v>
      </c>
      <c r="D85" s="275"/>
      <c r="E85" s="275"/>
      <c r="F85" s="275"/>
      <c r="G85" s="275">
        <v>2064</v>
      </c>
      <c r="H85" s="275">
        <v>10057.7</v>
      </c>
      <c r="I85" s="275">
        <v>8886.26</v>
      </c>
      <c r="J85" s="38"/>
      <c r="K85" s="38"/>
      <c r="L85" s="38"/>
      <c r="M85" s="39"/>
      <c r="N85" s="40">
        <v>4.872916666666667</v>
      </c>
      <c r="O85" s="39"/>
      <c r="P85" s="40">
        <v>4.305358527131783</v>
      </c>
    </row>
    <row r="86" spans="1:16" ht="11.25">
      <c r="A86" s="274" t="s">
        <v>186</v>
      </c>
      <c r="B86" s="274" t="s">
        <v>187</v>
      </c>
      <c r="C86" s="274" t="s">
        <v>138</v>
      </c>
      <c r="D86" s="275">
        <v>225</v>
      </c>
      <c r="E86" s="275">
        <v>1534.2</v>
      </c>
      <c r="F86" s="275">
        <v>1352.98</v>
      </c>
      <c r="G86" s="275">
        <v>240</v>
      </c>
      <c r="H86" s="275">
        <v>1456</v>
      </c>
      <c r="I86" s="275">
        <v>1294.74</v>
      </c>
      <c r="J86" s="38">
        <v>6.666666666666667</v>
      </c>
      <c r="K86" s="38">
        <v>-5.097119019684529</v>
      </c>
      <c r="L86" s="38">
        <v>-4.304572129669324</v>
      </c>
      <c r="M86" s="39">
        <v>6.818666666666667</v>
      </c>
      <c r="N86" s="40">
        <v>6.066666666666666</v>
      </c>
      <c r="O86" s="39">
        <v>6.013244444444444</v>
      </c>
      <c r="P86" s="40">
        <v>5.39475</v>
      </c>
    </row>
    <row r="87" spans="1:16" ht="11.25">
      <c r="A87" s="274" t="s">
        <v>186</v>
      </c>
      <c r="B87" s="274" t="s">
        <v>187</v>
      </c>
      <c r="C87" s="274" t="s">
        <v>122</v>
      </c>
      <c r="D87" s="275"/>
      <c r="E87" s="275"/>
      <c r="F87" s="275"/>
      <c r="G87" s="275">
        <v>15</v>
      </c>
      <c r="H87" s="275">
        <v>91</v>
      </c>
      <c r="I87" s="275">
        <v>79.19</v>
      </c>
      <c r="J87" s="38"/>
      <c r="K87" s="38"/>
      <c r="L87" s="38"/>
      <c r="M87" s="39"/>
      <c r="N87" s="40">
        <v>6.066666666666666</v>
      </c>
      <c r="O87" s="39"/>
      <c r="P87" s="40">
        <v>5.279333333333333</v>
      </c>
    </row>
    <row r="88" spans="1:16" ht="11.25">
      <c r="A88" s="274" t="s">
        <v>186</v>
      </c>
      <c r="B88" s="274" t="s">
        <v>187</v>
      </c>
      <c r="C88" s="274" t="s">
        <v>156</v>
      </c>
      <c r="D88" s="275">
        <v>735</v>
      </c>
      <c r="E88" s="275">
        <v>3117.7</v>
      </c>
      <c r="F88" s="275">
        <v>2800.19</v>
      </c>
      <c r="G88" s="275">
        <v>679.5</v>
      </c>
      <c r="H88" s="275">
        <v>2709.3</v>
      </c>
      <c r="I88" s="275">
        <v>2433.83</v>
      </c>
      <c r="J88" s="38">
        <v>-7.551020408163265</v>
      </c>
      <c r="K88" s="38">
        <v>-13.099400198864537</v>
      </c>
      <c r="L88" s="38">
        <v>-13.083397912284529</v>
      </c>
      <c r="M88" s="39">
        <v>4.241768707482993</v>
      </c>
      <c r="N88" s="40">
        <v>3.9871964679911702</v>
      </c>
      <c r="O88" s="39">
        <v>3.80978231292517</v>
      </c>
      <c r="P88" s="40">
        <v>3.5817954378219277</v>
      </c>
    </row>
    <row r="89" spans="1:16" ht="11.25">
      <c r="A89" s="274" t="s">
        <v>563</v>
      </c>
      <c r="B89" s="274" t="s">
        <v>564</v>
      </c>
      <c r="C89" s="274" t="s">
        <v>766</v>
      </c>
      <c r="D89" s="275"/>
      <c r="E89" s="275"/>
      <c r="F89" s="275"/>
      <c r="G89" s="275">
        <v>50000</v>
      </c>
      <c r="H89" s="275">
        <v>65500</v>
      </c>
      <c r="I89" s="275">
        <v>57504.77</v>
      </c>
      <c r="J89" s="38"/>
      <c r="K89" s="38"/>
      <c r="L89" s="38"/>
      <c r="M89" s="39"/>
      <c r="N89" s="40">
        <v>1.31</v>
      </c>
      <c r="O89" s="39"/>
      <c r="P89" s="40">
        <v>1.1500953999999999</v>
      </c>
    </row>
    <row r="90" spans="1:16" ht="11.25">
      <c r="A90" s="274" t="s">
        <v>563</v>
      </c>
      <c r="B90" s="274" t="s">
        <v>564</v>
      </c>
      <c r="C90" s="274" t="s">
        <v>122</v>
      </c>
      <c r="D90" s="275"/>
      <c r="E90" s="275"/>
      <c r="F90" s="275"/>
      <c r="G90" s="275">
        <v>444000</v>
      </c>
      <c r="H90" s="275">
        <v>622890</v>
      </c>
      <c r="I90" s="275">
        <v>560410.22</v>
      </c>
      <c r="J90" s="38"/>
      <c r="K90" s="38"/>
      <c r="L90" s="38"/>
      <c r="M90" s="39"/>
      <c r="N90" s="40">
        <v>1.4029054054054053</v>
      </c>
      <c r="O90" s="39"/>
      <c r="P90" s="40">
        <v>1.2621851801801802</v>
      </c>
    </row>
    <row r="91" spans="1:16" ht="11.25">
      <c r="A91" s="274" t="s">
        <v>563</v>
      </c>
      <c r="B91" s="274" t="s">
        <v>564</v>
      </c>
      <c r="C91" s="274" t="s">
        <v>46</v>
      </c>
      <c r="D91" s="275"/>
      <c r="E91" s="275"/>
      <c r="F91" s="275"/>
      <c r="G91" s="275">
        <v>75000</v>
      </c>
      <c r="H91" s="275">
        <v>102500</v>
      </c>
      <c r="I91" s="275">
        <v>92028.63</v>
      </c>
      <c r="J91" s="38"/>
      <c r="K91" s="38"/>
      <c r="L91" s="38"/>
      <c r="M91" s="39"/>
      <c r="N91" s="40">
        <v>1.3666666666666667</v>
      </c>
      <c r="O91" s="39"/>
      <c r="P91" s="40">
        <v>1.2270484000000002</v>
      </c>
    </row>
    <row r="92" spans="1:16" ht="11.25">
      <c r="A92" s="274" t="s">
        <v>563</v>
      </c>
      <c r="B92" s="274" t="s">
        <v>564</v>
      </c>
      <c r="C92" s="274" t="s">
        <v>103</v>
      </c>
      <c r="D92" s="275"/>
      <c r="E92" s="275"/>
      <c r="F92" s="275"/>
      <c r="G92" s="275">
        <v>146000</v>
      </c>
      <c r="H92" s="275">
        <v>236750</v>
      </c>
      <c r="I92" s="275">
        <v>216692.77</v>
      </c>
      <c r="J92" s="38"/>
      <c r="K92" s="38"/>
      <c r="L92" s="38"/>
      <c r="M92" s="39"/>
      <c r="N92" s="40">
        <v>1.6215753424657535</v>
      </c>
      <c r="O92" s="39"/>
      <c r="P92" s="40">
        <v>1.4841970547945205</v>
      </c>
    </row>
    <row r="93" spans="1:16" ht="11.25">
      <c r="A93" s="274" t="s">
        <v>563</v>
      </c>
      <c r="B93" s="274" t="s">
        <v>564</v>
      </c>
      <c r="C93" s="274" t="s">
        <v>156</v>
      </c>
      <c r="D93" s="275">
        <v>355.22</v>
      </c>
      <c r="E93" s="275">
        <v>2386.25</v>
      </c>
      <c r="F93" s="275">
        <v>2156.68</v>
      </c>
      <c r="G93" s="275">
        <v>682.48</v>
      </c>
      <c r="H93" s="275">
        <v>3462.06</v>
      </c>
      <c r="I93" s="275">
        <v>3111.5</v>
      </c>
      <c r="J93" s="38">
        <v>92.12882157536174</v>
      </c>
      <c r="K93" s="38">
        <v>45.08370874803562</v>
      </c>
      <c r="L93" s="38">
        <v>44.27267837602241</v>
      </c>
      <c r="M93" s="39">
        <v>6.717667924103372</v>
      </c>
      <c r="N93" s="40">
        <v>5.072764037041378</v>
      </c>
      <c r="O93" s="39">
        <v>6.071392376555373</v>
      </c>
      <c r="P93" s="40">
        <v>4.559107959207596</v>
      </c>
    </row>
    <row r="94" spans="1:16" ht="11.25">
      <c r="A94" s="274" t="s">
        <v>563</v>
      </c>
      <c r="B94" s="274" t="s">
        <v>564</v>
      </c>
      <c r="C94" s="274" t="s">
        <v>767</v>
      </c>
      <c r="D94" s="275"/>
      <c r="E94" s="275"/>
      <c r="F94" s="275"/>
      <c r="G94" s="275">
        <v>20000</v>
      </c>
      <c r="H94" s="275">
        <v>26800</v>
      </c>
      <c r="I94" s="275">
        <v>23507.73</v>
      </c>
      <c r="J94" s="38"/>
      <c r="K94" s="38"/>
      <c r="L94" s="38"/>
      <c r="M94" s="39"/>
      <c r="N94" s="40">
        <v>1.34</v>
      </c>
      <c r="O94" s="39"/>
      <c r="P94" s="40">
        <v>1.1753865</v>
      </c>
    </row>
    <row r="95" spans="1:16" ht="11.25">
      <c r="A95" s="274" t="s">
        <v>563</v>
      </c>
      <c r="B95" s="274" t="s">
        <v>564</v>
      </c>
      <c r="C95" s="274" t="s">
        <v>562</v>
      </c>
      <c r="D95" s="275"/>
      <c r="E95" s="275"/>
      <c r="F95" s="275"/>
      <c r="G95" s="275">
        <v>50000</v>
      </c>
      <c r="H95" s="275">
        <v>87500</v>
      </c>
      <c r="I95" s="275">
        <v>78359.75</v>
      </c>
      <c r="J95" s="38"/>
      <c r="K95" s="38"/>
      <c r="L95" s="38"/>
      <c r="M95" s="39"/>
      <c r="N95" s="40">
        <v>1.75</v>
      </c>
      <c r="O95" s="39"/>
      <c r="P95" s="40">
        <v>1.567195</v>
      </c>
    </row>
    <row r="96" spans="1:16" ht="11.25" customHeight="1">
      <c r="A96" s="38" t="s">
        <v>563</v>
      </c>
      <c r="B96" s="38" t="s">
        <v>564</v>
      </c>
      <c r="C96" s="38" t="s">
        <v>218</v>
      </c>
      <c r="D96" s="38"/>
      <c r="E96" s="38"/>
      <c r="F96" s="38"/>
      <c r="G96" s="38">
        <v>100000</v>
      </c>
      <c r="H96" s="38">
        <v>104550</v>
      </c>
      <c r="I96" s="38">
        <v>93543.9</v>
      </c>
      <c r="J96" s="38"/>
      <c r="K96" s="38"/>
      <c r="L96" s="38"/>
      <c r="M96" s="39"/>
      <c r="N96" s="40">
        <v>1.0455</v>
      </c>
      <c r="O96" s="39"/>
      <c r="P96" s="40">
        <v>0.9354389999999999</v>
      </c>
    </row>
    <row r="97" spans="1:16" ht="11.25" customHeight="1">
      <c r="A97" s="38" t="s">
        <v>563</v>
      </c>
      <c r="B97" s="38" t="s">
        <v>564</v>
      </c>
      <c r="C97" s="38" t="s">
        <v>67</v>
      </c>
      <c r="D97" s="38"/>
      <c r="E97" s="38"/>
      <c r="F97" s="38"/>
      <c r="G97" s="38">
        <v>1196000</v>
      </c>
      <c r="H97" s="38">
        <v>1706310</v>
      </c>
      <c r="I97" s="38">
        <v>1537536.28</v>
      </c>
      <c r="J97" s="38"/>
      <c r="K97" s="38"/>
      <c r="L97" s="38"/>
      <c r="M97" s="39"/>
      <c r="N97" s="40">
        <v>1.426680602006689</v>
      </c>
      <c r="O97" s="39"/>
      <c r="P97" s="40">
        <v>1.2855654515050168</v>
      </c>
    </row>
    <row r="98" spans="1:16" ht="11.25" customHeight="1">
      <c r="A98" s="38" t="s">
        <v>188</v>
      </c>
      <c r="B98" s="38" t="s">
        <v>189</v>
      </c>
      <c r="C98" s="38" t="s">
        <v>138</v>
      </c>
      <c r="D98" s="38">
        <v>5130</v>
      </c>
      <c r="E98" s="38">
        <v>5945.7</v>
      </c>
      <c r="F98" s="38">
        <v>5253.89</v>
      </c>
      <c r="G98" s="38"/>
      <c r="H98" s="38"/>
      <c r="I98" s="38"/>
      <c r="J98" s="38">
        <v>-100</v>
      </c>
      <c r="K98" s="38">
        <v>-100</v>
      </c>
      <c r="L98" s="38">
        <v>-100</v>
      </c>
      <c r="M98" s="39">
        <v>1.1590058479532164</v>
      </c>
      <c r="N98" s="40"/>
      <c r="O98" s="39">
        <v>1.024150097465887</v>
      </c>
      <c r="P98" s="40"/>
    </row>
    <row r="99" spans="1:16" ht="11.25" customHeight="1">
      <c r="A99" s="38" t="s">
        <v>188</v>
      </c>
      <c r="B99" s="38" t="s">
        <v>189</v>
      </c>
      <c r="C99" s="38" t="s">
        <v>53</v>
      </c>
      <c r="D99" s="38">
        <v>1620</v>
      </c>
      <c r="E99" s="38">
        <v>1741.5</v>
      </c>
      <c r="F99" s="38">
        <v>1531.35</v>
      </c>
      <c r="G99" s="38"/>
      <c r="H99" s="38"/>
      <c r="I99" s="38"/>
      <c r="J99" s="38">
        <v>-100</v>
      </c>
      <c r="K99" s="38">
        <v>-100</v>
      </c>
      <c r="L99" s="38">
        <v>-100</v>
      </c>
      <c r="M99" s="39">
        <v>1.075</v>
      </c>
      <c r="N99" s="40"/>
      <c r="O99" s="39">
        <v>0.9452777777777778</v>
      </c>
      <c r="P99" s="40"/>
    </row>
    <row r="100" spans="1:16" ht="11.25" customHeight="1">
      <c r="A100" s="38" t="s">
        <v>188</v>
      </c>
      <c r="B100" s="38" t="s">
        <v>189</v>
      </c>
      <c r="C100" s="38" t="s">
        <v>122</v>
      </c>
      <c r="D100" s="38">
        <v>3429</v>
      </c>
      <c r="E100" s="38">
        <v>3740.85</v>
      </c>
      <c r="F100" s="38">
        <v>3420.11</v>
      </c>
      <c r="G100" s="38">
        <v>2052</v>
      </c>
      <c r="H100" s="38">
        <v>2154.6</v>
      </c>
      <c r="I100" s="38">
        <v>1957.71</v>
      </c>
      <c r="J100" s="38">
        <v>-40.15748031496063</v>
      </c>
      <c r="K100" s="38">
        <v>-42.40346445326597</v>
      </c>
      <c r="L100" s="38">
        <v>-42.758858633201854</v>
      </c>
      <c r="M100" s="39">
        <v>1.0909448818897638</v>
      </c>
      <c r="N100" s="40">
        <v>1.05</v>
      </c>
      <c r="O100" s="39">
        <v>0.9974074074074074</v>
      </c>
      <c r="P100" s="40">
        <v>0.9540497076023392</v>
      </c>
    </row>
    <row r="101" spans="1:16" ht="11.25" customHeight="1">
      <c r="A101" s="38" t="s">
        <v>188</v>
      </c>
      <c r="B101" s="38" t="s">
        <v>189</v>
      </c>
      <c r="C101" s="38" t="s">
        <v>46</v>
      </c>
      <c r="D101" s="38">
        <v>50220</v>
      </c>
      <c r="E101" s="38">
        <v>58605.2</v>
      </c>
      <c r="F101" s="38">
        <v>51320.62</v>
      </c>
      <c r="G101" s="38"/>
      <c r="H101" s="38"/>
      <c r="I101" s="38"/>
      <c r="J101" s="38">
        <v>-100</v>
      </c>
      <c r="K101" s="38">
        <v>-100</v>
      </c>
      <c r="L101" s="38">
        <v>-100</v>
      </c>
      <c r="M101" s="39">
        <v>1.1669693349263242</v>
      </c>
      <c r="N101" s="40"/>
      <c r="O101" s="39">
        <v>1.0219159697331741</v>
      </c>
      <c r="P101" s="40"/>
    </row>
    <row r="102" spans="1:16" ht="11.25" customHeight="1">
      <c r="A102" s="38" t="s">
        <v>188</v>
      </c>
      <c r="B102" s="38" t="s">
        <v>189</v>
      </c>
      <c r="C102" s="38" t="s">
        <v>156</v>
      </c>
      <c r="D102" s="38">
        <v>39504</v>
      </c>
      <c r="E102" s="38">
        <v>42671.98</v>
      </c>
      <c r="F102" s="38">
        <v>38520</v>
      </c>
      <c r="G102" s="38"/>
      <c r="H102" s="38"/>
      <c r="I102" s="38"/>
      <c r="J102" s="38">
        <v>-100</v>
      </c>
      <c r="K102" s="38">
        <v>-99.99999999999999</v>
      </c>
      <c r="L102" s="38">
        <v>-100</v>
      </c>
      <c r="M102" s="39">
        <v>1.0801939044147428</v>
      </c>
      <c r="N102" s="40"/>
      <c r="O102" s="39">
        <v>0.9750911300121506</v>
      </c>
      <c r="P102" s="40"/>
    </row>
    <row r="103" spans="1:16" ht="11.25" customHeight="1">
      <c r="A103" s="38" t="s">
        <v>188</v>
      </c>
      <c r="B103" s="38" t="s">
        <v>189</v>
      </c>
      <c r="C103" s="38" t="s">
        <v>102</v>
      </c>
      <c r="D103" s="38">
        <v>1836</v>
      </c>
      <c r="E103" s="38">
        <v>1705.79</v>
      </c>
      <c r="F103" s="38">
        <v>1560.6</v>
      </c>
      <c r="G103" s="38"/>
      <c r="H103" s="38"/>
      <c r="I103" s="38"/>
      <c r="J103" s="38">
        <v>-100</v>
      </c>
      <c r="K103" s="38">
        <v>-100</v>
      </c>
      <c r="L103" s="38">
        <v>-100</v>
      </c>
      <c r="M103" s="39">
        <v>0.9290795206971677</v>
      </c>
      <c r="N103" s="40"/>
      <c r="O103" s="39">
        <v>0.85</v>
      </c>
      <c r="P103" s="40"/>
    </row>
    <row r="104" spans="1:16" ht="11.25" customHeight="1">
      <c r="A104" s="38" t="s">
        <v>188</v>
      </c>
      <c r="B104" s="38" t="s">
        <v>189</v>
      </c>
      <c r="C104" s="38" t="s">
        <v>85</v>
      </c>
      <c r="D104" s="38">
        <v>691.2</v>
      </c>
      <c r="E104" s="38">
        <v>656.64</v>
      </c>
      <c r="F104" s="38">
        <v>584.44</v>
      </c>
      <c r="G104" s="38"/>
      <c r="H104" s="38"/>
      <c r="I104" s="38"/>
      <c r="J104" s="38">
        <v>-100</v>
      </c>
      <c r="K104" s="38">
        <v>-100</v>
      </c>
      <c r="L104" s="38">
        <v>-100</v>
      </c>
      <c r="M104" s="39">
        <v>0.95</v>
      </c>
      <c r="N104" s="40"/>
      <c r="O104" s="39">
        <v>0.8455439814814815</v>
      </c>
      <c r="P104" s="40"/>
    </row>
    <row r="105" spans="1:16" ht="11.25" customHeight="1">
      <c r="A105" s="38" t="s">
        <v>188</v>
      </c>
      <c r="B105" s="38" t="s">
        <v>189</v>
      </c>
      <c r="C105" s="38" t="s">
        <v>65</v>
      </c>
      <c r="D105" s="38">
        <v>831.6</v>
      </c>
      <c r="E105" s="38">
        <v>1083.88</v>
      </c>
      <c r="F105" s="38">
        <v>984.29</v>
      </c>
      <c r="G105" s="38"/>
      <c r="H105" s="38"/>
      <c r="I105" s="38"/>
      <c r="J105" s="38">
        <v>-100</v>
      </c>
      <c r="K105" s="38">
        <v>-100</v>
      </c>
      <c r="L105" s="38">
        <v>-100</v>
      </c>
      <c r="M105" s="39">
        <v>1.3033670033670035</v>
      </c>
      <c r="N105" s="40"/>
      <c r="O105" s="39">
        <v>1.1836099086099086</v>
      </c>
      <c r="P105" s="40"/>
    </row>
    <row r="106" spans="1:16" ht="11.25">
      <c r="A106" s="276" t="s">
        <v>654</v>
      </c>
      <c r="B106" s="276" t="s">
        <v>655</v>
      </c>
      <c r="C106" s="276" t="s">
        <v>138</v>
      </c>
      <c r="D106" s="277">
        <v>19385.1</v>
      </c>
      <c r="E106" s="277">
        <v>50122.8</v>
      </c>
      <c r="F106" s="277">
        <v>42436.7</v>
      </c>
      <c r="G106" s="277"/>
      <c r="H106" s="277"/>
      <c r="I106" s="277"/>
      <c r="J106" s="38">
        <v>-100</v>
      </c>
      <c r="K106" s="38">
        <v>-100</v>
      </c>
      <c r="L106" s="38">
        <v>-100</v>
      </c>
      <c r="M106" s="39">
        <v>2.5856353591160226</v>
      </c>
      <c r="N106" s="40"/>
      <c r="O106" s="39">
        <v>2.189140112767022</v>
      </c>
      <c r="P106" s="40"/>
    </row>
    <row r="107" spans="1:16" ht="11.25">
      <c r="A107" s="276" t="s">
        <v>654</v>
      </c>
      <c r="B107" s="276" t="s">
        <v>655</v>
      </c>
      <c r="C107" s="276" t="s">
        <v>122</v>
      </c>
      <c r="D107" s="277">
        <v>352.8</v>
      </c>
      <c r="E107" s="277">
        <v>1087.2</v>
      </c>
      <c r="F107" s="277">
        <v>939.56</v>
      </c>
      <c r="G107" s="277"/>
      <c r="H107" s="277"/>
      <c r="I107" s="277"/>
      <c r="J107" s="38">
        <v>-100</v>
      </c>
      <c r="K107" s="38">
        <v>-100</v>
      </c>
      <c r="L107" s="38">
        <v>-100</v>
      </c>
      <c r="M107" s="39">
        <v>3.0816326530612246</v>
      </c>
      <c r="N107" s="40"/>
      <c r="O107" s="39">
        <v>2.6631519274376414</v>
      </c>
      <c r="P107" s="40"/>
    </row>
    <row r="108" spans="1:16" ht="11.25">
      <c r="A108" s="276" t="s">
        <v>671</v>
      </c>
      <c r="B108" s="276" t="s">
        <v>672</v>
      </c>
      <c r="C108" s="276" t="s">
        <v>46</v>
      </c>
      <c r="D108" s="277">
        <v>4200</v>
      </c>
      <c r="E108" s="277">
        <v>32640</v>
      </c>
      <c r="F108" s="277">
        <v>28397.87</v>
      </c>
      <c r="G108" s="277">
        <v>240</v>
      </c>
      <c r="H108" s="277">
        <v>1560</v>
      </c>
      <c r="I108" s="277">
        <v>1406.72</v>
      </c>
      <c r="J108" s="38">
        <v>-94.28571428571429</v>
      </c>
      <c r="K108" s="38">
        <v>-95.22058823529412</v>
      </c>
      <c r="L108" s="38">
        <v>-95.04638904255847</v>
      </c>
      <c r="M108" s="39">
        <v>7.771428571428571</v>
      </c>
      <c r="N108" s="40">
        <v>6.5</v>
      </c>
      <c r="O108" s="39">
        <v>6.761397619047619</v>
      </c>
      <c r="P108" s="40">
        <v>5.8613333333333335</v>
      </c>
    </row>
    <row r="109" spans="1:16" ht="11.25">
      <c r="A109" s="276" t="s">
        <v>615</v>
      </c>
      <c r="B109" s="276" t="s">
        <v>616</v>
      </c>
      <c r="C109" s="276" t="s">
        <v>102</v>
      </c>
      <c r="D109" s="277">
        <v>64</v>
      </c>
      <c r="E109" s="277">
        <v>399.55</v>
      </c>
      <c r="F109" s="277">
        <v>371.2</v>
      </c>
      <c r="G109" s="277">
        <v>32</v>
      </c>
      <c r="H109" s="277">
        <v>205.54</v>
      </c>
      <c r="I109" s="277">
        <v>185.6</v>
      </c>
      <c r="J109" s="38">
        <v>-50</v>
      </c>
      <c r="K109" s="38">
        <v>-48.557126767613575</v>
      </c>
      <c r="L109" s="38">
        <v>-50</v>
      </c>
      <c r="M109" s="39">
        <v>6.24296875</v>
      </c>
      <c r="N109" s="40">
        <v>6.423125</v>
      </c>
      <c r="O109" s="39">
        <v>5.8</v>
      </c>
      <c r="P109" s="40">
        <v>5.8</v>
      </c>
    </row>
    <row r="110" spans="1:16" ht="11.25">
      <c r="A110" s="276" t="s">
        <v>768</v>
      </c>
      <c r="B110" s="276" t="s">
        <v>769</v>
      </c>
      <c r="C110" s="276" t="s">
        <v>590</v>
      </c>
      <c r="D110" s="277">
        <v>5400</v>
      </c>
      <c r="E110" s="277">
        <v>3406.74</v>
      </c>
      <c r="F110" s="277">
        <v>3089</v>
      </c>
      <c r="G110" s="277"/>
      <c r="H110" s="277"/>
      <c r="I110" s="277"/>
      <c r="J110" s="38">
        <v>-100</v>
      </c>
      <c r="K110" s="38">
        <v>-100</v>
      </c>
      <c r="L110" s="38">
        <v>-100</v>
      </c>
      <c r="M110" s="39">
        <v>0.6308777777777778</v>
      </c>
      <c r="N110" s="40"/>
      <c r="O110" s="39">
        <v>0.572037037037037</v>
      </c>
      <c r="P110" s="40"/>
    </row>
    <row r="111" spans="1:16" ht="11.25">
      <c r="A111" s="276" t="s">
        <v>192</v>
      </c>
      <c r="B111" s="276" t="s">
        <v>193</v>
      </c>
      <c r="C111" s="276" t="s">
        <v>138</v>
      </c>
      <c r="D111" s="277">
        <v>7880</v>
      </c>
      <c r="E111" s="277">
        <v>57524</v>
      </c>
      <c r="F111" s="277">
        <v>51057.93</v>
      </c>
      <c r="G111" s="277">
        <v>4438</v>
      </c>
      <c r="H111" s="277">
        <v>29112.4</v>
      </c>
      <c r="I111" s="277">
        <v>25960.64</v>
      </c>
      <c r="J111" s="38">
        <v>-43.68020304568528</v>
      </c>
      <c r="K111" s="38">
        <v>-49.390862944162436</v>
      </c>
      <c r="L111" s="38">
        <v>-49.15453877585715</v>
      </c>
      <c r="M111" s="39">
        <v>7.3</v>
      </c>
      <c r="N111" s="40">
        <v>6.559801712483101</v>
      </c>
      <c r="O111" s="39">
        <v>6.479432741116751</v>
      </c>
      <c r="P111" s="40">
        <v>5.849625957638576</v>
      </c>
    </row>
    <row r="112" spans="1:16" ht="11.25">
      <c r="A112" s="276" t="s">
        <v>192</v>
      </c>
      <c r="B112" s="276" t="s">
        <v>193</v>
      </c>
      <c r="C112" s="276" t="s">
        <v>139</v>
      </c>
      <c r="D112" s="277">
        <v>360</v>
      </c>
      <c r="E112" s="277">
        <v>3636</v>
      </c>
      <c r="F112" s="277">
        <v>3280.68</v>
      </c>
      <c r="G112" s="277">
        <v>288</v>
      </c>
      <c r="H112" s="277">
        <v>2908.8</v>
      </c>
      <c r="I112" s="277">
        <v>2633.12</v>
      </c>
      <c r="J112" s="38">
        <v>-20</v>
      </c>
      <c r="K112" s="38">
        <v>-19.999999999999996</v>
      </c>
      <c r="L112" s="38">
        <v>-19.73859077996025</v>
      </c>
      <c r="M112" s="39">
        <v>10.1</v>
      </c>
      <c r="N112" s="40">
        <v>10.100000000000001</v>
      </c>
      <c r="O112" s="39">
        <v>9.113</v>
      </c>
      <c r="P112" s="40">
        <v>9.142777777777777</v>
      </c>
    </row>
    <row r="113" spans="1:16" ht="11.25" customHeight="1">
      <c r="A113" s="38" t="s">
        <v>192</v>
      </c>
      <c r="B113" s="38" t="s">
        <v>193</v>
      </c>
      <c r="C113" s="38" t="s">
        <v>122</v>
      </c>
      <c r="D113" s="38">
        <v>160</v>
      </c>
      <c r="E113" s="38">
        <v>1619.84</v>
      </c>
      <c r="F113" s="38">
        <v>1459.84</v>
      </c>
      <c r="G113" s="38">
        <v>152</v>
      </c>
      <c r="H113" s="38">
        <v>1527.6</v>
      </c>
      <c r="I113" s="38">
        <v>1376.34</v>
      </c>
      <c r="J113" s="38">
        <v>-5</v>
      </c>
      <c r="K113" s="38">
        <v>-5.694389569340182</v>
      </c>
      <c r="L113" s="38">
        <v>-5.719804910127137</v>
      </c>
      <c r="M113" s="39">
        <v>10.123999999999999</v>
      </c>
      <c r="N113" s="40">
        <v>10.049999999999999</v>
      </c>
      <c r="O113" s="39">
        <v>9.123999999999999</v>
      </c>
      <c r="P113" s="40">
        <v>9.054868421052632</v>
      </c>
    </row>
    <row r="114" spans="1:16" ht="11.25">
      <c r="A114" s="276" t="s">
        <v>192</v>
      </c>
      <c r="B114" s="276" t="s">
        <v>193</v>
      </c>
      <c r="C114" s="276" t="s">
        <v>92</v>
      </c>
      <c r="D114" s="277">
        <v>14.4</v>
      </c>
      <c r="E114" s="277">
        <v>154.8</v>
      </c>
      <c r="F114" s="277">
        <v>141.81</v>
      </c>
      <c r="G114" s="277"/>
      <c r="H114" s="277"/>
      <c r="I114" s="277"/>
      <c r="J114" s="38">
        <v>-100</v>
      </c>
      <c r="K114" s="38">
        <v>-100</v>
      </c>
      <c r="L114" s="38">
        <v>-100</v>
      </c>
      <c r="M114" s="39">
        <v>10.75</v>
      </c>
      <c r="N114" s="40"/>
      <c r="O114" s="39">
        <v>9.847916666666666</v>
      </c>
      <c r="P114" s="40"/>
    </row>
    <row r="115" spans="1:16" ht="11.25">
      <c r="A115" s="276" t="s">
        <v>192</v>
      </c>
      <c r="B115" s="276" t="s">
        <v>193</v>
      </c>
      <c r="C115" s="276" t="s">
        <v>46</v>
      </c>
      <c r="D115" s="277">
        <v>59872.8</v>
      </c>
      <c r="E115" s="277">
        <v>527278.8</v>
      </c>
      <c r="F115" s="277">
        <v>474805.58</v>
      </c>
      <c r="G115" s="277">
        <v>55772.4</v>
      </c>
      <c r="H115" s="277">
        <v>419757.2</v>
      </c>
      <c r="I115" s="277">
        <v>378276.27</v>
      </c>
      <c r="J115" s="38">
        <v>-6.848518859983166</v>
      </c>
      <c r="K115" s="38">
        <v>-20.391792729007886</v>
      </c>
      <c r="L115" s="38">
        <v>-20.33028129113394</v>
      </c>
      <c r="M115" s="39">
        <v>8.806650098208202</v>
      </c>
      <c r="N115" s="40">
        <v>7.526253128787716</v>
      </c>
      <c r="O115" s="39">
        <v>7.93023843882364</v>
      </c>
      <c r="P115" s="40">
        <v>6.782499408309486</v>
      </c>
    </row>
    <row r="116" spans="1:16" ht="11.25">
      <c r="A116" s="276" t="s">
        <v>192</v>
      </c>
      <c r="B116" s="276" t="s">
        <v>193</v>
      </c>
      <c r="C116" s="276" t="s">
        <v>156</v>
      </c>
      <c r="D116" s="277">
        <v>792</v>
      </c>
      <c r="E116" s="277">
        <v>6635.97</v>
      </c>
      <c r="F116" s="277">
        <v>6120.61</v>
      </c>
      <c r="G116" s="277">
        <v>4117.8</v>
      </c>
      <c r="H116" s="277">
        <v>28986.02</v>
      </c>
      <c r="I116" s="277">
        <v>25967.01</v>
      </c>
      <c r="J116" s="38">
        <v>419.92424242424244</v>
      </c>
      <c r="K116" s="38">
        <v>336.8015527496357</v>
      </c>
      <c r="L116" s="38">
        <v>324.2552621389044</v>
      </c>
      <c r="M116" s="39">
        <v>8.37875</v>
      </c>
      <c r="N116" s="40">
        <v>7.039200543979795</v>
      </c>
      <c r="O116" s="39">
        <v>7.728042929292929</v>
      </c>
      <c r="P116" s="40">
        <v>6.306039632813638</v>
      </c>
    </row>
    <row r="117" spans="1:16" ht="11.25">
      <c r="A117" s="276" t="s">
        <v>192</v>
      </c>
      <c r="B117" s="276" t="s">
        <v>193</v>
      </c>
      <c r="C117" s="276" t="s">
        <v>85</v>
      </c>
      <c r="D117" s="277">
        <v>180</v>
      </c>
      <c r="E117" s="277">
        <v>1764</v>
      </c>
      <c r="F117" s="277">
        <v>1545.58</v>
      </c>
      <c r="G117" s="277"/>
      <c r="H117" s="277"/>
      <c r="I117" s="277"/>
      <c r="J117" s="38">
        <v>-100</v>
      </c>
      <c r="K117" s="38">
        <v>-100</v>
      </c>
      <c r="L117" s="38">
        <v>-100</v>
      </c>
      <c r="M117" s="39">
        <v>9.8</v>
      </c>
      <c r="N117" s="40"/>
      <c r="O117" s="39">
        <v>8.586555555555556</v>
      </c>
      <c r="P117" s="40"/>
    </row>
    <row r="118" spans="1:16" ht="11.25">
      <c r="A118" s="276" t="s">
        <v>192</v>
      </c>
      <c r="B118" s="276" t="s">
        <v>193</v>
      </c>
      <c r="C118" s="276" t="s">
        <v>49</v>
      </c>
      <c r="D118" s="277"/>
      <c r="E118" s="277"/>
      <c r="F118" s="277"/>
      <c r="G118" s="277">
        <v>1308</v>
      </c>
      <c r="H118" s="277">
        <v>8540</v>
      </c>
      <c r="I118" s="277">
        <v>7629.88</v>
      </c>
      <c r="J118" s="38"/>
      <c r="K118" s="38"/>
      <c r="L118" s="38"/>
      <c r="M118" s="39"/>
      <c r="N118" s="40">
        <v>6.529051987767584</v>
      </c>
      <c r="O118" s="39"/>
      <c r="P118" s="40">
        <v>5.833241590214067</v>
      </c>
    </row>
    <row r="119" spans="1:16" ht="11.25">
      <c r="A119" s="276" t="s">
        <v>192</v>
      </c>
      <c r="B119" s="276" t="s">
        <v>193</v>
      </c>
      <c r="C119" s="276" t="s">
        <v>83</v>
      </c>
      <c r="D119" s="277"/>
      <c r="E119" s="277"/>
      <c r="F119" s="277"/>
      <c r="G119" s="277">
        <v>660</v>
      </c>
      <c r="H119" s="277">
        <v>6120</v>
      </c>
      <c r="I119" s="277">
        <v>5393.13</v>
      </c>
      <c r="J119" s="38"/>
      <c r="K119" s="38"/>
      <c r="L119" s="38"/>
      <c r="M119" s="39"/>
      <c r="N119" s="40">
        <v>9.272727272727273</v>
      </c>
      <c r="O119" s="39"/>
      <c r="P119" s="40">
        <v>8.17140909090909</v>
      </c>
    </row>
    <row r="120" spans="1:16" ht="11.25">
      <c r="A120" s="276" t="s">
        <v>567</v>
      </c>
      <c r="B120" s="276" t="s">
        <v>568</v>
      </c>
      <c r="C120" s="276" t="s">
        <v>138</v>
      </c>
      <c r="D120" s="277"/>
      <c r="E120" s="277"/>
      <c r="F120" s="277"/>
      <c r="G120" s="277">
        <v>4578</v>
      </c>
      <c r="H120" s="277">
        <v>4941.6</v>
      </c>
      <c r="I120" s="277">
        <v>4390.24</v>
      </c>
      <c r="J120" s="38"/>
      <c r="K120" s="38"/>
      <c r="L120" s="38"/>
      <c r="M120" s="39"/>
      <c r="N120" s="40">
        <v>1.0794233289646133</v>
      </c>
      <c r="O120" s="39"/>
      <c r="P120" s="40">
        <v>0.9589864569681082</v>
      </c>
    </row>
    <row r="121" spans="1:16" ht="11.25">
      <c r="A121" s="276" t="s">
        <v>567</v>
      </c>
      <c r="B121" s="276" t="s">
        <v>568</v>
      </c>
      <c r="C121" s="276" t="s">
        <v>122</v>
      </c>
      <c r="D121" s="277"/>
      <c r="E121" s="277"/>
      <c r="F121" s="277"/>
      <c r="G121" s="277">
        <v>972</v>
      </c>
      <c r="H121" s="277">
        <v>1020.6</v>
      </c>
      <c r="I121" s="277">
        <v>898.64</v>
      </c>
      <c r="J121" s="38"/>
      <c r="K121" s="38"/>
      <c r="L121" s="38"/>
      <c r="M121" s="39"/>
      <c r="N121" s="40">
        <v>1.05</v>
      </c>
      <c r="O121" s="39"/>
      <c r="P121" s="40">
        <v>0.9245267489711934</v>
      </c>
    </row>
    <row r="122" spans="1:16" s="89" customFormat="1" ht="11.25" customHeight="1">
      <c r="A122" s="278" t="s">
        <v>567</v>
      </c>
      <c r="B122" s="278" t="s">
        <v>568</v>
      </c>
      <c r="C122" s="278" t="s">
        <v>46</v>
      </c>
      <c r="D122" s="93"/>
      <c r="E122" s="93"/>
      <c r="F122" s="93"/>
      <c r="G122" s="93">
        <v>21612</v>
      </c>
      <c r="H122" s="93">
        <v>19940.16</v>
      </c>
      <c r="I122" s="93">
        <v>17868.45</v>
      </c>
      <c r="J122" s="38"/>
      <c r="K122" s="38"/>
      <c r="L122" s="38"/>
      <c r="M122" s="39"/>
      <c r="N122" s="40">
        <v>0.9226429761243753</v>
      </c>
      <c r="O122" s="39"/>
      <c r="P122" s="40">
        <v>0.8267837312604109</v>
      </c>
    </row>
    <row r="123" spans="1:16" s="89" customFormat="1" ht="11.25" customHeight="1">
      <c r="A123" s="278" t="s">
        <v>567</v>
      </c>
      <c r="B123" s="278" t="s">
        <v>568</v>
      </c>
      <c r="C123" s="278" t="s">
        <v>156</v>
      </c>
      <c r="D123" s="93">
        <v>201</v>
      </c>
      <c r="E123" s="93">
        <v>664.64</v>
      </c>
      <c r="F123" s="93">
        <v>611.95</v>
      </c>
      <c r="G123" s="93">
        <v>146808</v>
      </c>
      <c r="H123" s="93">
        <v>156591.94</v>
      </c>
      <c r="I123" s="93">
        <v>140079.92</v>
      </c>
      <c r="J123" s="38">
        <v>72938.80597014926</v>
      </c>
      <c r="K123" s="38">
        <v>23460.414660568124</v>
      </c>
      <c r="L123" s="38">
        <v>22790.74597597843</v>
      </c>
      <c r="M123" s="39">
        <v>3.3066666666666666</v>
      </c>
      <c r="N123" s="40">
        <v>1.0666444607923273</v>
      </c>
      <c r="O123" s="39">
        <v>3.0445273631840797</v>
      </c>
      <c r="P123" s="40">
        <v>0.954170889869762</v>
      </c>
    </row>
    <row r="124" spans="1:16" s="89" customFormat="1" ht="11.25" customHeight="1">
      <c r="A124" s="278" t="s">
        <v>567</v>
      </c>
      <c r="B124" s="278" t="s">
        <v>568</v>
      </c>
      <c r="C124" s="278" t="s">
        <v>102</v>
      </c>
      <c r="D124" s="93"/>
      <c r="E124" s="93"/>
      <c r="F124" s="93"/>
      <c r="G124" s="93">
        <v>2052</v>
      </c>
      <c r="H124" s="93">
        <v>1769.7</v>
      </c>
      <c r="I124" s="93">
        <v>1587.6</v>
      </c>
      <c r="J124" s="38"/>
      <c r="K124" s="38"/>
      <c r="L124" s="38"/>
      <c r="M124" s="39"/>
      <c r="N124" s="40">
        <v>0.8624269005847953</v>
      </c>
      <c r="O124" s="39"/>
      <c r="P124" s="40">
        <v>0.7736842105263158</v>
      </c>
    </row>
    <row r="125" spans="1:16" s="89" customFormat="1" ht="11.25" customHeight="1">
      <c r="A125" s="278" t="s">
        <v>567</v>
      </c>
      <c r="B125" s="278" t="s">
        <v>568</v>
      </c>
      <c r="C125" s="278" t="s">
        <v>65</v>
      </c>
      <c r="D125" s="93"/>
      <c r="E125" s="93"/>
      <c r="F125" s="93"/>
      <c r="G125" s="93">
        <v>324</v>
      </c>
      <c r="H125" s="93">
        <v>340.6</v>
      </c>
      <c r="I125" s="93">
        <v>300.93</v>
      </c>
      <c r="J125" s="38"/>
      <c r="K125" s="38"/>
      <c r="L125" s="38"/>
      <c r="M125" s="39"/>
      <c r="N125" s="40">
        <v>1.0512345679012347</v>
      </c>
      <c r="O125" s="39"/>
      <c r="P125" s="40">
        <v>0.9287962962962963</v>
      </c>
    </row>
    <row r="126" spans="1:16" s="89" customFormat="1" ht="11.25" customHeight="1">
      <c r="A126" s="278" t="s">
        <v>194</v>
      </c>
      <c r="B126" s="278" t="s">
        <v>195</v>
      </c>
      <c r="C126" s="278" t="s">
        <v>138</v>
      </c>
      <c r="D126" s="93">
        <v>1550.4</v>
      </c>
      <c r="E126" s="93">
        <v>12214.8</v>
      </c>
      <c r="F126" s="93">
        <v>10880.73</v>
      </c>
      <c r="G126" s="93">
        <v>570</v>
      </c>
      <c r="H126" s="93">
        <v>3990</v>
      </c>
      <c r="I126" s="93">
        <v>3544.87</v>
      </c>
      <c r="J126" s="38">
        <v>-63.235294117647065</v>
      </c>
      <c r="K126" s="38">
        <v>-67.33470871401906</v>
      </c>
      <c r="L126" s="38">
        <v>-67.42066019467444</v>
      </c>
      <c r="M126" s="39">
        <v>7.878482972136222</v>
      </c>
      <c r="N126" s="40">
        <v>7</v>
      </c>
      <c r="O126" s="39">
        <v>7.0180147058823525</v>
      </c>
      <c r="P126" s="40">
        <v>6.219070175438596</v>
      </c>
    </row>
    <row r="127" spans="1:16" s="89" customFormat="1" ht="11.25" customHeight="1">
      <c r="A127" s="278" t="s">
        <v>194</v>
      </c>
      <c r="B127" s="278" t="s">
        <v>195</v>
      </c>
      <c r="C127" s="278" t="s">
        <v>122</v>
      </c>
      <c r="D127" s="93">
        <v>352.8</v>
      </c>
      <c r="E127" s="93">
        <v>1046.4</v>
      </c>
      <c r="F127" s="93">
        <v>956.63</v>
      </c>
      <c r="G127" s="93"/>
      <c r="H127" s="93"/>
      <c r="I127" s="93"/>
      <c r="J127" s="38">
        <v>-100</v>
      </c>
      <c r="K127" s="38">
        <v>-100</v>
      </c>
      <c r="L127" s="38">
        <v>-100</v>
      </c>
      <c r="M127" s="39">
        <v>2.9659863945578233</v>
      </c>
      <c r="N127" s="40"/>
      <c r="O127" s="39">
        <v>2.7115362811791384</v>
      </c>
      <c r="P127" s="40"/>
    </row>
    <row r="128" spans="1:16" s="89" customFormat="1" ht="11.25" customHeight="1">
      <c r="A128" s="278" t="s">
        <v>194</v>
      </c>
      <c r="B128" s="278" t="s">
        <v>195</v>
      </c>
      <c r="C128" s="278" t="s">
        <v>92</v>
      </c>
      <c r="D128" s="93">
        <v>9.12</v>
      </c>
      <c r="E128" s="93">
        <v>91.68</v>
      </c>
      <c r="F128" s="93">
        <v>80.41</v>
      </c>
      <c r="G128" s="93"/>
      <c r="H128" s="93"/>
      <c r="I128" s="93"/>
      <c r="J128" s="38">
        <v>-100</v>
      </c>
      <c r="K128" s="38">
        <v>-99.99999999999999</v>
      </c>
      <c r="L128" s="38">
        <v>-100</v>
      </c>
      <c r="M128" s="39">
        <v>10.05263157894737</v>
      </c>
      <c r="N128" s="40"/>
      <c r="O128" s="39">
        <v>8.81688596491228</v>
      </c>
      <c r="P128" s="40"/>
    </row>
    <row r="129" spans="1:16" s="89" customFormat="1" ht="11.25" customHeight="1">
      <c r="A129" s="278" t="s">
        <v>194</v>
      </c>
      <c r="B129" s="278" t="s">
        <v>195</v>
      </c>
      <c r="C129" s="278" t="s">
        <v>46</v>
      </c>
      <c r="D129" s="93">
        <v>2724.6</v>
      </c>
      <c r="E129" s="93">
        <v>26788.2</v>
      </c>
      <c r="F129" s="93">
        <v>24070.51</v>
      </c>
      <c r="G129" s="93">
        <v>2995.8</v>
      </c>
      <c r="H129" s="93">
        <v>19857.24</v>
      </c>
      <c r="I129" s="93">
        <v>17784.55</v>
      </c>
      <c r="J129" s="38">
        <v>9.953754679586005</v>
      </c>
      <c r="K129" s="38">
        <v>-25.873182968620508</v>
      </c>
      <c r="L129" s="38">
        <v>-26.11477696151847</v>
      </c>
      <c r="M129" s="39">
        <v>9.831975335829114</v>
      </c>
      <c r="N129" s="40">
        <v>6.628359703585019</v>
      </c>
      <c r="O129" s="39">
        <v>8.834511487924832</v>
      </c>
      <c r="P129" s="40">
        <v>5.936494425529073</v>
      </c>
    </row>
    <row r="130" spans="1:16" s="89" customFormat="1" ht="11.25" customHeight="1">
      <c r="A130" s="278" t="s">
        <v>194</v>
      </c>
      <c r="B130" s="278" t="s">
        <v>195</v>
      </c>
      <c r="C130" s="278" t="s">
        <v>85</v>
      </c>
      <c r="D130" s="93">
        <v>114</v>
      </c>
      <c r="E130" s="93">
        <v>1056</v>
      </c>
      <c r="F130" s="93">
        <v>925.24</v>
      </c>
      <c r="G130" s="93"/>
      <c r="H130" s="93"/>
      <c r="I130" s="93"/>
      <c r="J130" s="38">
        <v>-100</v>
      </c>
      <c r="K130" s="38">
        <v>-100</v>
      </c>
      <c r="L130" s="38">
        <v>-100</v>
      </c>
      <c r="M130" s="39">
        <v>9.263157894736842</v>
      </c>
      <c r="N130" s="40"/>
      <c r="O130" s="39">
        <v>8.116140350877194</v>
      </c>
      <c r="P130" s="40"/>
    </row>
    <row r="131" spans="1:16" s="89" customFormat="1" ht="11.25" customHeight="1">
      <c r="A131" s="278" t="s">
        <v>194</v>
      </c>
      <c r="B131" s="278" t="s">
        <v>195</v>
      </c>
      <c r="C131" s="278" t="s">
        <v>83</v>
      </c>
      <c r="D131" s="93"/>
      <c r="E131" s="93"/>
      <c r="F131" s="93"/>
      <c r="G131" s="93">
        <v>114</v>
      </c>
      <c r="H131" s="93">
        <v>960</v>
      </c>
      <c r="I131" s="93">
        <v>845.98</v>
      </c>
      <c r="J131" s="38"/>
      <c r="K131" s="38"/>
      <c r="L131" s="38"/>
      <c r="M131" s="39"/>
      <c r="N131" s="40">
        <v>8.421052631578947</v>
      </c>
      <c r="O131" s="39"/>
      <c r="P131" s="40">
        <v>7.420877192982457</v>
      </c>
    </row>
    <row r="132" spans="1:16" s="89" customFormat="1" ht="11.25" customHeight="1">
      <c r="A132" s="278" t="s">
        <v>692</v>
      </c>
      <c r="B132" s="278" t="s">
        <v>693</v>
      </c>
      <c r="C132" s="278" t="s">
        <v>590</v>
      </c>
      <c r="D132" s="93">
        <v>48</v>
      </c>
      <c r="E132" s="93">
        <v>188.02</v>
      </c>
      <c r="F132" s="93">
        <v>165.59</v>
      </c>
      <c r="G132" s="93"/>
      <c r="H132" s="93"/>
      <c r="I132" s="93"/>
      <c r="J132" s="38">
        <v>-100</v>
      </c>
      <c r="K132" s="38">
        <v>-100</v>
      </c>
      <c r="L132" s="38">
        <v>-100</v>
      </c>
      <c r="M132" s="39">
        <v>3.9170833333333337</v>
      </c>
      <c r="N132" s="40"/>
      <c r="O132" s="39">
        <v>3.4497916666666666</v>
      </c>
      <c r="P132" s="40"/>
    </row>
    <row r="133" spans="1:16" s="89" customFormat="1" ht="11.25" customHeight="1">
      <c r="A133" s="278" t="s">
        <v>196</v>
      </c>
      <c r="B133" s="278" t="s">
        <v>197</v>
      </c>
      <c r="C133" s="278" t="s">
        <v>138</v>
      </c>
      <c r="D133" s="93">
        <v>8305.8</v>
      </c>
      <c r="E133" s="93">
        <v>24667.5</v>
      </c>
      <c r="F133" s="93">
        <v>21643.46</v>
      </c>
      <c r="G133" s="93">
        <v>38367</v>
      </c>
      <c r="H133" s="93">
        <v>83218.05</v>
      </c>
      <c r="I133" s="93">
        <v>74237.59</v>
      </c>
      <c r="J133" s="38">
        <v>361.93021743841655</v>
      </c>
      <c r="K133" s="38">
        <v>237.3590757069018</v>
      </c>
      <c r="L133" s="38">
        <v>243.00241273807424</v>
      </c>
      <c r="M133" s="39">
        <v>2.9699125912013296</v>
      </c>
      <c r="N133" s="40">
        <v>2.169000703729768</v>
      </c>
      <c r="O133" s="39">
        <v>2.6058248452888346</v>
      </c>
      <c r="P133" s="40">
        <v>1.9349334063127166</v>
      </c>
    </row>
    <row r="134" spans="1:16" s="89" customFormat="1" ht="11.25" customHeight="1">
      <c r="A134" s="278" t="s">
        <v>196</v>
      </c>
      <c r="B134" s="278" t="s">
        <v>197</v>
      </c>
      <c r="C134" s="278" t="s">
        <v>122</v>
      </c>
      <c r="D134" s="93">
        <v>240</v>
      </c>
      <c r="E134" s="93">
        <v>1101.6</v>
      </c>
      <c r="F134" s="93">
        <v>1019.75</v>
      </c>
      <c r="G134" s="93">
        <v>360</v>
      </c>
      <c r="H134" s="93">
        <v>1560</v>
      </c>
      <c r="I134" s="93">
        <v>1403.65</v>
      </c>
      <c r="J134" s="38">
        <v>50</v>
      </c>
      <c r="K134" s="38">
        <v>41.61220043572986</v>
      </c>
      <c r="L134" s="38">
        <v>37.646481980877674</v>
      </c>
      <c r="M134" s="39">
        <v>4.59</v>
      </c>
      <c r="N134" s="40">
        <v>4.333333333333333</v>
      </c>
      <c r="O134" s="39">
        <v>4.248958333333333</v>
      </c>
      <c r="P134" s="40">
        <v>3.899027777777778</v>
      </c>
    </row>
    <row r="135" spans="1:16" s="89" customFormat="1" ht="11.25" customHeight="1">
      <c r="A135" s="278" t="s">
        <v>196</v>
      </c>
      <c r="B135" s="278" t="s">
        <v>197</v>
      </c>
      <c r="C135" s="278" t="s">
        <v>46</v>
      </c>
      <c r="D135" s="93">
        <v>1760.4</v>
      </c>
      <c r="E135" s="93">
        <v>5281.2</v>
      </c>
      <c r="F135" s="93">
        <v>4778.03</v>
      </c>
      <c r="G135" s="93">
        <v>2889</v>
      </c>
      <c r="H135" s="93">
        <v>8407.8</v>
      </c>
      <c r="I135" s="93">
        <v>7550.24</v>
      </c>
      <c r="J135" s="38">
        <v>64.11042944785275</v>
      </c>
      <c r="K135" s="38">
        <v>59.20245398773005</v>
      </c>
      <c r="L135" s="38">
        <v>58.01993708704215</v>
      </c>
      <c r="M135" s="39">
        <v>2.9999999999999996</v>
      </c>
      <c r="N135" s="40">
        <v>2.9102803738317755</v>
      </c>
      <c r="O135" s="39">
        <v>2.7141729152465346</v>
      </c>
      <c r="P135" s="40">
        <v>2.613444098303911</v>
      </c>
    </row>
    <row r="136" spans="1:16" s="89" customFormat="1" ht="11.25" customHeight="1">
      <c r="A136" s="278" t="s">
        <v>196</v>
      </c>
      <c r="B136" s="278" t="s">
        <v>197</v>
      </c>
      <c r="C136" s="278" t="s">
        <v>62</v>
      </c>
      <c r="D136" s="93"/>
      <c r="E136" s="93"/>
      <c r="F136" s="93"/>
      <c r="G136" s="93">
        <v>540</v>
      </c>
      <c r="H136" s="93">
        <v>1674</v>
      </c>
      <c r="I136" s="93">
        <v>1518.35</v>
      </c>
      <c r="J136" s="38"/>
      <c r="K136" s="38"/>
      <c r="L136" s="38"/>
      <c r="M136" s="39"/>
      <c r="N136" s="40">
        <v>3.1</v>
      </c>
      <c r="O136" s="39"/>
      <c r="P136" s="40">
        <v>2.8117592592592593</v>
      </c>
    </row>
    <row r="137" spans="1:16" s="89" customFormat="1" ht="11.25" customHeight="1">
      <c r="A137" s="278" t="s">
        <v>196</v>
      </c>
      <c r="B137" s="278" t="s">
        <v>197</v>
      </c>
      <c r="C137" s="278" t="s">
        <v>156</v>
      </c>
      <c r="D137" s="93">
        <v>162</v>
      </c>
      <c r="E137" s="93">
        <v>501.53</v>
      </c>
      <c r="F137" s="93">
        <v>444.51</v>
      </c>
      <c r="G137" s="93">
        <v>967.4</v>
      </c>
      <c r="H137" s="93">
        <v>2543.1</v>
      </c>
      <c r="I137" s="93">
        <v>2284.1</v>
      </c>
      <c r="J137" s="38">
        <v>497.1604938271605</v>
      </c>
      <c r="K137" s="38">
        <v>407.0683707853967</v>
      </c>
      <c r="L137" s="38">
        <v>413.84670761062745</v>
      </c>
      <c r="M137" s="39">
        <v>3.095864197530864</v>
      </c>
      <c r="N137" s="40">
        <v>2.6287988422575976</v>
      </c>
      <c r="O137" s="39">
        <v>2.743888888888889</v>
      </c>
      <c r="P137" s="40">
        <v>2.3610709117221416</v>
      </c>
    </row>
    <row r="138" spans="1:16" s="89" customFormat="1" ht="11.25" customHeight="1">
      <c r="A138" s="278" t="s">
        <v>196</v>
      </c>
      <c r="B138" s="278" t="s">
        <v>197</v>
      </c>
      <c r="C138" s="278" t="s">
        <v>50</v>
      </c>
      <c r="D138" s="93">
        <v>540</v>
      </c>
      <c r="E138" s="93">
        <v>1890</v>
      </c>
      <c r="F138" s="93">
        <v>1667.8</v>
      </c>
      <c r="G138" s="93"/>
      <c r="H138" s="93"/>
      <c r="I138" s="93"/>
      <c r="J138" s="38">
        <v>-100</v>
      </c>
      <c r="K138" s="38">
        <v>-100</v>
      </c>
      <c r="L138" s="38">
        <v>-100</v>
      </c>
      <c r="M138" s="39">
        <v>3.5</v>
      </c>
      <c r="N138" s="40"/>
      <c r="O138" s="39">
        <v>3.0885185185185184</v>
      </c>
      <c r="P138" s="40"/>
    </row>
    <row r="139" spans="1:16" s="89" customFormat="1" ht="11.25" customHeight="1">
      <c r="A139" s="278" t="s">
        <v>196</v>
      </c>
      <c r="B139" s="278" t="s">
        <v>197</v>
      </c>
      <c r="C139" s="278" t="s">
        <v>85</v>
      </c>
      <c r="D139" s="93">
        <v>691.2</v>
      </c>
      <c r="E139" s="93">
        <v>2246.4</v>
      </c>
      <c r="F139" s="93">
        <v>1968.24</v>
      </c>
      <c r="G139" s="93"/>
      <c r="H139" s="93"/>
      <c r="I139" s="93"/>
      <c r="J139" s="38">
        <v>-100</v>
      </c>
      <c r="K139" s="38">
        <v>-100</v>
      </c>
      <c r="L139" s="38">
        <v>-100</v>
      </c>
      <c r="M139" s="39">
        <v>3.25</v>
      </c>
      <c r="N139" s="40"/>
      <c r="O139" s="39">
        <v>2.8475694444444444</v>
      </c>
      <c r="P139" s="40"/>
    </row>
    <row r="140" spans="1:16" s="89" customFormat="1" ht="11.25" customHeight="1">
      <c r="A140" s="278" t="s">
        <v>196</v>
      </c>
      <c r="B140" s="278" t="s">
        <v>197</v>
      </c>
      <c r="C140" s="278" t="s">
        <v>83</v>
      </c>
      <c r="D140" s="93"/>
      <c r="E140" s="93"/>
      <c r="F140" s="93"/>
      <c r="G140" s="93">
        <v>630</v>
      </c>
      <c r="H140" s="93">
        <v>2358</v>
      </c>
      <c r="I140" s="93">
        <v>2077.94</v>
      </c>
      <c r="J140" s="38"/>
      <c r="K140" s="38"/>
      <c r="L140" s="38"/>
      <c r="M140" s="39"/>
      <c r="N140" s="40">
        <v>3.742857142857143</v>
      </c>
      <c r="O140" s="39"/>
      <c r="P140" s="40">
        <v>3.2983174603174605</v>
      </c>
    </row>
    <row r="141" spans="1:16" s="89" customFormat="1" ht="11.25" customHeight="1">
      <c r="A141" s="278" t="s">
        <v>200</v>
      </c>
      <c r="B141" s="278" t="s">
        <v>201</v>
      </c>
      <c r="C141" s="278" t="s">
        <v>122</v>
      </c>
      <c r="D141" s="93">
        <v>8484</v>
      </c>
      <c r="E141" s="93">
        <v>7984.36</v>
      </c>
      <c r="F141" s="93">
        <v>7207.67</v>
      </c>
      <c r="G141" s="93">
        <v>11955</v>
      </c>
      <c r="H141" s="93">
        <v>9192.7</v>
      </c>
      <c r="I141" s="93">
        <v>8243.68</v>
      </c>
      <c r="J141" s="38">
        <v>40.91230551626591</v>
      </c>
      <c r="K141" s="38">
        <v>15.133836650652038</v>
      </c>
      <c r="L141" s="38">
        <v>14.373715777775624</v>
      </c>
      <c r="M141" s="39">
        <v>0.9411079679396511</v>
      </c>
      <c r="N141" s="40">
        <v>0.7689418653283145</v>
      </c>
      <c r="O141" s="39">
        <v>0.849560348892032</v>
      </c>
      <c r="P141" s="40">
        <v>0.6895591802593057</v>
      </c>
    </row>
    <row r="142" spans="1:16" s="89" customFormat="1" ht="11.25" customHeight="1">
      <c r="A142" s="278" t="s">
        <v>200</v>
      </c>
      <c r="B142" s="278" t="s">
        <v>201</v>
      </c>
      <c r="C142" s="278" t="s">
        <v>46</v>
      </c>
      <c r="D142" s="93">
        <v>55662</v>
      </c>
      <c r="E142" s="93">
        <v>52172.34</v>
      </c>
      <c r="F142" s="93">
        <v>47059.22</v>
      </c>
      <c r="G142" s="93">
        <v>122314.5</v>
      </c>
      <c r="H142" s="93">
        <v>116644.98</v>
      </c>
      <c r="I142" s="93">
        <v>104982.72</v>
      </c>
      <c r="J142" s="38">
        <v>119.745068448852</v>
      </c>
      <c r="K142" s="38">
        <v>123.57628582501764</v>
      </c>
      <c r="L142" s="38">
        <v>123.08640049707581</v>
      </c>
      <c r="M142" s="39">
        <v>0.9373062412417806</v>
      </c>
      <c r="N142" s="40">
        <v>0.9536480139313</v>
      </c>
      <c r="O142" s="39">
        <v>0.8454460853005641</v>
      </c>
      <c r="P142" s="40">
        <v>0.8583015096329544</v>
      </c>
    </row>
    <row r="143" spans="1:16" s="89" customFormat="1" ht="11.25" customHeight="1">
      <c r="A143" s="278" t="s">
        <v>200</v>
      </c>
      <c r="B143" s="278" t="s">
        <v>201</v>
      </c>
      <c r="C143" s="278" t="s">
        <v>85</v>
      </c>
      <c r="D143" s="93">
        <v>1980</v>
      </c>
      <c r="E143" s="93">
        <v>3124.2</v>
      </c>
      <c r="F143" s="93">
        <v>2747.07</v>
      </c>
      <c r="G143" s="93"/>
      <c r="H143" s="93"/>
      <c r="I143" s="93"/>
      <c r="J143" s="38">
        <v>-100</v>
      </c>
      <c r="K143" s="38">
        <v>-100</v>
      </c>
      <c r="L143" s="38">
        <v>-100</v>
      </c>
      <c r="M143" s="39">
        <v>1.5778787878787879</v>
      </c>
      <c r="N143" s="40"/>
      <c r="O143" s="39">
        <v>1.387409090909091</v>
      </c>
      <c r="P143" s="40"/>
    </row>
    <row r="144" spans="1:16" s="89" customFormat="1" ht="11.25" customHeight="1">
      <c r="A144" s="278" t="s">
        <v>202</v>
      </c>
      <c r="B144" s="278" t="s">
        <v>203</v>
      </c>
      <c r="C144" s="278" t="s">
        <v>122</v>
      </c>
      <c r="D144" s="93">
        <v>58891.34</v>
      </c>
      <c r="E144" s="93">
        <v>44562.2</v>
      </c>
      <c r="F144" s="93">
        <v>40442.46</v>
      </c>
      <c r="G144" s="93">
        <v>22750.96</v>
      </c>
      <c r="H144" s="93">
        <v>17238.86</v>
      </c>
      <c r="I144" s="93">
        <v>15672.88</v>
      </c>
      <c r="J144" s="38">
        <v>-61.36790230957556</v>
      </c>
      <c r="K144" s="38">
        <v>-61.31506074655201</v>
      </c>
      <c r="L144" s="38">
        <v>-61.246472148331236</v>
      </c>
      <c r="M144" s="39">
        <v>0.7566851085405766</v>
      </c>
      <c r="N144" s="40">
        <v>0.757720113788605</v>
      </c>
      <c r="O144" s="39">
        <v>0.6867301711932519</v>
      </c>
      <c r="P144" s="40">
        <v>0.6888887326073273</v>
      </c>
    </row>
    <row r="145" spans="1:16" s="89" customFormat="1" ht="11.25" customHeight="1">
      <c r="A145" s="278" t="s">
        <v>202</v>
      </c>
      <c r="B145" s="278" t="s">
        <v>203</v>
      </c>
      <c r="C145" s="278" t="s">
        <v>102</v>
      </c>
      <c r="D145" s="93">
        <v>1400</v>
      </c>
      <c r="E145" s="93">
        <v>866.95</v>
      </c>
      <c r="F145" s="93">
        <v>793.2</v>
      </c>
      <c r="G145" s="93">
        <v>4440</v>
      </c>
      <c r="H145" s="93">
        <v>2817</v>
      </c>
      <c r="I145" s="93">
        <v>2522</v>
      </c>
      <c r="J145" s="38">
        <v>217.14285714285714</v>
      </c>
      <c r="K145" s="38">
        <v>224.93223369283118</v>
      </c>
      <c r="L145" s="38">
        <v>217.95259707513867</v>
      </c>
      <c r="M145" s="39">
        <v>0.6192500000000001</v>
      </c>
      <c r="N145" s="40">
        <v>0.6344594594594595</v>
      </c>
      <c r="O145" s="39">
        <v>0.5665714285714286</v>
      </c>
      <c r="P145" s="40">
        <v>0.568018018018018</v>
      </c>
    </row>
    <row r="146" spans="1:16" s="89" customFormat="1" ht="11.25" customHeight="1">
      <c r="A146" s="278" t="s">
        <v>202</v>
      </c>
      <c r="B146" s="278" t="s">
        <v>203</v>
      </c>
      <c r="C146" s="278" t="s">
        <v>85</v>
      </c>
      <c r="D146" s="93">
        <v>299</v>
      </c>
      <c r="E146" s="93">
        <v>195</v>
      </c>
      <c r="F146" s="93">
        <v>178.87</v>
      </c>
      <c r="G146" s="93"/>
      <c r="H146" s="93"/>
      <c r="I146" s="93"/>
      <c r="J146" s="38">
        <v>-100</v>
      </c>
      <c r="K146" s="38">
        <v>-100</v>
      </c>
      <c r="L146" s="38">
        <v>-100</v>
      </c>
      <c r="M146" s="39">
        <v>0.6521739130434783</v>
      </c>
      <c r="N146" s="40"/>
      <c r="O146" s="39">
        <v>0.5982274247491639</v>
      </c>
      <c r="P146" s="40"/>
    </row>
    <row r="147" spans="1:16" s="89" customFormat="1" ht="11.25" customHeight="1">
      <c r="A147" s="278" t="s">
        <v>202</v>
      </c>
      <c r="B147" s="278" t="s">
        <v>203</v>
      </c>
      <c r="C147" s="278" t="s">
        <v>183</v>
      </c>
      <c r="D147" s="93">
        <v>40</v>
      </c>
      <c r="E147" s="93">
        <v>31.2</v>
      </c>
      <c r="F147" s="93">
        <v>29.01</v>
      </c>
      <c r="G147" s="93"/>
      <c r="H147" s="93"/>
      <c r="I147" s="93"/>
      <c r="J147" s="38">
        <v>-100</v>
      </c>
      <c r="K147" s="38">
        <v>-100</v>
      </c>
      <c r="L147" s="38">
        <v>-100</v>
      </c>
      <c r="M147" s="39">
        <v>0.78</v>
      </c>
      <c r="N147" s="40"/>
      <c r="O147" s="39">
        <v>0.7252500000000001</v>
      </c>
      <c r="P147" s="40"/>
    </row>
    <row r="148" spans="1:16" s="89" customFormat="1" ht="11.25" customHeight="1">
      <c r="A148" s="278" t="s">
        <v>204</v>
      </c>
      <c r="B148" s="278" t="s">
        <v>205</v>
      </c>
      <c r="C148" s="278" t="s">
        <v>139</v>
      </c>
      <c r="D148" s="93"/>
      <c r="E148" s="93"/>
      <c r="F148" s="93"/>
      <c r="G148" s="93">
        <v>1500</v>
      </c>
      <c r="H148" s="93">
        <v>2980.2</v>
      </c>
      <c r="I148" s="93">
        <v>2662.39</v>
      </c>
      <c r="J148" s="38"/>
      <c r="K148" s="38"/>
      <c r="L148" s="38"/>
      <c r="M148" s="39"/>
      <c r="N148" s="40">
        <v>1.9868</v>
      </c>
      <c r="O148" s="39"/>
      <c r="P148" s="40">
        <v>1.7749266666666665</v>
      </c>
    </row>
    <row r="149" spans="1:16" s="89" customFormat="1" ht="11.25" customHeight="1">
      <c r="A149" s="278" t="s">
        <v>204</v>
      </c>
      <c r="B149" s="278" t="s">
        <v>205</v>
      </c>
      <c r="C149" s="278" t="s">
        <v>122</v>
      </c>
      <c r="D149" s="93">
        <v>33021.1</v>
      </c>
      <c r="E149" s="93">
        <v>32709.28</v>
      </c>
      <c r="F149" s="93">
        <v>29621.8</v>
      </c>
      <c r="G149" s="93">
        <v>10992.1</v>
      </c>
      <c r="H149" s="93">
        <v>9887.9</v>
      </c>
      <c r="I149" s="93">
        <v>8900.12</v>
      </c>
      <c r="J149" s="38">
        <v>-66.71189027621733</v>
      </c>
      <c r="K149" s="38">
        <v>-69.77035263387026</v>
      </c>
      <c r="L149" s="38">
        <v>-69.95415538556064</v>
      </c>
      <c r="M149" s="39">
        <v>0.9905569469218166</v>
      </c>
      <c r="N149" s="40">
        <v>0.8995460376088281</v>
      </c>
      <c r="O149" s="39">
        <v>0.8970567303935968</v>
      </c>
      <c r="P149" s="40">
        <v>0.8096833180193048</v>
      </c>
    </row>
    <row r="150" spans="1:16" s="89" customFormat="1" ht="11.25" customHeight="1">
      <c r="A150" s="278" t="s">
        <v>204</v>
      </c>
      <c r="B150" s="278" t="s">
        <v>205</v>
      </c>
      <c r="C150" s="278" t="s">
        <v>92</v>
      </c>
      <c r="D150" s="93">
        <v>130.6</v>
      </c>
      <c r="E150" s="93">
        <v>258.92</v>
      </c>
      <c r="F150" s="93">
        <v>238.01</v>
      </c>
      <c r="G150" s="93"/>
      <c r="H150" s="93"/>
      <c r="I150" s="93"/>
      <c r="J150" s="38">
        <v>-100</v>
      </c>
      <c r="K150" s="38">
        <v>-100</v>
      </c>
      <c r="L150" s="38">
        <v>-100</v>
      </c>
      <c r="M150" s="39">
        <v>1.9825421133231242</v>
      </c>
      <c r="N150" s="40"/>
      <c r="O150" s="39">
        <v>1.8224349157733537</v>
      </c>
      <c r="P150" s="40"/>
    </row>
    <row r="151" spans="1:16" s="89" customFormat="1" ht="11.25" customHeight="1">
      <c r="A151" s="278" t="s">
        <v>204</v>
      </c>
      <c r="B151" s="278" t="s">
        <v>205</v>
      </c>
      <c r="C151" s="278" t="s">
        <v>46</v>
      </c>
      <c r="D151" s="93">
        <v>33451.2</v>
      </c>
      <c r="E151" s="93">
        <v>45544.96</v>
      </c>
      <c r="F151" s="93">
        <v>40984.33</v>
      </c>
      <c r="G151" s="93">
        <v>33453.8</v>
      </c>
      <c r="H151" s="93">
        <v>39890.4</v>
      </c>
      <c r="I151" s="93">
        <v>35968.89</v>
      </c>
      <c r="J151" s="38">
        <v>0.007772516382090392</v>
      </c>
      <c r="K151" s="38">
        <v>-12.415336406047997</v>
      </c>
      <c r="L151" s="38">
        <v>-12.237457584398726</v>
      </c>
      <c r="M151" s="39">
        <v>1.3615344143109964</v>
      </c>
      <c r="N151" s="40">
        <v>1.1924026567983308</v>
      </c>
      <c r="O151" s="39">
        <v>1.2251976012818675</v>
      </c>
      <c r="P151" s="40">
        <v>1.0751809958808864</v>
      </c>
    </row>
    <row r="152" spans="1:16" s="89" customFormat="1" ht="11.25" customHeight="1">
      <c r="A152" s="278" t="s">
        <v>204</v>
      </c>
      <c r="B152" s="278" t="s">
        <v>205</v>
      </c>
      <c r="C152" s="278" t="s">
        <v>85</v>
      </c>
      <c r="D152" s="93">
        <v>1270</v>
      </c>
      <c r="E152" s="93">
        <v>2672.6</v>
      </c>
      <c r="F152" s="93">
        <v>2341.67</v>
      </c>
      <c r="G152" s="93"/>
      <c r="H152" s="93"/>
      <c r="I152" s="93"/>
      <c r="J152" s="38">
        <v>-100</v>
      </c>
      <c r="K152" s="38">
        <v>-100</v>
      </c>
      <c r="L152" s="38">
        <v>-100</v>
      </c>
      <c r="M152" s="39">
        <v>2.1044094488188976</v>
      </c>
      <c r="N152" s="40"/>
      <c r="O152" s="39">
        <v>1.8438346456692913</v>
      </c>
      <c r="P152" s="40"/>
    </row>
    <row r="153" spans="1:16" s="89" customFormat="1" ht="11.25" customHeight="1">
      <c r="A153" s="278" t="s">
        <v>204</v>
      </c>
      <c r="B153" s="278" t="s">
        <v>205</v>
      </c>
      <c r="C153" s="278" t="s">
        <v>83</v>
      </c>
      <c r="D153" s="93"/>
      <c r="E153" s="93"/>
      <c r="F153" s="93"/>
      <c r="G153" s="93">
        <v>850</v>
      </c>
      <c r="H153" s="93">
        <v>1270</v>
      </c>
      <c r="I153" s="93">
        <v>1119.16</v>
      </c>
      <c r="J153" s="38"/>
      <c r="K153" s="38"/>
      <c r="L153" s="38"/>
      <c r="M153" s="39"/>
      <c r="N153" s="40">
        <v>1.4941176470588236</v>
      </c>
      <c r="O153" s="39"/>
      <c r="P153" s="40">
        <v>1.3166588235294119</v>
      </c>
    </row>
    <row r="154" spans="1:16" s="89" customFormat="1" ht="11.25" customHeight="1">
      <c r="A154" s="278" t="s">
        <v>206</v>
      </c>
      <c r="B154" s="278" t="s">
        <v>207</v>
      </c>
      <c r="C154" s="278" t="s">
        <v>122</v>
      </c>
      <c r="D154" s="93">
        <v>13185</v>
      </c>
      <c r="E154" s="93">
        <v>16439.8</v>
      </c>
      <c r="F154" s="93">
        <v>14788.5</v>
      </c>
      <c r="G154" s="93">
        <v>5037</v>
      </c>
      <c r="H154" s="93">
        <v>5174.98</v>
      </c>
      <c r="I154" s="93">
        <v>4615.5</v>
      </c>
      <c r="J154" s="38">
        <v>-61.79749715585893</v>
      </c>
      <c r="K154" s="38">
        <v>-68.52163651625932</v>
      </c>
      <c r="L154" s="38">
        <v>-68.78993812759914</v>
      </c>
      <c r="M154" s="39">
        <v>1.2468562760712931</v>
      </c>
      <c r="N154" s="40">
        <v>1.0273932896565414</v>
      </c>
      <c r="O154" s="39">
        <v>1.1216154721274174</v>
      </c>
      <c r="P154" s="40">
        <v>0.9163192376414533</v>
      </c>
    </row>
    <row r="155" spans="1:16" s="89" customFormat="1" ht="11.25" customHeight="1">
      <c r="A155" s="278" t="s">
        <v>206</v>
      </c>
      <c r="B155" s="278" t="s">
        <v>207</v>
      </c>
      <c r="C155" s="278" t="s">
        <v>102</v>
      </c>
      <c r="D155" s="93">
        <v>855</v>
      </c>
      <c r="E155" s="93">
        <v>801.39</v>
      </c>
      <c r="F155" s="93">
        <v>738</v>
      </c>
      <c r="G155" s="93">
        <v>1380</v>
      </c>
      <c r="H155" s="93">
        <v>1324.76</v>
      </c>
      <c r="I155" s="93">
        <v>1185.6</v>
      </c>
      <c r="J155" s="38">
        <v>61.40350877192982</v>
      </c>
      <c r="K155" s="38">
        <v>65.30777773618338</v>
      </c>
      <c r="L155" s="38">
        <v>60.65040650406503</v>
      </c>
      <c r="M155" s="39">
        <v>0.9372982456140351</v>
      </c>
      <c r="N155" s="40">
        <v>0.9599710144927536</v>
      </c>
      <c r="O155" s="39">
        <v>0.8631578947368421</v>
      </c>
      <c r="P155" s="40">
        <v>0.8591304347826086</v>
      </c>
    </row>
    <row r="156" spans="1:16" s="89" customFormat="1" ht="11.25" customHeight="1">
      <c r="A156" s="278" t="s">
        <v>206</v>
      </c>
      <c r="B156" s="278" t="s">
        <v>207</v>
      </c>
      <c r="C156" s="278" t="s">
        <v>183</v>
      </c>
      <c r="D156" s="93">
        <v>48</v>
      </c>
      <c r="E156" s="93">
        <v>80</v>
      </c>
      <c r="F156" s="93">
        <v>74.38</v>
      </c>
      <c r="G156" s="93"/>
      <c r="H156" s="93"/>
      <c r="I156" s="93"/>
      <c r="J156" s="38">
        <v>-100</v>
      </c>
      <c r="K156" s="38">
        <v>-100</v>
      </c>
      <c r="L156" s="38">
        <v>-100</v>
      </c>
      <c r="M156" s="39">
        <v>1.6666666666666667</v>
      </c>
      <c r="N156" s="40"/>
      <c r="O156" s="39">
        <v>1.5495833333333333</v>
      </c>
      <c r="P156" s="40"/>
    </row>
    <row r="157" spans="1:16" s="89" customFormat="1" ht="11.25" customHeight="1">
      <c r="A157" s="278" t="s">
        <v>208</v>
      </c>
      <c r="B157" s="278" t="s">
        <v>209</v>
      </c>
      <c r="C157" s="278" t="s">
        <v>139</v>
      </c>
      <c r="D157" s="93"/>
      <c r="E157" s="93"/>
      <c r="F157" s="93"/>
      <c r="G157" s="93">
        <v>930</v>
      </c>
      <c r="H157" s="93">
        <v>729</v>
      </c>
      <c r="I157" s="93">
        <v>654.35</v>
      </c>
      <c r="J157" s="38"/>
      <c r="K157" s="38"/>
      <c r="L157" s="38"/>
      <c r="M157" s="39"/>
      <c r="N157" s="40">
        <v>0.7838709677419354</v>
      </c>
      <c r="O157" s="39"/>
      <c r="P157" s="40">
        <v>0.7036021505376344</v>
      </c>
    </row>
    <row r="158" spans="1:16" s="89" customFormat="1" ht="11.25" customHeight="1">
      <c r="A158" s="278" t="s">
        <v>208</v>
      </c>
      <c r="B158" s="278" t="s">
        <v>209</v>
      </c>
      <c r="C158" s="278" t="s">
        <v>122</v>
      </c>
      <c r="D158" s="93">
        <v>3478</v>
      </c>
      <c r="E158" s="93">
        <v>2574.6</v>
      </c>
      <c r="F158" s="93">
        <v>2308.42</v>
      </c>
      <c r="G158" s="93">
        <v>4130</v>
      </c>
      <c r="H158" s="93">
        <v>2754.6</v>
      </c>
      <c r="I158" s="93">
        <v>2469.6</v>
      </c>
      <c r="J158" s="38">
        <v>18.746405980448532</v>
      </c>
      <c r="K158" s="38">
        <v>6.991377301328362</v>
      </c>
      <c r="L158" s="38">
        <v>6.982264925793393</v>
      </c>
      <c r="M158" s="39">
        <v>0.7402530189764233</v>
      </c>
      <c r="N158" s="40">
        <v>0.6669733656174334</v>
      </c>
      <c r="O158" s="39">
        <v>0.663720529039678</v>
      </c>
      <c r="P158" s="40">
        <v>0.5979661016949153</v>
      </c>
    </row>
    <row r="159" spans="1:16" s="89" customFormat="1" ht="11.25" customHeight="1">
      <c r="A159" s="278" t="s">
        <v>208</v>
      </c>
      <c r="B159" s="278" t="s">
        <v>209</v>
      </c>
      <c r="C159" s="278" t="s">
        <v>46</v>
      </c>
      <c r="D159" s="93">
        <v>6160</v>
      </c>
      <c r="E159" s="93">
        <v>4668</v>
      </c>
      <c r="F159" s="93">
        <v>4245.09</v>
      </c>
      <c r="G159" s="93">
        <v>11140</v>
      </c>
      <c r="H159" s="93">
        <v>7995</v>
      </c>
      <c r="I159" s="93">
        <v>7125.8</v>
      </c>
      <c r="J159" s="38">
        <v>80.84415584415585</v>
      </c>
      <c r="K159" s="38">
        <v>71.27249357326478</v>
      </c>
      <c r="L159" s="38">
        <v>67.85980980379685</v>
      </c>
      <c r="M159" s="39">
        <v>0.7577922077922078</v>
      </c>
      <c r="N159" s="40">
        <v>0.7176840215439856</v>
      </c>
      <c r="O159" s="39">
        <v>0.689137987012987</v>
      </c>
      <c r="P159" s="40">
        <v>0.6396588868940755</v>
      </c>
    </row>
    <row r="160" spans="1:16" s="89" customFormat="1" ht="11.25" customHeight="1">
      <c r="A160" s="278" t="s">
        <v>208</v>
      </c>
      <c r="B160" s="278" t="s">
        <v>209</v>
      </c>
      <c r="C160" s="278" t="s">
        <v>85</v>
      </c>
      <c r="D160" s="93">
        <v>2408</v>
      </c>
      <c r="E160" s="93">
        <v>2473.6</v>
      </c>
      <c r="F160" s="93">
        <v>2188.89</v>
      </c>
      <c r="G160" s="93"/>
      <c r="H160" s="93"/>
      <c r="I160" s="93"/>
      <c r="J160" s="38">
        <v>-100</v>
      </c>
      <c r="K160" s="38">
        <v>-100</v>
      </c>
      <c r="L160" s="38">
        <v>-100</v>
      </c>
      <c r="M160" s="39">
        <v>1.0272425249169435</v>
      </c>
      <c r="N160" s="40"/>
      <c r="O160" s="39">
        <v>0.9090074750830565</v>
      </c>
      <c r="P160" s="40"/>
    </row>
    <row r="161" spans="1:16" s="89" customFormat="1" ht="11.25" customHeight="1">
      <c r="A161" s="278" t="s">
        <v>208</v>
      </c>
      <c r="B161" s="278" t="s">
        <v>209</v>
      </c>
      <c r="C161" s="278" t="s">
        <v>83</v>
      </c>
      <c r="D161" s="93"/>
      <c r="E161" s="93"/>
      <c r="F161" s="93"/>
      <c r="G161" s="93">
        <v>4640</v>
      </c>
      <c r="H161" s="93">
        <v>3002</v>
      </c>
      <c r="I161" s="93">
        <v>2645.45</v>
      </c>
      <c r="J161" s="38"/>
      <c r="K161" s="38"/>
      <c r="L161" s="38"/>
      <c r="M161" s="39"/>
      <c r="N161" s="40">
        <v>0.6469827586206897</v>
      </c>
      <c r="O161" s="39"/>
      <c r="P161" s="40">
        <v>0.5701400862068965</v>
      </c>
    </row>
    <row r="162" spans="1:16" s="89" customFormat="1" ht="11.25" customHeight="1">
      <c r="A162" s="278" t="s">
        <v>796</v>
      </c>
      <c r="B162" s="278" t="s">
        <v>797</v>
      </c>
      <c r="C162" s="278" t="s">
        <v>794</v>
      </c>
      <c r="D162" s="93">
        <v>48.6</v>
      </c>
      <c r="E162" s="93">
        <v>102.45</v>
      </c>
      <c r="F162" s="93">
        <v>92.25</v>
      </c>
      <c r="G162" s="93"/>
      <c r="H162" s="93"/>
      <c r="I162" s="93"/>
      <c r="J162" s="38">
        <v>-100</v>
      </c>
      <c r="K162" s="38">
        <v>-100</v>
      </c>
      <c r="L162" s="38">
        <v>-100</v>
      </c>
      <c r="M162" s="39">
        <v>2.1080246913580245</v>
      </c>
      <c r="N162" s="40"/>
      <c r="O162" s="39">
        <v>1.8981481481481481</v>
      </c>
      <c r="P162" s="40"/>
    </row>
    <row r="163" spans="1:16" s="89" customFormat="1" ht="11.25" customHeight="1">
      <c r="A163" s="278" t="s">
        <v>644</v>
      </c>
      <c r="B163" s="278" t="s">
        <v>645</v>
      </c>
      <c r="C163" s="278" t="s">
        <v>138</v>
      </c>
      <c r="D163" s="93">
        <v>3628.8</v>
      </c>
      <c r="E163" s="93">
        <v>4536</v>
      </c>
      <c r="F163" s="93">
        <v>4010.71</v>
      </c>
      <c r="G163" s="93"/>
      <c r="H163" s="93"/>
      <c r="I163" s="93"/>
      <c r="J163" s="38">
        <v>-100</v>
      </c>
      <c r="K163" s="38">
        <v>-100</v>
      </c>
      <c r="L163" s="38">
        <v>-100</v>
      </c>
      <c r="M163" s="39">
        <v>1.25</v>
      </c>
      <c r="N163" s="40"/>
      <c r="O163" s="39">
        <v>1.1052441578483245</v>
      </c>
      <c r="P163" s="40"/>
    </row>
    <row r="164" spans="1:16" s="89" customFormat="1" ht="11.25" customHeight="1">
      <c r="A164" s="278" t="s">
        <v>644</v>
      </c>
      <c r="B164" s="278" t="s">
        <v>645</v>
      </c>
      <c r="C164" s="278" t="s">
        <v>46</v>
      </c>
      <c r="D164" s="93">
        <v>691.2</v>
      </c>
      <c r="E164" s="93">
        <v>864</v>
      </c>
      <c r="F164" s="93">
        <v>757.77</v>
      </c>
      <c r="G164" s="93"/>
      <c r="H164" s="93"/>
      <c r="I164" s="93"/>
      <c r="J164" s="38">
        <v>-100</v>
      </c>
      <c r="K164" s="38">
        <v>-100</v>
      </c>
      <c r="L164" s="38">
        <v>-100</v>
      </c>
      <c r="M164" s="39">
        <v>1.25</v>
      </c>
      <c r="N164" s="40"/>
      <c r="O164" s="39">
        <v>1.0963107638888887</v>
      </c>
      <c r="P164" s="40"/>
    </row>
    <row r="165" spans="1:16" s="89" customFormat="1" ht="11.25" customHeight="1">
      <c r="A165" s="278" t="s">
        <v>646</v>
      </c>
      <c r="B165" s="278" t="s">
        <v>647</v>
      </c>
      <c r="C165" s="278" t="s">
        <v>138</v>
      </c>
      <c r="D165" s="93">
        <v>3110.4</v>
      </c>
      <c r="E165" s="93">
        <v>3888</v>
      </c>
      <c r="F165" s="93">
        <v>3441.19</v>
      </c>
      <c r="G165" s="93"/>
      <c r="H165" s="93"/>
      <c r="I165" s="93"/>
      <c r="J165" s="38">
        <v>-100</v>
      </c>
      <c r="K165" s="38">
        <v>-100</v>
      </c>
      <c r="L165" s="38">
        <v>-100</v>
      </c>
      <c r="M165" s="39">
        <v>1.25</v>
      </c>
      <c r="N165" s="40"/>
      <c r="O165" s="39">
        <v>1.10634966563786</v>
      </c>
      <c r="P165" s="40"/>
    </row>
    <row r="166" spans="1:16" s="89" customFormat="1" ht="11.25" customHeight="1">
      <c r="A166" s="278" t="s">
        <v>646</v>
      </c>
      <c r="B166" s="278" t="s">
        <v>647</v>
      </c>
      <c r="C166" s="278" t="s">
        <v>46</v>
      </c>
      <c r="D166" s="93">
        <v>4410</v>
      </c>
      <c r="E166" s="93">
        <v>7939.44</v>
      </c>
      <c r="F166" s="93">
        <v>6807.06</v>
      </c>
      <c r="G166" s="93"/>
      <c r="H166" s="93"/>
      <c r="I166" s="93"/>
      <c r="J166" s="38">
        <v>-100</v>
      </c>
      <c r="K166" s="38">
        <v>-100</v>
      </c>
      <c r="L166" s="38">
        <v>-100</v>
      </c>
      <c r="M166" s="39">
        <v>1.800326530612245</v>
      </c>
      <c r="N166" s="40"/>
      <c r="O166" s="39">
        <v>1.5435510204081633</v>
      </c>
      <c r="P166" s="40"/>
    </row>
    <row r="167" spans="1:16" s="89" customFormat="1" ht="11.25" customHeight="1">
      <c r="A167" s="278" t="s">
        <v>667</v>
      </c>
      <c r="B167" s="278" t="s">
        <v>668</v>
      </c>
      <c r="C167" s="278" t="s">
        <v>122</v>
      </c>
      <c r="D167" s="93">
        <v>658</v>
      </c>
      <c r="E167" s="93">
        <v>1123.24</v>
      </c>
      <c r="F167" s="93">
        <v>1014.14</v>
      </c>
      <c r="G167" s="93">
        <v>11022.03</v>
      </c>
      <c r="H167" s="93">
        <v>7180.3</v>
      </c>
      <c r="I167" s="93">
        <v>6348.16</v>
      </c>
      <c r="J167" s="38">
        <v>1575.0805471124622</v>
      </c>
      <c r="K167" s="38">
        <v>539.2489583704285</v>
      </c>
      <c r="L167" s="38">
        <v>525.9648569231073</v>
      </c>
      <c r="M167" s="39">
        <v>1.7070516717325228</v>
      </c>
      <c r="N167" s="40">
        <v>0.6514498690350145</v>
      </c>
      <c r="O167" s="39">
        <v>1.5412462006079026</v>
      </c>
      <c r="P167" s="40">
        <v>0.5759519798077123</v>
      </c>
    </row>
    <row r="168" spans="1:16" s="89" customFormat="1" ht="11.25" customHeight="1">
      <c r="A168" s="278" t="s">
        <v>714</v>
      </c>
      <c r="B168" s="278" t="s">
        <v>715</v>
      </c>
      <c r="C168" s="278" t="s">
        <v>138</v>
      </c>
      <c r="D168" s="93"/>
      <c r="E168" s="93"/>
      <c r="F168" s="93"/>
      <c r="G168" s="93">
        <v>8559</v>
      </c>
      <c r="H168" s="93">
        <v>8131.05</v>
      </c>
      <c r="I168" s="93">
        <v>7252.46</v>
      </c>
      <c r="J168" s="38"/>
      <c r="K168" s="38"/>
      <c r="L168" s="38"/>
      <c r="M168" s="39"/>
      <c r="N168" s="40">
        <v>0.9500000000000001</v>
      </c>
      <c r="O168" s="39"/>
      <c r="P168" s="40">
        <v>0.8473489893679168</v>
      </c>
    </row>
    <row r="169" spans="1:16" s="89" customFormat="1" ht="11.25" customHeight="1">
      <c r="A169" s="278" t="s">
        <v>714</v>
      </c>
      <c r="B169" s="278" t="s">
        <v>715</v>
      </c>
      <c r="C169" s="278" t="s">
        <v>46</v>
      </c>
      <c r="D169" s="93"/>
      <c r="E169" s="93"/>
      <c r="F169" s="93"/>
      <c r="G169" s="93">
        <v>23679</v>
      </c>
      <c r="H169" s="93">
        <v>23209.2</v>
      </c>
      <c r="I169" s="93">
        <v>20852.03</v>
      </c>
      <c r="J169" s="38"/>
      <c r="K169" s="38"/>
      <c r="L169" s="38"/>
      <c r="M169" s="39"/>
      <c r="N169" s="40">
        <v>0.9801596351197264</v>
      </c>
      <c r="O169" s="39"/>
      <c r="P169" s="40">
        <v>0.8806127792558807</v>
      </c>
    </row>
    <row r="170" spans="1:16" s="89" customFormat="1" ht="11.25" customHeight="1">
      <c r="A170" s="278" t="s">
        <v>714</v>
      </c>
      <c r="B170" s="278" t="s">
        <v>715</v>
      </c>
      <c r="C170" s="278" t="s">
        <v>156</v>
      </c>
      <c r="D170" s="93"/>
      <c r="E170" s="93"/>
      <c r="F170" s="93"/>
      <c r="G170" s="93">
        <v>12424</v>
      </c>
      <c r="H170" s="93">
        <v>11800.55</v>
      </c>
      <c r="I170" s="93">
        <v>10554.35</v>
      </c>
      <c r="J170" s="38"/>
      <c r="K170" s="38"/>
      <c r="L170" s="38"/>
      <c r="M170" s="39"/>
      <c r="N170" s="40">
        <v>0.9498188989053444</v>
      </c>
      <c r="O170" s="39"/>
      <c r="P170" s="40">
        <v>0.8495130392788153</v>
      </c>
    </row>
    <row r="171" spans="1:16" s="89" customFormat="1" ht="11.25" customHeight="1">
      <c r="A171" s="278" t="s">
        <v>714</v>
      </c>
      <c r="B171" s="278" t="s">
        <v>715</v>
      </c>
      <c r="C171" s="278" t="s">
        <v>83</v>
      </c>
      <c r="D171" s="93"/>
      <c r="E171" s="93"/>
      <c r="F171" s="93"/>
      <c r="G171" s="93">
        <v>3240</v>
      </c>
      <c r="H171" s="93">
        <v>2970</v>
      </c>
      <c r="I171" s="93">
        <v>2617.25</v>
      </c>
      <c r="J171" s="38"/>
      <c r="K171" s="38"/>
      <c r="L171" s="38"/>
      <c r="M171" s="39"/>
      <c r="N171" s="40">
        <v>0.9166666666666666</v>
      </c>
      <c r="O171" s="39"/>
      <c r="P171" s="40">
        <v>0.8077932098765432</v>
      </c>
    </row>
    <row r="172" spans="1:16" s="89" customFormat="1" ht="11.25" customHeight="1">
      <c r="A172" s="278" t="s">
        <v>571</v>
      </c>
      <c r="B172" s="278" t="s">
        <v>572</v>
      </c>
      <c r="C172" s="278" t="s">
        <v>49</v>
      </c>
      <c r="D172" s="93">
        <v>21.6</v>
      </c>
      <c r="E172" s="93">
        <v>82.59</v>
      </c>
      <c r="F172" s="93">
        <v>72.36</v>
      </c>
      <c r="G172" s="93"/>
      <c r="H172" s="93"/>
      <c r="I172" s="93"/>
      <c r="J172" s="38">
        <v>-100</v>
      </c>
      <c r="K172" s="38">
        <v>-100</v>
      </c>
      <c r="L172" s="38">
        <v>-100</v>
      </c>
      <c r="M172" s="39">
        <v>3.823611111111111</v>
      </c>
      <c r="N172" s="40"/>
      <c r="O172" s="39">
        <v>3.3499999999999996</v>
      </c>
      <c r="P172" s="40"/>
    </row>
    <row r="173" spans="1:16" s="89" customFormat="1" ht="11.25" customHeight="1">
      <c r="A173" s="278" t="s">
        <v>216</v>
      </c>
      <c r="B173" s="278" t="s">
        <v>217</v>
      </c>
      <c r="C173" s="278" t="s">
        <v>798</v>
      </c>
      <c r="D173" s="93"/>
      <c r="E173" s="93"/>
      <c r="F173" s="93"/>
      <c r="G173" s="93">
        <v>25000</v>
      </c>
      <c r="H173" s="93">
        <v>15750</v>
      </c>
      <c r="I173" s="93">
        <v>14038.57</v>
      </c>
      <c r="J173" s="38"/>
      <c r="K173" s="38"/>
      <c r="L173" s="38"/>
      <c r="M173" s="39"/>
      <c r="N173" s="40">
        <v>0.63</v>
      </c>
      <c r="O173" s="39"/>
      <c r="P173" s="40">
        <v>0.5615428</v>
      </c>
    </row>
    <row r="174" spans="1:16" s="89" customFormat="1" ht="11.25" customHeight="1">
      <c r="A174" s="278" t="s">
        <v>216</v>
      </c>
      <c r="B174" s="278" t="s">
        <v>217</v>
      </c>
      <c r="C174" s="278" t="s">
        <v>174</v>
      </c>
      <c r="D174" s="93">
        <v>50000</v>
      </c>
      <c r="E174" s="93">
        <v>42225</v>
      </c>
      <c r="F174" s="93">
        <v>37880.65</v>
      </c>
      <c r="G174" s="93"/>
      <c r="H174" s="93"/>
      <c r="I174" s="93"/>
      <c r="J174" s="38">
        <v>-100</v>
      </c>
      <c r="K174" s="38">
        <v>-100</v>
      </c>
      <c r="L174" s="38">
        <v>-100</v>
      </c>
      <c r="M174" s="39">
        <v>0.8445</v>
      </c>
      <c r="N174" s="40"/>
      <c r="O174" s="39">
        <v>0.757613</v>
      </c>
      <c r="P174" s="40"/>
    </row>
    <row r="175" spans="1:16" s="89" customFormat="1" ht="11.25" customHeight="1">
      <c r="A175" s="278" t="s">
        <v>216</v>
      </c>
      <c r="B175" s="278" t="s">
        <v>217</v>
      </c>
      <c r="C175" s="278" t="s">
        <v>609</v>
      </c>
      <c r="D175" s="93">
        <v>49000</v>
      </c>
      <c r="E175" s="93">
        <v>48505</v>
      </c>
      <c r="F175" s="93">
        <v>42489.01</v>
      </c>
      <c r="G175" s="93"/>
      <c r="H175" s="93"/>
      <c r="I175" s="93"/>
      <c r="J175" s="38">
        <v>-100</v>
      </c>
      <c r="K175" s="38">
        <v>-100</v>
      </c>
      <c r="L175" s="38">
        <v>-100</v>
      </c>
      <c r="M175" s="39">
        <v>0.9898979591836735</v>
      </c>
      <c r="N175" s="40"/>
      <c r="O175" s="39">
        <v>0.8671226530612245</v>
      </c>
      <c r="P175" s="40"/>
    </row>
    <row r="176" spans="1:16" s="89" customFormat="1" ht="11.25" customHeight="1">
      <c r="A176" s="278" t="s">
        <v>216</v>
      </c>
      <c r="B176" s="278" t="s">
        <v>217</v>
      </c>
      <c r="C176" s="278" t="s">
        <v>66</v>
      </c>
      <c r="D176" s="93">
        <v>70500</v>
      </c>
      <c r="E176" s="93">
        <v>65600</v>
      </c>
      <c r="F176" s="93">
        <v>59688.09</v>
      </c>
      <c r="G176" s="93"/>
      <c r="H176" s="93"/>
      <c r="I176" s="93"/>
      <c r="J176" s="38">
        <v>-100</v>
      </c>
      <c r="K176" s="38">
        <v>-100</v>
      </c>
      <c r="L176" s="38">
        <v>-100</v>
      </c>
      <c r="M176" s="39">
        <v>0.9304964539007092</v>
      </c>
      <c r="N176" s="40"/>
      <c r="O176" s="39">
        <v>0.846639574468085</v>
      </c>
      <c r="P176" s="40"/>
    </row>
    <row r="177" spans="1:16" s="89" customFormat="1" ht="11.25" customHeight="1">
      <c r="A177" s="278" t="s">
        <v>216</v>
      </c>
      <c r="B177" s="278" t="s">
        <v>217</v>
      </c>
      <c r="C177" s="278" t="s">
        <v>149</v>
      </c>
      <c r="D177" s="93"/>
      <c r="E177" s="93"/>
      <c r="F177" s="93"/>
      <c r="G177" s="93">
        <v>25000</v>
      </c>
      <c r="H177" s="93">
        <v>11875</v>
      </c>
      <c r="I177" s="93">
        <v>10546.33</v>
      </c>
      <c r="J177" s="38"/>
      <c r="K177" s="38"/>
      <c r="L177" s="38"/>
      <c r="M177" s="39"/>
      <c r="N177" s="40">
        <v>0.475</v>
      </c>
      <c r="O177" s="39"/>
      <c r="P177" s="40">
        <v>0.4218532</v>
      </c>
    </row>
    <row r="178" spans="1:16" s="89" customFormat="1" ht="11.25" customHeight="1">
      <c r="A178" s="278" t="s">
        <v>219</v>
      </c>
      <c r="B178" s="278" t="s">
        <v>220</v>
      </c>
      <c r="C178" s="278" t="s">
        <v>138</v>
      </c>
      <c r="D178" s="93">
        <v>7660</v>
      </c>
      <c r="E178" s="93">
        <v>47205.6</v>
      </c>
      <c r="F178" s="93">
        <v>41708.25</v>
      </c>
      <c r="G178" s="93">
        <v>1350</v>
      </c>
      <c r="H178" s="93">
        <v>8262</v>
      </c>
      <c r="I178" s="93">
        <v>7377.12</v>
      </c>
      <c r="J178" s="38">
        <v>-82.37597911227154</v>
      </c>
      <c r="K178" s="38">
        <v>-82.49783923941227</v>
      </c>
      <c r="L178" s="38">
        <v>-82.31256406106705</v>
      </c>
      <c r="M178" s="39">
        <v>6.162610966057441</v>
      </c>
      <c r="N178" s="40">
        <v>6.12</v>
      </c>
      <c r="O178" s="39">
        <v>5.444941253263708</v>
      </c>
      <c r="P178" s="40">
        <v>5.464533333333334</v>
      </c>
    </row>
    <row r="179" spans="1:16" s="89" customFormat="1" ht="11.25" customHeight="1">
      <c r="A179" s="278" t="s">
        <v>219</v>
      </c>
      <c r="B179" s="278" t="s">
        <v>220</v>
      </c>
      <c r="C179" s="278" t="s">
        <v>139</v>
      </c>
      <c r="D179" s="93">
        <v>750</v>
      </c>
      <c r="E179" s="93">
        <v>5959</v>
      </c>
      <c r="F179" s="93">
        <v>5495.99</v>
      </c>
      <c r="G179" s="93"/>
      <c r="H179" s="93"/>
      <c r="I179" s="93"/>
      <c r="J179" s="38">
        <v>-100</v>
      </c>
      <c r="K179" s="38">
        <v>-100</v>
      </c>
      <c r="L179" s="38">
        <v>-100</v>
      </c>
      <c r="M179" s="39">
        <v>7.945333333333333</v>
      </c>
      <c r="N179" s="40"/>
      <c r="O179" s="39">
        <v>7.327986666666666</v>
      </c>
      <c r="P179" s="40"/>
    </row>
    <row r="180" spans="1:16" s="89" customFormat="1" ht="11.25" customHeight="1">
      <c r="A180" s="278" t="s">
        <v>219</v>
      </c>
      <c r="B180" s="278" t="s">
        <v>220</v>
      </c>
      <c r="C180" s="278" t="s">
        <v>63</v>
      </c>
      <c r="D180" s="93">
        <v>1578</v>
      </c>
      <c r="E180" s="93">
        <v>13053.43</v>
      </c>
      <c r="F180" s="93">
        <v>11936.76</v>
      </c>
      <c r="G180" s="93">
        <v>1400</v>
      </c>
      <c r="H180" s="93">
        <v>9920</v>
      </c>
      <c r="I180" s="93">
        <v>8938.6</v>
      </c>
      <c r="J180" s="38">
        <v>-11.280101394169835</v>
      </c>
      <c r="K180" s="38">
        <v>-24.004648586616696</v>
      </c>
      <c r="L180" s="38">
        <v>-25.117033432857827</v>
      </c>
      <c r="M180" s="39">
        <v>8.272135614702155</v>
      </c>
      <c r="N180" s="40">
        <v>7.085714285714285</v>
      </c>
      <c r="O180" s="39">
        <v>7.564486692015209</v>
      </c>
      <c r="P180" s="40">
        <v>6.384714285714286</v>
      </c>
    </row>
    <row r="181" spans="1:16" s="89" customFormat="1" ht="11.25" customHeight="1">
      <c r="A181" s="278" t="s">
        <v>219</v>
      </c>
      <c r="B181" s="278" t="s">
        <v>220</v>
      </c>
      <c r="C181" s="278" t="s">
        <v>122</v>
      </c>
      <c r="D181" s="93">
        <v>2501</v>
      </c>
      <c r="E181" s="93">
        <v>15250.88</v>
      </c>
      <c r="F181" s="93">
        <v>13767.87</v>
      </c>
      <c r="G181" s="93">
        <v>1367</v>
      </c>
      <c r="H181" s="93">
        <v>5438.72</v>
      </c>
      <c r="I181" s="93">
        <v>4865.44</v>
      </c>
      <c r="J181" s="38">
        <v>-45.34186325469812</v>
      </c>
      <c r="K181" s="38">
        <v>-64.33832014939466</v>
      </c>
      <c r="L181" s="38">
        <v>-64.6609097848832</v>
      </c>
      <c r="M181" s="39">
        <v>6.097912834866054</v>
      </c>
      <c r="N181" s="40">
        <v>3.978580833942941</v>
      </c>
      <c r="O181" s="39">
        <v>5.504946021591364</v>
      </c>
      <c r="P181" s="40">
        <v>3.559209948792977</v>
      </c>
    </row>
    <row r="182" spans="1:16" s="89" customFormat="1" ht="11.25" customHeight="1">
      <c r="A182" s="278" t="s">
        <v>219</v>
      </c>
      <c r="B182" s="278" t="s">
        <v>220</v>
      </c>
      <c r="C182" s="278" t="s">
        <v>92</v>
      </c>
      <c r="D182" s="93">
        <v>29</v>
      </c>
      <c r="E182" s="93">
        <v>219.64</v>
      </c>
      <c r="F182" s="93">
        <v>192.64</v>
      </c>
      <c r="G182" s="93"/>
      <c r="H182" s="93"/>
      <c r="I182" s="93"/>
      <c r="J182" s="38">
        <v>-100</v>
      </c>
      <c r="K182" s="38">
        <v>-100</v>
      </c>
      <c r="L182" s="38">
        <v>-100</v>
      </c>
      <c r="M182" s="39">
        <v>7.573793103448275</v>
      </c>
      <c r="N182" s="40"/>
      <c r="O182" s="39">
        <v>6.642758620689655</v>
      </c>
      <c r="P182" s="40"/>
    </row>
    <row r="183" spans="1:16" s="89" customFormat="1" ht="11.25" customHeight="1">
      <c r="A183" s="278" t="s">
        <v>219</v>
      </c>
      <c r="B183" s="278" t="s">
        <v>220</v>
      </c>
      <c r="C183" s="278" t="s">
        <v>46</v>
      </c>
      <c r="D183" s="93">
        <v>4175</v>
      </c>
      <c r="E183" s="93">
        <v>29592</v>
      </c>
      <c r="F183" s="93">
        <v>26551.5</v>
      </c>
      <c r="G183" s="93">
        <v>6300</v>
      </c>
      <c r="H183" s="93">
        <v>44208</v>
      </c>
      <c r="I183" s="93">
        <v>39787.66</v>
      </c>
      <c r="J183" s="38">
        <v>50.89820359281437</v>
      </c>
      <c r="K183" s="38">
        <v>49.39172749391727</v>
      </c>
      <c r="L183" s="38">
        <v>49.85089354650398</v>
      </c>
      <c r="M183" s="39">
        <v>7.087904191616767</v>
      </c>
      <c r="N183" s="40">
        <v>7.017142857142857</v>
      </c>
      <c r="O183" s="39">
        <v>6.359640718562874</v>
      </c>
      <c r="P183" s="40">
        <v>6.315501587301588</v>
      </c>
    </row>
    <row r="184" spans="1:16" s="89" customFormat="1" ht="11.25" customHeight="1">
      <c r="A184" s="278" t="s">
        <v>219</v>
      </c>
      <c r="B184" s="278" t="s">
        <v>220</v>
      </c>
      <c r="C184" s="278" t="s">
        <v>62</v>
      </c>
      <c r="D184" s="93"/>
      <c r="E184" s="93"/>
      <c r="F184" s="93"/>
      <c r="G184" s="93">
        <v>780</v>
      </c>
      <c r="H184" s="93">
        <v>6316.8</v>
      </c>
      <c r="I184" s="93">
        <v>5667.91</v>
      </c>
      <c r="J184" s="38"/>
      <c r="K184" s="38"/>
      <c r="L184" s="38"/>
      <c r="M184" s="39"/>
      <c r="N184" s="40">
        <v>8.098461538461539</v>
      </c>
      <c r="O184" s="39"/>
      <c r="P184" s="40">
        <v>7.266551282051282</v>
      </c>
    </row>
    <row r="185" spans="1:16" s="89" customFormat="1" ht="11.25" customHeight="1">
      <c r="A185" s="278" t="s">
        <v>219</v>
      </c>
      <c r="B185" s="278" t="s">
        <v>220</v>
      </c>
      <c r="C185" s="278" t="s">
        <v>156</v>
      </c>
      <c r="D185" s="93">
        <v>280</v>
      </c>
      <c r="E185" s="93">
        <v>1976.57</v>
      </c>
      <c r="F185" s="93">
        <v>1753.58</v>
      </c>
      <c r="G185" s="93">
        <v>10503.5</v>
      </c>
      <c r="H185" s="93">
        <v>53057.76</v>
      </c>
      <c r="I185" s="93">
        <v>47522.82</v>
      </c>
      <c r="J185" s="38">
        <v>3651.25</v>
      </c>
      <c r="K185" s="38">
        <v>2584.3349843415613</v>
      </c>
      <c r="L185" s="38">
        <v>2610.045735010664</v>
      </c>
      <c r="M185" s="39">
        <v>7.059178571428571</v>
      </c>
      <c r="N185" s="40">
        <v>5.051436187937354</v>
      </c>
      <c r="O185" s="39">
        <v>6.262785714285714</v>
      </c>
      <c r="P185" s="40">
        <v>4.524474698909887</v>
      </c>
    </row>
    <row r="186" spans="1:16" s="89" customFormat="1" ht="11.25" customHeight="1">
      <c r="A186" s="278" t="s">
        <v>219</v>
      </c>
      <c r="B186" s="278" t="s">
        <v>220</v>
      </c>
      <c r="C186" s="278" t="s">
        <v>102</v>
      </c>
      <c r="D186" s="93"/>
      <c r="E186" s="93"/>
      <c r="F186" s="93"/>
      <c r="G186" s="93">
        <v>301</v>
      </c>
      <c r="H186" s="93">
        <v>2451.91</v>
      </c>
      <c r="I186" s="93">
        <v>2211</v>
      </c>
      <c r="J186" s="38"/>
      <c r="K186" s="38"/>
      <c r="L186" s="38"/>
      <c r="M186" s="39"/>
      <c r="N186" s="40">
        <v>8.145880398671096</v>
      </c>
      <c r="O186" s="39"/>
      <c r="P186" s="40">
        <v>7.3455149501661126</v>
      </c>
    </row>
    <row r="187" spans="1:16" s="89" customFormat="1" ht="11.25" customHeight="1">
      <c r="A187" s="278" t="s">
        <v>219</v>
      </c>
      <c r="B187" s="278" t="s">
        <v>220</v>
      </c>
      <c r="C187" s="278" t="s">
        <v>85</v>
      </c>
      <c r="D187" s="93">
        <v>250</v>
      </c>
      <c r="E187" s="93">
        <v>2005</v>
      </c>
      <c r="F187" s="93">
        <v>1890.26</v>
      </c>
      <c r="G187" s="93"/>
      <c r="H187" s="93"/>
      <c r="I187" s="93"/>
      <c r="J187" s="38">
        <v>-100</v>
      </c>
      <c r="K187" s="38">
        <v>-100</v>
      </c>
      <c r="L187" s="38">
        <v>-100</v>
      </c>
      <c r="M187" s="39">
        <v>8.02</v>
      </c>
      <c r="N187" s="40"/>
      <c r="O187" s="39">
        <v>7.56104</v>
      </c>
      <c r="P187" s="40"/>
    </row>
    <row r="188" spans="1:16" s="89" customFormat="1" ht="11.25" customHeight="1">
      <c r="A188" s="278" t="s">
        <v>219</v>
      </c>
      <c r="B188" s="278" t="s">
        <v>220</v>
      </c>
      <c r="C188" s="278" t="s">
        <v>183</v>
      </c>
      <c r="D188" s="93">
        <v>2350</v>
      </c>
      <c r="E188" s="93">
        <v>17156</v>
      </c>
      <c r="F188" s="93">
        <v>15361.15</v>
      </c>
      <c r="G188" s="93">
        <v>3350</v>
      </c>
      <c r="H188" s="93">
        <v>24283</v>
      </c>
      <c r="I188" s="93">
        <v>21715.07</v>
      </c>
      <c r="J188" s="38">
        <v>42.5531914893617</v>
      </c>
      <c r="K188" s="38">
        <v>41.542317556539984</v>
      </c>
      <c r="L188" s="38">
        <v>41.36356978481429</v>
      </c>
      <c r="M188" s="39">
        <v>7.300425531914893</v>
      </c>
      <c r="N188" s="40">
        <v>7.24865671641791</v>
      </c>
      <c r="O188" s="39">
        <v>6.536659574468085</v>
      </c>
      <c r="P188" s="40">
        <v>6.482110447761194</v>
      </c>
    </row>
    <row r="189" spans="1:16" s="89" customFormat="1" ht="11.25" customHeight="1">
      <c r="A189" s="278" t="s">
        <v>219</v>
      </c>
      <c r="B189" s="278" t="s">
        <v>220</v>
      </c>
      <c r="C189" s="278" t="s">
        <v>49</v>
      </c>
      <c r="D189" s="93">
        <v>500</v>
      </c>
      <c r="E189" s="93">
        <v>4130</v>
      </c>
      <c r="F189" s="93">
        <v>3822.98</v>
      </c>
      <c r="G189" s="93">
        <v>510</v>
      </c>
      <c r="H189" s="93">
        <v>4212.6</v>
      </c>
      <c r="I189" s="93">
        <v>3864.37</v>
      </c>
      <c r="J189" s="38">
        <v>2</v>
      </c>
      <c r="K189" s="38">
        <v>2.000000000000009</v>
      </c>
      <c r="L189" s="38">
        <v>1.0826632626903587</v>
      </c>
      <c r="M189" s="39">
        <v>8.26</v>
      </c>
      <c r="N189" s="40">
        <v>8.260000000000002</v>
      </c>
      <c r="O189" s="39">
        <v>7.64596</v>
      </c>
      <c r="P189" s="40">
        <v>7.577196078431372</v>
      </c>
    </row>
    <row r="190" spans="1:16" s="89" customFormat="1" ht="11.25" customHeight="1">
      <c r="A190" s="278" t="s">
        <v>219</v>
      </c>
      <c r="B190" s="278" t="s">
        <v>220</v>
      </c>
      <c r="C190" s="278" t="s">
        <v>59</v>
      </c>
      <c r="D190" s="93">
        <v>115</v>
      </c>
      <c r="E190" s="93">
        <v>903.8</v>
      </c>
      <c r="F190" s="93">
        <v>796.16</v>
      </c>
      <c r="G190" s="93"/>
      <c r="H190" s="93"/>
      <c r="I190" s="93"/>
      <c r="J190" s="38">
        <v>-100</v>
      </c>
      <c r="K190" s="38">
        <v>-100</v>
      </c>
      <c r="L190" s="38">
        <v>-100</v>
      </c>
      <c r="M190" s="39">
        <v>7.8591304347826085</v>
      </c>
      <c r="N190" s="40"/>
      <c r="O190" s="39">
        <v>6.923130434782609</v>
      </c>
      <c r="P190" s="40"/>
    </row>
    <row r="191" spans="1:16" s="89" customFormat="1" ht="11.25" customHeight="1">
      <c r="A191" s="278" t="s">
        <v>219</v>
      </c>
      <c r="B191" s="278" t="s">
        <v>220</v>
      </c>
      <c r="C191" s="278" t="s">
        <v>83</v>
      </c>
      <c r="D191" s="93"/>
      <c r="E191" s="93"/>
      <c r="F191" s="93"/>
      <c r="G191" s="93">
        <v>112.5</v>
      </c>
      <c r="H191" s="93">
        <v>975</v>
      </c>
      <c r="I191" s="93">
        <v>859.2</v>
      </c>
      <c r="J191" s="38"/>
      <c r="K191" s="38"/>
      <c r="L191" s="38"/>
      <c r="M191" s="39"/>
      <c r="N191" s="40">
        <v>8.666666666666666</v>
      </c>
      <c r="O191" s="39"/>
      <c r="P191" s="40">
        <v>7.637333333333333</v>
      </c>
    </row>
    <row r="192" spans="1:16" s="89" customFormat="1" ht="11.25" customHeight="1">
      <c r="A192" s="278" t="s">
        <v>221</v>
      </c>
      <c r="B192" s="278" t="s">
        <v>222</v>
      </c>
      <c r="C192" s="278" t="s">
        <v>138</v>
      </c>
      <c r="D192" s="93">
        <v>4200</v>
      </c>
      <c r="E192" s="93">
        <v>21840</v>
      </c>
      <c r="F192" s="93">
        <v>18494.05</v>
      </c>
      <c r="G192" s="93">
        <v>2500</v>
      </c>
      <c r="H192" s="93">
        <v>12120</v>
      </c>
      <c r="I192" s="93">
        <v>10915.73</v>
      </c>
      <c r="J192" s="38">
        <v>-40.476190476190474</v>
      </c>
      <c r="K192" s="38">
        <v>-44.505494505494504</v>
      </c>
      <c r="L192" s="38">
        <v>-40.97707100391748</v>
      </c>
      <c r="M192" s="39">
        <v>5.2</v>
      </c>
      <c r="N192" s="40">
        <v>4.848</v>
      </c>
      <c r="O192" s="39">
        <v>4.403345238095238</v>
      </c>
      <c r="P192" s="40">
        <v>4.366292</v>
      </c>
    </row>
    <row r="193" spans="1:16" s="89" customFormat="1" ht="11.25" customHeight="1">
      <c r="A193" s="278" t="s">
        <v>221</v>
      </c>
      <c r="B193" s="278" t="s">
        <v>222</v>
      </c>
      <c r="C193" s="278" t="s">
        <v>139</v>
      </c>
      <c r="D193" s="93">
        <v>3600</v>
      </c>
      <c r="E193" s="93">
        <v>25041.6</v>
      </c>
      <c r="F193" s="93">
        <v>22570.28</v>
      </c>
      <c r="G193" s="93">
        <v>360</v>
      </c>
      <c r="H193" s="93">
        <v>2566.8</v>
      </c>
      <c r="I193" s="93">
        <v>2292.79</v>
      </c>
      <c r="J193" s="38">
        <v>-90</v>
      </c>
      <c r="K193" s="38">
        <v>-89.74985623921795</v>
      </c>
      <c r="L193" s="38">
        <v>-89.84155269673215</v>
      </c>
      <c r="M193" s="39">
        <v>6.9559999999999995</v>
      </c>
      <c r="N193" s="40">
        <v>7.130000000000001</v>
      </c>
      <c r="O193" s="39">
        <v>6.269522222222222</v>
      </c>
      <c r="P193" s="40">
        <v>6.368861111111111</v>
      </c>
    </row>
    <row r="194" spans="1:16" s="89" customFormat="1" ht="11.25" customHeight="1">
      <c r="A194" s="278" t="s">
        <v>221</v>
      </c>
      <c r="B194" s="278" t="s">
        <v>222</v>
      </c>
      <c r="C194" s="278" t="s">
        <v>122</v>
      </c>
      <c r="D194" s="93">
        <v>192</v>
      </c>
      <c r="E194" s="93">
        <v>1152</v>
      </c>
      <c r="F194" s="93">
        <v>1037.55</v>
      </c>
      <c r="G194" s="93"/>
      <c r="H194" s="93"/>
      <c r="I194" s="93"/>
      <c r="J194" s="38">
        <v>-100</v>
      </c>
      <c r="K194" s="38">
        <v>-100</v>
      </c>
      <c r="L194" s="38">
        <v>-100</v>
      </c>
      <c r="M194" s="39">
        <v>6</v>
      </c>
      <c r="N194" s="40"/>
      <c r="O194" s="39">
        <v>5.4039062499999995</v>
      </c>
      <c r="P194" s="40"/>
    </row>
    <row r="195" spans="1:16" s="89" customFormat="1" ht="11.25" customHeight="1">
      <c r="A195" s="278" t="s">
        <v>221</v>
      </c>
      <c r="B195" s="278" t="s">
        <v>222</v>
      </c>
      <c r="C195" s="278" t="s">
        <v>46</v>
      </c>
      <c r="D195" s="93">
        <v>500</v>
      </c>
      <c r="E195" s="93">
        <v>3478</v>
      </c>
      <c r="F195" s="93">
        <v>3255.02</v>
      </c>
      <c r="G195" s="93">
        <v>6975</v>
      </c>
      <c r="H195" s="93">
        <v>47401.25</v>
      </c>
      <c r="I195" s="93">
        <v>42664.9</v>
      </c>
      <c r="J195" s="38">
        <v>1295</v>
      </c>
      <c r="K195" s="38">
        <v>1262.8881541115584</v>
      </c>
      <c r="L195" s="38">
        <v>1210.7415622638264</v>
      </c>
      <c r="M195" s="39">
        <v>6.956</v>
      </c>
      <c r="N195" s="40">
        <v>6.795878136200717</v>
      </c>
      <c r="O195" s="39">
        <v>6.51004</v>
      </c>
      <c r="P195" s="40">
        <v>6.116831541218638</v>
      </c>
    </row>
    <row r="196" spans="1:16" s="89" customFormat="1" ht="11.25" customHeight="1">
      <c r="A196" s="278" t="s">
        <v>221</v>
      </c>
      <c r="B196" s="278" t="s">
        <v>222</v>
      </c>
      <c r="C196" s="278" t="s">
        <v>156</v>
      </c>
      <c r="D196" s="93">
        <v>97</v>
      </c>
      <c r="E196" s="93">
        <v>738.51</v>
      </c>
      <c r="F196" s="93">
        <v>653.87</v>
      </c>
      <c r="G196" s="93"/>
      <c r="H196" s="93"/>
      <c r="I196" s="93"/>
      <c r="J196" s="38">
        <v>-100</v>
      </c>
      <c r="K196" s="38">
        <v>-100</v>
      </c>
      <c r="L196" s="38">
        <v>-100</v>
      </c>
      <c r="M196" s="39">
        <v>7.613505154639175</v>
      </c>
      <c r="N196" s="40"/>
      <c r="O196" s="39">
        <v>6.740927835051546</v>
      </c>
      <c r="P196" s="40"/>
    </row>
    <row r="197" spans="1:16" s="89" customFormat="1" ht="11.25" customHeight="1">
      <c r="A197" s="278" t="s">
        <v>770</v>
      </c>
      <c r="B197" s="278" t="s">
        <v>771</v>
      </c>
      <c r="C197" s="278" t="s">
        <v>85</v>
      </c>
      <c r="D197" s="93">
        <v>256.8</v>
      </c>
      <c r="E197" s="93">
        <v>9635.12</v>
      </c>
      <c r="F197" s="93">
        <v>8963.74</v>
      </c>
      <c r="G197" s="93"/>
      <c r="H197" s="93"/>
      <c r="I197" s="93"/>
      <c r="J197" s="38">
        <v>-100</v>
      </c>
      <c r="K197" s="38">
        <v>-100</v>
      </c>
      <c r="L197" s="38">
        <v>-100</v>
      </c>
      <c r="M197" s="39">
        <v>37.519937694704055</v>
      </c>
      <c r="N197" s="40"/>
      <c r="O197" s="39">
        <v>34.90552959501557</v>
      </c>
      <c r="P197" s="40"/>
    </row>
    <row r="198" spans="1:16" s="89" customFormat="1" ht="11.25" customHeight="1">
      <c r="A198" s="278" t="s">
        <v>225</v>
      </c>
      <c r="B198" s="278" t="s">
        <v>226</v>
      </c>
      <c r="C198" s="278" t="s">
        <v>138</v>
      </c>
      <c r="D198" s="93">
        <v>6585.2</v>
      </c>
      <c r="E198" s="93">
        <v>59521.9</v>
      </c>
      <c r="F198" s="93">
        <v>52383.94</v>
      </c>
      <c r="G198" s="93">
        <v>2182.2</v>
      </c>
      <c r="H198" s="93">
        <v>15580.7</v>
      </c>
      <c r="I198" s="93">
        <v>13960.57</v>
      </c>
      <c r="J198" s="38">
        <v>-66.86205430358987</v>
      </c>
      <c r="K198" s="38">
        <v>-73.82358426058308</v>
      </c>
      <c r="L198" s="38">
        <v>-73.3495227735829</v>
      </c>
      <c r="M198" s="39">
        <v>9.038738383040759</v>
      </c>
      <c r="N198" s="40">
        <v>7.139904683347082</v>
      </c>
      <c r="O198" s="39">
        <v>7.9547986393731405</v>
      </c>
      <c r="P198" s="40">
        <v>6.397475025203923</v>
      </c>
    </row>
    <row r="199" spans="1:16" s="89" customFormat="1" ht="11.25" customHeight="1">
      <c r="A199" s="278" t="s">
        <v>225</v>
      </c>
      <c r="B199" s="278" t="s">
        <v>226</v>
      </c>
      <c r="C199" s="278" t="s">
        <v>63</v>
      </c>
      <c r="D199" s="93">
        <v>2870.4</v>
      </c>
      <c r="E199" s="93">
        <v>20148.65</v>
      </c>
      <c r="F199" s="93">
        <v>18436.98</v>
      </c>
      <c r="G199" s="93">
        <v>180</v>
      </c>
      <c r="H199" s="93">
        <v>1134</v>
      </c>
      <c r="I199" s="93">
        <v>1015.73</v>
      </c>
      <c r="J199" s="38">
        <v>-93.72909698996655</v>
      </c>
      <c r="K199" s="38">
        <v>-94.37183136339159</v>
      </c>
      <c r="L199" s="38">
        <v>-94.49080055410377</v>
      </c>
      <c r="M199" s="39">
        <v>7.0194572185061315</v>
      </c>
      <c r="N199" s="40">
        <v>6.3</v>
      </c>
      <c r="O199" s="39">
        <v>6.423139632107023</v>
      </c>
      <c r="P199" s="40">
        <v>5.642944444444445</v>
      </c>
    </row>
    <row r="200" spans="1:16" s="89" customFormat="1" ht="11.25" customHeight="1">
      <c r="A200" s="278" t="s">
        <v>225</v>
      </c>
      <c r="B200" s="278" t="s">
        <v>226</v>
      </c>
      <c r="C200" s="278" t="s">
        <v>46</v>
      </c>
      <c r="D200" s="93">
        <v>10966</v>
      </c>
      <c r="E200" s="93">
        <v>75087</v>
      </c>
      <c r="F200" s="93">
        <v>65925.45</v>
      </c>
      <c r="G200" s="93">
        <v>7578</v>
      </c>
      <c r="H200" s="93">
        <v>42528</v>
      </c>
      <c r="I200" s="93">
        <v>38195.97</v>
      </c>
      <c r="J200" s="38">
        <v>-30.895495166879446</v>
      </c>
      <c r="K200" s="38">
        <v>-43.3617004275041</v>
      </c>
      <c r="L200" s="38">
        <v>-42.061874435441844</v>
      </c>
      <c r="M200" s="39">
        <v>6.847255152288893</v>
      </c>
      <c r="N200" s="40">
        <v>5.612034837688045</v>
      </c>
      <c r="O200" s="39">
        <v>6.011804668976837</v>
      </c>
      <c r="P200" s="40">
        <v>5.0403760886777516</v>
      </c>
    </row>
    <row r="201" spans="1:16" s="89" customFormat="1" ht="11.25" customHeight="1">
      <c r="A201" s="278" t="s">
        <v>225</v>
      </c>
      <c r="B201" s="278" t="s">
        <v>226</v>
      </c>
      <c r="C201" s="278" t="s">
        <v>156</v>
      </c>
      <c r="D201" s="93">
        <v>6871.2</v>
      </c>
      <c r="E201" s="93">
        <v>41790.31</v>
      </c>
      <c r="F201" s="93">
        <v>37743.47</v>
      </c>
      <c r="G201" s="93">
        <v>7157</v>
      </c>
      <c r="H201" s="93">
        <v>40828</v>
      </c>
      <c r="I201" s="93">
        <v>36684.72</v>
      </c>
      <c r="J201" s="38">
        <v>4.159389917336131</v>
      </c>
      <c r="K201" s="38">
        <v>-2.302710843733865</v>
      </c>
      <c r="L201" s="38">
        <v>-2.805120991790103</v>
      </c>
      <c r="M201" s="39">
        <v>6.081952206310397</v>
      </c>
      <c r="N201" s="40">
        <v>5.704624842811234</v>
      </c>
      <c r="O201" s="39">
        <v>5.492995401094423</v>
      </c>
      <c r="P201" s="40">
        <v>5.125711890456896</v>
      </c>
    </row>
    <row r="202" spans="1:16" s="89" customFormat="1" ht="11.25" customHeight="1">
      <c r="A202" s="278" t="s">
        <v>225</v>
      </c>
      <c r="B202" s="278" t="s">
        <v>226</v>
      </c>
      <c r="C202" s="278" t="s">
        <v>183</v>
      </c>
      <c r="D202" s="93">
        <v>12</v>
      </c>
      <c r="E202" s="93">
        <v>144</v>
      </c>
      <c r="F202" s="93">
        <v>133.88</v>
      </c>
      <c r="G202" s="93"/>
      <c r="H202" s="93"/>
      <c r="I202" s="93"/>
      <c r="J202" s="38">
        <v>-100</v>
      </c>
      <c r="K202" s="38">
        <v>-100</v>
      </c>
      <c r="L202" s="38">
        <v>-100</v>
      </c>
      <c r="M202" s="39">
        <v>12</v>
      </c>
      <c r="N202" s="40"/>
      <c r="O202" s="39">
        <v>11.156666666666666</v>
      </c>
      <c r="P202" s="40"/>
    </row>
    <row r="203" spans="1:16" s="89" customFormat="1" ht="11.25" customHeight="1">
      <c r="A203" s="278" t="s">
        <v>225</v>
      </c>
      <c r="B203" s="278" t="s">
        <v>226</v>
      </c>
      <c r="C203" s="278" t="s">
        <v>83</v>
      </c>
      <c r="D203" s="93">
        <v>1248</v>
      </c>
      <c r="E203" s="93">
        <v>11856</v>
      </c>
      <c r="F203" s="93">
        <v>10514</v>
      </c>
      <c r="G203" s="93">
        <v>2163.4</v>
      </c>
      <c r="H203" s="93">
        <v>15544.15</v>
      </c>
      <c r="I203" s="93">
        <v>13910.35</v>
      </c>
      <c r="J203" s="38">
        <v>73.34935897435899</v>
      </c>
      <c r="K203" s="38">
        <v>31.107877867746282</v>
      </c>
      <c r="L203" s="38">
        <v>32.30311964999049</v>
      </c>
      <c r="M203" s="39">
        <v>9.5</v>
      </c>
      <c r="N203" s="40">
        <v>7.1850559304798</v>
      </c>
      <c r="O203" s="39">
        <v>8.424679487179487</v>
      </c>
      <c r="P203" s="40">
        <v>6.4298557825644815</v>
      </c>
    </row>
    <row r="204" spans="1:16" s="89" customFormat="1" ht="11.25" customHeight="1">
      <c r="A204" s="278" t="s">
        <v>716</v>
      </c>
      <c r="B204" s="278" t="s">
        <v>717</v>
      </c>
      <c r="C204" s="278" t="s">
        <v>138</v>
      </c>
      <c r="D204" s="93">
        <v>160</v>
      </c>
      <c r="E204" s="93">
        <v>1344</v>
      </c>
      <c r="F204" s="93">
        <v>1230.09</v>
      </c>
      <c r="G204" s="93"/>
      <c r="H204" s="93"/>
      <c r="I204" s="93"/>
      <c r="J204" s="38">
        <v>-100</v>
      </c>
      <c r="K204" s="38">
        <v>-100</v>
      </c>
      <c r="L204" s="38">
        <v>-100</v>
      </c>
      <c r="M204" s="39">
        <v>8.4</v>
      </c>
      <c r="N204" s="40"/>
      <c r="O204" s="39">
        <v>7.688062499999999</v>
      </c>
      <c r="P204" s="40"/>
    </row>
    <row r="205" spans="1:16" s="89" customFormat="1" ht="11.25" customHeight="1">
      <c r="A205" s="278" t="s">
        <v>716</v>
      </c>
      <c r="B205" s="278" t="s">
        <v>717</v>
      </c>
      <c r="C205" s="278" t="s">
        <v>122</v>
      </c>
      <c r="D205" s="93">
        <v>116</v>
      </c>
      <c r="E205" s="93">
        <v>798.7</v>
      </c>
      <c r="F205" s="93">
        <v>726.23</v>
      </c>
      <c r="G205" s="93">
        <v>25.2</v>
      </c>
      <c r="H205" s="93">
        <v>228.69</v>
      </c>
      <c r="I205" s="93">
        <v>205.68</v>
      </c>
      <c r="J205" s="38">
        <v>-78.27586206896552</v>
      </c>
      <c r="K205" s="38">
        <v>-71.36722173531989</v>
      </c>
      <c r="L205" s="38">
        <v>-71.67839389725017</v>
      </c>
      <c r="M205" s="39">
        <v>6.8853448275862075</v>
      </c>
      <c r="N205" s="40">
        <v>9.075</v>
      </c>
      <c r="O205" s="39">
        <v>6.260603448275862</v>
      </c>
      <c r="P205" s="40">
        <v>8.161904761904763</v>
      </c>
    </row>
    <row r="206" spans="1:16" s="89" customFormat="1" ht="11.25" customHeight="1">
      <c r="A206" s="278" t="s">
        <v>716</v>
      </c>
      <c r="B206" s="278" t="s">
        <v>717</v>
      </c>
      <c r="C206" s="278" t="s">
        <v>46</v>
      </c>
      <c r="D206" s="93">
        <v>3098</v>
      </c>
      <c r="E206" s="93">
        <v>20327.75</v>
      </c>
      <c r="F206" s="93">
        <v>18491.07</v>
      </c>
      <c r="G206" s="93">
        <v>6062</v>
      </c>
      <c r="H206" s="93">
        <v>38835.95</v>
      </c>
      <c r="I206" s="93">
        <v>34971.91</v>
      </c>
      <c r="J206" s="38">
        <v>95.67462879276952</v>
      </c>
      <c r="K206" s="38">
        <v>91.04893556837327</v>
      </c>
      <c r="L206" s="38">
        <v>89.12864425909375</v>
      </c>
      <c r="M206" s="39">
        <v>6.561571981923822</v>
      </c>
      <c r="N206" s="40">
        <v>6.4064582645991415</v>
      </c>
      <c r="O206" s="39">
        <v>5.9687120723047125</v>
      </c>
      <c r="P206" s="40">
        <v>5.769038271197625</v>
      </c>
    </row>
    <row r="207" spans="1:16" s="89" customFormat="1" ht="11.25" customHeight="1">
      <c r="A207" s="278" t="s">
        <v>716</v>
      </c>
      <c r="B207" s="278" t="s">
        <v>717</v>
      </c>
      <c r="C207" s="278" t="s">
        <v>62</v>
      </c>
      <c r="D207" s="93"/>
      <c r="E207" s="93"/>
      <c r="F207" s="93"/>
      <c r="G207" s="93">
        <v>976</v>
      </c>
      <c r="H207" s="93">
        <v>6734.4</v>
      </c>
      <c r="I207" s="93">
        <v>6037.46</v>
      </c>
      <c r="J207" s="38"/>
      <c r="K207" s="38"/>
      <c r="L207" s="38"/>
      <c r="M207" s="39"/>
      <c r="N207" s="40">
        <v>6.8999999999999995</v>
      </c>
      <c r="O207" s="39"/>
      <c r="P207" s="40">
        <v>6.185922131147541</v>
      </c>
    </row>
    <row r="208" spans="1:16" s="89" customFormat="1" ht="11.25" customHeight="1">
      <c r="A208" s="278" t="s">
        <v>716</v>
      </c>
      <c r="B208" s="278" t="s">
        <v>717</v>
      </c>
      <c r="C208" s="278" t="s">
        <v>156</v>
      </c>
      <c r="D208" s="93">
        <v>18</v>
      </c>
      <c r="E208" s="93">
        <v>133.03</v>
      </c>
      <c r="F208" s="93">
        <v>122.48</v>
      </c>
      <c r="G208" s="93">
        <v>205.2</v>
      </c>
      <c r="H208" s="93">
        <v>962.48</v>
      </c>
      <c r="I208" s="93">
        <v>847.28</v>
      </c>
      <c r="J208" s="38">
        <v>1040</v>
      </c>
      <c r="K208" s="38">
        <v>623.5059760956175</v>
      </c>
      <c r="L208" s="38">
        <v>591.7700849118223</v>
      </c>
      <c r="M208" s="39">
        <v>7.390555555555555</v>
      </c>
      <c r="N208" s="40">
        <v>4.690448343079923</v>
      </c>
      <c r="O208" s="39">
        <v>6.804444444444445</v>
      </c>
      <c r="P208" s="40">
        <v>4.129044834307992</v>
      </c>
    </row>
    <row r="209" spans="1:16" s="89" customFormat="1" ht="11.25" customHeight="1">
      <c r="A209" s="278" t="s">
        <v>716</v>
      </c>
      <c r="B209" s="278" t="s">
        <v>717</v>
      </c>
      <c r="C209" s="278" t="s">
        <v>85</v>
      </c>
      <c r="D209" s="93">
        <v>22823</v>
      </c>
      <c r="E209" s="93">
        <v>123893.45</v>
      </c>
      <c r="F209" s="93">
        <v>113889.85</v>
      </c>
      <c r="G209" s="93"/>
      <c r="H209" s="93"/>
      <c r="I209" s="93"/>
      <c r="J209" s="38">
        <v>-100</v>
      </c>
      <c r="K209" s="38">
        <v>-100</v>
      </c>
      <c r="L209" s="38">
        <v>-100</v>
      </c>
      <c r="M209" s="39">
        <v>5.428447180475835</v>
      </c>
      <c r="N209" s="40"/>
      <c r="O209" s="39">
        <v>4.990134951583928</v>
      </c>
      <c r="P209" s="40"/>
    </row>
    <row r="210" spans="1:16" s="89" customFormat="1" ht="11.25" customHeight="1">
      <c r="A210" s="278" t="s">
        <v>716</v>
      </c>
      <c r="B210" s="278" t="s">
        <v>717</v>
      </c>
      <c r="C210" s="278" t="s">
        <v>562</v>
      </c>
      <c r="D210" s="93">
        <v>80</v>
      </c>
      <c r="E210" s="93">
        <v>672</v>
      </c>
      <c r="F210" s="93">
        <v>591.64</v>
      </c>
      <c r="G210" s="93"/>
      <c r="H210" s="93"/>
      <c r="I210" s="93"/>
      <c r="J210" s="38">
        <v>-100</v>
      </c>
      <c r="K210" s="38">
        <v>-100</v>
      </c>
      <c r="L210" s="38">
        <v>-100</v>
      </c>
      <c r="M210" s="39">
        <v>8.4</v>
      </c>
      <c r="N210" s="40"/>
      <c r="O210" s="39">
        <v>7.3955</v>
      </c>
      <c r="P210" s="40"/>
    </row>
    <row r="211" spans="1:16" s="89" customFormat="1" ht="11.25" customHeight="1">
      <c r="A211" s="278" t="s">
        <v>716</v>
      </c>
      <c r="B211" s="278" t="s">
        <v>717</v>
      </c>
      <c r="C211" s="278" t="s">
        <v>183</v>
      </c>
      <c r="D211" s="93">
        <v>640</v>
      </c>
      <c r="E211" s="93">
        <v>5454</v>
      </c>
      <c r="F211" s="93">
        <v>4899.39</v>
      </c>
      <c r="G211" s="93">
        <v>1088</v>
      </c>
      <c r="H211" s="93">
        <v>9139.2</v>
      </c>
      <c r="I211" s="93">
        <v>8248.42</v>
      </c>
      <c r="J211" s="38">
        <v>70</v>
      </c>
      <c r="K211" s="38">
        <v>67.56875687568758</v>
      </c>
      <c r="L211" s="38">
        <v>68.35606065244856</v>
      </c>
      <c r="M211" s="39">
        <v>8.521875</v>
      </c>
      <c r="N211" s="40">
        <v>8.4</v>
      </c>
      <c r="O211" s="39">
        <v>7.655296875</v>
      </c>
      <c r="P211" s="40">
        <v>7.581268382352941</v>
      </c>
    </row>
    <row r="212" spans="1:16" s="89" customFormat="1" ht="11.25" customHeight="1">
      <c r="A212" s="278" t="s">
        <v>694</v>
      </c>
      <c r="B212" s="278" t="s">
        <v>230</v>
      </c>
      <c r="C212" s="278" t="s">
        <v>138</v>
      </c>
      <c r="D212" s="93">
        <v>39348</v>
      </c>
      <c r="E212" s="93">
        <v>113366</v>
      </c>
      <c r="F212" s="93">
        <v>101175.86</v>
      </c>
      <c r="G212" s="93">
        <v>18718.56</v>
      </c>
      <c r="H212" s="93">
        <v>44122.32</v>
      </c>
      <c r="I212" s="93">
        <v>39530.18</v>
      </c>
      <c r="J212" s="38">
        <v>-52.42817932296431</v>
      </c>
      <c r="K212" s="38">
        <v>-61.07975936347758</v>
      </c>
      <c r="L212" s="38">
        <v>-60.92923746830519</v>
      </c>
      <c r="M212" s="39">
        <v>2.8811121276812037</v>
      </c>
      <c r="N212" s="40">
        <v>2.3571428571428568</v>
      </c>
      <c r="O212" s="39">
        <v>2.5713088339941037</v>
      </c>
      <c r="P212" s="40">
        <v>2.1118173620193006</v>
      </c>
    </row>
    <row r="213" spans="1:16" s="89" customFormat="1" ht="11.25" customHeight="1">
      <c r="A213" s="278" t="s">
        <v>694</v>
      </c>
      <c r="B213" s="278" t="s">
        <v>230</v>
      </c>
      <c r="C213" s="278" t="s">
        <v>60</v>
      </c>
      <c r="D213" s="93"/>
      <c r="E213" s="93"/>
      <c r="F213" s="93"/>
      <c r="G213" s="93">
        <v>6680.4</v>
      </c>
      <c r="H213" s="93">
        <v>17823.48</v>
      </c>
      <c r="I213" s="93">
        <v>16357.74</v>
      </c>
      <c r="J213" s="38"/>
      <c r="K213" s="38"/>
      <c r="L213" s="38"/>
      <c r="M213" s="39"/>
      <c r="N213" s="40">
        <v>2.668025866714568</v>
      </c>
      <c r="O213" s="39"/>
      <c r="P213" s="40">
        <v>2.448616849290462</v>
      </c>
    </row>
    <row r="214" spans="1:16" s="89" customFormat="1" ht="11.25" customHeight="1">
      <c r="A214" s="278" t="s">
        <v>694</v>
      </c>
      <c r="B214" s="278" t="s">
        <v>230</v>
      </c>
      <c r="C214" s="278" t="s">
        <v>139</v>
      </c>
      <c r="D214" s="93">
        <v>2989.2</v>
      </c>
      <c r="E214" s="93">
        <v>12109.08</v>
      </c>
      <c r="F214" s="93">
        <v>11025.3</v>
      </c>
      <c r="G214" s="93">
        <v>318</v>
      </c>
      <c r="H214" s="93">
        <v>1474.44</v>
      </c>
      <c r="I214" s="93">
        <v>1316.94</v>
      </c>
      <c r="J214" s="38">
        <v>-89.36170212765958</v>
      </c>
      <c r="K214" s="38">
        <v>-87.82368272403849</v>
      </c>
      <c r="L214" s="38">
        <v>-88.05529101248945</v>
      </c>
      <c r="M214" s="39">
        <v>4.050943396226415</v>
      </c>
      <c r="N214" s="40">
        <v>4.6366037735849055</v>
      </c>
      <c r="O214" s="39">
        <v>3.6883781613809714</v>
      </c>
      <c r="P214" s="40">
        <v>4.141320754716982</v>
      </c>
    </row>
    <row r="215" spans="1:16" s="89" customFormat="1" ht="11.25" customHeight="1">
      <c r="A215" s="278" t="s">
        <v>694</v>
      </c>
      <c r="B215" s="278" t="s">
        <v>230</v>
      </c>
      <c r="C215" s="278" t="s">
        <v>63</v>
      </c>
      <c r="D215" s="93"/>
      <c r="E215" s="93"/>
      <c r="F215" s="93"/>
      <c r="G215" s="93">
        <v>2730</v>
      </c>
      <c r="H215" s="93">
        <v>8790</v>
      </c>
      <c r="I215" s="93">
        <v>7966.87</v>
      </c>
      <c r="J215" s="38"/>
      <c r="K215" s="38"/>
      <c r="L215" s="38"/>
      <c r="M215" s="39"/>
      <c r="N215" s="40">
        <v>3.21978021978022</v>
      </c>
      <c r="O215" s="39"/>
      <c r="P215" s="40">
        <v>2.9182673992673993</v>
      </c>
    </row>
    <row r="216" spans="1:16" s="89" customFormat="1" ht="11.25" customHeight="1">
      <c r="A216" s="278" t="s">
        <v>694</v>
      </c>
      <c r="B216" s="278" t="s">
        <v>230</v>
      </c>
      <c r="C216" s="278" t="s">
        <v>122</v>
      </c>
      <c r="D216" s="93">
        <v>723.3</v>
      </c>
      <c r="E216" s="93">
        <v>3199.68</v>
      </c>
      <c r="F216" s="93">
        <v>2862.54</v>
      </c>
      <c r="G216" s="93">
        <v>494.5</v>
      </c>
      <c r="H216" s="93">
        <v>2141.6</v>
      </c>
      <c r="I216" s="93">
        <v>1928.77</v>
      </c>
      <c r="J216" s="38">
        <v>-31.632794137978706</v>
      </c>
      <c r="K216" s="38">
        <v>-33.06830683068307</v>
      </c>
      <c r="L216" s="38">
        <v>-32.62033019625927</v>
      </c>
      <c r="M216" s="39">
        <v>4.423724595603484</v>
      </c>
      <c r="N216" s="40">
        <v>4.330839231547017</v>
      </c>
      <c r="O216" s="39">
        <v>3.957610949813356</v>
      </c>
      <c r="P216" s="40">
        <v>3.900444893832154</v>
      </c>
    </row>
    <row r="217" spans="1:16" s="89" customFormat="1" ht="11.25" customHeight="1">
      <c r="A217" s="278" t="s">
        <v>694</v>
      </c>
      <c r="B217" s="278" t="s">
        <v>230</v>
      </c>
      <c r="C217" s="278" t="s">
        <v>92</v>
      </c>
      <c r="D217" s="93">
        <v>26.88</v>
      </c>
      <c r="E217" s="93">
        <v>81.92</v>
      </c>
      <c r="F217" s="93">
        <v>75.44</v>
      </c>
      <c r="G217" s="93"/>
      <c r="H217" s="93"/>
      <c r="I217" s="93"/>
      <c r="J217" s="38">
        <v>-100</v>
      </c>
      <c r="K217" s="38">
        <v>-100</v>
      </c>
      <c r="L217" s="38">
        <v>-100</v>
      </c>
      <c r="M217" s="39">
        <v>3.047619047619048</v>
      </c>
      <c r="N217" s="40"/>
      <c r="O217" s="39">
        <v>2.806547619047619</v>
      </c>
      <c r="P217" s="40"/>
    </row>
    <row r="218" spans="1:16" s="89" customFormat="1" ht="11.25" customHeight="1">
      <c r="A218" s="278" t="s">
        <v>694</v>
      </c>
      <c r="B218" s="278" t="s">
        <v>230</v>
      </c>
      <c r="C218" s="278" t="s">
        <v>46</v>
      </c>
      <c r="D218" s="93">
        <v>228432</v>
      </c>
      <c r="E218" s="93">
        <v>778589.25</v>
      </c>
      <c r="F218" s="93">
        <v>694960.31</v>
      </c>
      <c r="G218" s="93">
        <v>31602.8</v>
      </c>
      <c r="H218" s="93">
        <v>86521.16</v>
      </c>
      <c r="I218" s="93">
        <v>77876.16</v>
      </c>
      <c r="J218" s="38">
        <v>-86.16533585487147</v>
      </c>
      <c r="K218" s="38">
        <v>-88.88744482408407</v>
      </c>
      <c r="L218" s="38">
        <v>-88.7941571799978</v>
      </c>
      <c r="M218" s="39">
        <v>3.4084070970792184</v>
      </c>
      <c r="N218" s="40">
        <v>2.7377688052957336</v>
      </c>
      <c r="O218" s="39">
        <v>3.0423071636198085</v>
      </c>
      <c r="P218" s="40">
        <v>2.464217094687813</v>
      </c>
    </row>
    <row r="219" spans="1:16" s="89" customFormat="1" ht="11.25" customHeight="1">
      <c r="A219" s="278" t="s">
        <v>694</v>
      </c>
      <c r="B219" s="278" t="s">
        <v>230</v>
      </c>
      <c r="C219" s="278" t="s">
        <v>47</v>
      </c>
      <c r="D219" s="93">
        <v>360</v>
      </c>
      <c r="E219" s="93">
        <v>1800</v>
      </c>
      <c r="F219" s="93">
        <v>1636.72</v>
      </c>
      <c r="G219" s="93"/>
      <c r="H219" s="93"/>
      <c r="I219" s="93"/>
      <c r="J219" s="38">
        <v>-100</v>
      </c>
      <c r="K219" s="38">
        <v>-100</v>
      </c>
      <c r="L219" s="38">
        <v>-100</v>
      </c>
      <c r="M219" s="39">
        <v>5</v>
      </c>
      <c r="N219" s="40"/>
      <c r="O219" s="39">
        <v>4.546444444444445</v>
      </c>
      <c r="P219" s="40"/>
    </row>
    <row r="220" spans="1:16" s="89" customFormat="1" ht="11.25" customHeight="1">
      <c r="A220" s="278" t="s">
        <v>694</v>
      </c>
      <c r="B220" s="278" t="s">
        <v>230</v>
      </c>
      <c r="C220" s="278" t="s">
        <v>62</v>
      </c>
      <c r="D220" s="93"/>
      <c r="E220" s="93"/>
      <c r="F220" s="93"/>
      <c r="G220" s="93">
        <v>9447</v>
      </c>
      <c r="H220" s="93">
        <v>30627.25</v>
      </c>
      <c r="I220" s="93">
        <v>27313.09</v>
      </c>
      <c r="J220" s="38"/>
      <c r="K220" s="38"/>
      <c r="L220" s="38"/>
      <c r="M220" s="39"/>
      <c r="N220" s="40">
        <v>3.242008044881973</v>
      </c>
      <c r="O220" s="39"/>
      <c r="P220" s="40">
        <v>2.891191912776543</v>
      </c>
    </row>
    <row r="221" spans="1:16" s="89" customFormat="1" ht="11.25" customHeight="1">
      <c r="A221" s="278" t="s">
        <v>694</v>
      </c>
      <c r="B221" s="278" t="s">
        <v>230</v>
      </c>
      <c r="C221" s="278" t="s">
        <v>156</v>
      </c>
      <c r="D221" s="93">
        <v>2250</v>
      </c>
      <c r="E221" s="93">
        <v>6320.34</v>
      </c>
      <c r="F221" s="93">
        <v>5848.55</v>
      </c>
      <c r="G221" s="93">
        <v>6820.8</v>
      </c>
      <c r="H221" s="93">
        <v>19165.74</v>
      </c>
      <c r="I221" s="93">
        <v>17124.36</v>
      </c>
      <c r="J221" s="38">
        <v>203.14666666666668</v>
      </c>
      <c r="K221" s="38">
        <v>203.23906625276493</v>
      </c>
      <c r="L221" s="38">
        <v>192.79667609920412</v>
      </c>
      <c r="M221" s="39">
        <v>2.80904</v>
      </c>
      <c r="N221" s="40">
        <v>2.809896199859254</v>
      </c>
      <c r="O221" s="39">
        <v>2.5993555555555554</v>
      </c>
      <c r="P221" s="40">
        <v>2.5106087262491203</v>
      </c>
    </row>
    <row r="222" spans="1:16" s="89" customFormat="1" ht="11.25" customHeight="1">
      <c r="A222" s="278" t="s">
        <v>694</v>
      </c>
      <c r="B222" s="278" t="s">
        <v>230</v>
      </c>
      <c r="C222" s="278" t="s">
        <v>50</v>
      </c>
      <c r="D222" s="93">
        <v>4740</v>
      </c>
      <c r="E222" s="93">
        <v>14632</v>
      </c>
      <c r="F222" s="93">
        <v>13000.96</v>
      </c>
      <c r="G222" s="93">
        <v>9800.4</v>
      </c>
      <c r="H222" s="93">
        <v>26574.36</v>
      </c>
      <c r="I222" s="93">
        <v>24345.21</v>
      </c>
      <c r="J222" s="38">
        <v>106.75949367088606</v>
      </c>
      <c r="K222" s="38">
        <v>81.61809732094041</v>
      </c>
      <c r="L222" s="38">
        <v>87.25701794329035</v>
      </c>
      <c r="M222" s="39">
        <v>3.0869198312236286</v>
      </c>
      <c r="N222" s="40">
        <v>2.7115587118893107</v>
      </c>
      <c r="O222" s="39">
        <v>2.7428185654008437</v>
      </c>
      <c r="P222" s="40">
        <v>2.484103710052651</v>
      </c>
    </row>
    <row r="223" spans="1:16" s="89" customFormat="1" ht="11.25" customHeight="1">
      <c r="A223" s="278" t="s">
        <v>694</v>
      </c>
      <c r="B223" s="278" t="s">
        <v>230</v>
      </c>
      <c r="C223" s="278" t="s">
        <v>85</v>
      </c>
      <c r="D223" s="93">
        <v>3033</v>
      </c>
      <c r="E223" s="93">
        <v>12281.55</v>
      </c>
      <c r="F223" s="93">
        <v>11397.93</v>
      </c>
      <c r="G223" s="93"/>
      <c r="H223" s="93"/>
      <c r="I223" s="93"/>
      <c r="J223" s="38">
        <v>-100</v>
      </c>
      <c r="K223" s="38">
        <v>-100</v>
      </c>
      <c r="L223" s="38">
        <v>-100</v>
      </c>
      <c r="M223" s="39">
        <v>4.049307616221562</v>
      </c>
      <c r="N223" s="40"/>
      <c r="O223" s="39">
        <v>3.7579723046488627</v>
      </c>
      <c r="P223" s="40"/>
    </row>
    <row r="224" spans="1:16" s="89" customFormat="1" ht="11.25" customHeight="1">
      <c r="A224" s="278" t="s">
        <v>694</v>
      </c>
      <c r="B224" s="278" t="s">
        <v>230</v>
      </c>
      <c r="C224" s="278" t="s">
        <v>590</v>
      </c>
      <c r="D224" s="93">
        <v>144</v>
      </c>
      <c r="E224" s="93">
        <v>720</v>
      </c>
      <c r="F224" s="93">
        <v>658.78</v>
      </c>
      <c r="G224" s="93">
        <v>312</v>
      </c>
      <c r="H224" s="93">
        <v>1129.42</v>
      </c>
      <c r="I224" s="93">
        <v>1022.72</v>
      </c>
      <c r="J224" s="38">
        <v>116.66666666666667</v>
      </c>
      <c r="K224" s="38">
        <v>56.8638888888889</v>
      </c>
      <c r="L224" s="38">
        <v>55.244542943015894</v>
      </c>
      <c r="M224" s="39">
        <v>5</v>
      </c>
      <c r="N224" s="40">
        <v>3.6199358974358975</v>
      </c>
      <c r="O224" s="39">
        <v>4.574861111111111</v>
      </c>
      <c r="P224" s="40">
        <v>3.277948717948718</v>
      </c>
    </row>
    <row r="225" spans="1:16" s="89" customFormat="1" ht="11.25" customHeight="1">
      <c r="A225" s="278" t="s">
        <v>694</v>
      </c>
      <c r="B225" s="278" t="s">
        <v>230</v>
      </c>
      <c r="C225" s="278" t="s">
        <v>183</v>
      </c>
      <c r="D225" s="93">
        <v>1380</v>
      </c>
      <c r="E225" s="93">
        <v>5244</v>
      </c>
      <c r="F225" s="93">
        <v>4731.2</v>
      </c>
      <c r="G225" s="93">
        <v>2755.2</v>
      </c>
      <c r="H225" s="93">
        <v>10740.24</v>
      </c>
      <c r="I225" s="93">
        <v>9630.68</v>
      </c>
      <c r="J225" s="38">
        <v>99.65217391304346</v>
      </c>
      <c r="K225" s="38">
        <v>104.81006864988558</v>
      </c>
      <c r="L225" s="38">
        <v>103.55681433885697</v>
      </c>
      <c r="M225" s="39">
        <v>3.8</v>
      </c>
      <c r="N225" s="40">
        <v>3.8981707317073173</v>
      </c>
      <c r="O225" s="39">
        <v>3.428405797101449</v>
      </c>
      <c r="P225" s="40">
        <v>3.495455865272939</v>
      </c>
    </row>
    <row r="226" spans="1:16" s="89" customFormat="1" ht="11.25" customHeight="1">
      <c r="A226" s="278" t="s">
        <v>694</v>
      </c>
      <c r="B226" s="278" t="s">
        <v>230</v>
      </c>
      <c r="C226" s="278" t="s">
        <v>49</v>
      </c>
      <c r="D226" s="93">
        <v>12840</v>
      </c>
      <c r="E226" s="93">
        <v>33776</v>
      </c>
      <c r="F226" s="93">
        <v>31265.09</v>
      </c>
      <c r="G226" s="93">
        <v>268009.8</v>
      </c>
      <c r="H226" s="93">
        <v>706457.13</v>
      </c>
      <c r="I226" s="93">
        <v>633257.41</v>
      </c>
      <c r="J226" s="38">
        <v>1987.303738317757</v>
      </c>
      <c r="K226" s="38">
        <v>1991.59500828991</v>
      </c>
      <c r="L226" s="38">
        <v>1925.445664797383</v>
      </c>
      <c r="M226" s="39">
        <v>2.6305295950155765</v>
      </c>
      <c r="N226" s="40">
        <v>2.6359376783983275</v>
      </c>
      <c r="O226" s="39">
        <v>2.4349758566978195</v>
      </c>
      <c r="P226" s="40">
        <v>2.3628143821606526</v>
      </c>
    </row>
    <row r="227" spans="1:16" s="89" customFormat="1" ht="11.25" customHeight="1">
      <c r="A227" s="278" t="s">
        <v>694</v>
      </c>
      <c r="B227" s="278" t="s">
        <v>230</v>
      </c>
      <c r="C227" s="278" t="s">
        <v>83</v>
      </c>
      <c r="D227" s="93"/>
      <c r="E227" s="93"/>
      <c r="F227" s="93"/>
      <c r="G227" s="93">
        <v>5145</v>
      </c>
      <c r="H227" s="93">
        <v>16446</v>
      </c>
      <c r="I227" s="93">
        <v>14492.7</v>
      </c>
      <c r="J227" s="38"/>
      <c r="K227" s="38"/>
      <c r="L227" s="38"/>
      <c r="M227" s="39"/>
      <c r="N227" s="40">
        <v>3.1965014577259474</v>
      </c>
      <c r="O227" s="39"/>
      <c r="P227" s="40">
        <v>2.8168513119533527</v>
      </c>
    </row>
    <row r="228" spans="1:16" s="89" customFormat="1" ht="11.25" customHeight="1">
      <c r="A228" s="278" t="s">
        <v>695</v>
      </c>
      <c r="B228" s="278" t="s">
        <v>696</v>
      </c>
      <c r="C228" s="278" t="s">
        <v>92</v>
      </c>
      <c r="D228" s="93">
        <v>56.25</v>
      </c>
      <c r="E228" s="93">
        <v>140.94</v>
      </c>
      <c r="F228" s="93">
        <v>129.99</v>
      </c>
      <c r="G228" s="93"/>
      <c r="H228" s="93"/>
      <c r="I228" s="93"/>
      <c r="J228" s="38">
        <v>-100</v>
      </c>
      <c r="K228" s="38">
        <v>-100</v>
      </c>
      <c r="L228" s="38">
        <v>-100</v>
      </c>
      <c r="M228" s="39">
        <v>2.5056</v>
      </c>
      <c r="N228" s="40"/>
      <c r="O228" s="39">
        <v>2.3109333333333333</v>
      </c>
      <c r="P228" s="40"/>
    </row>
    <row r="229" spans="1:16" s="89" customFormat="1" ht="11.25" customHeight="1">
      <c r="A229" s="278" t="s">
        <v>695</v>
      </c>
      <c r="B229" s="278" t="s">
        <v>696</v>
      </c>
      <c r="C229" s="278" t="s">
        <v>46</v>
      </c>
      <c r="D229" s="93">
        <v>2400</v>
      </c>
      <c r="E229" s="93">
        <v>4224</v>
      </c>
      <c r="F229" s="93">
        <v>3583.7</v>
      </c>
      <c r="G229" s="93">
        <v>300</v>
      </c>
      <c r="H229" s="93">
        <v>450</v>
      </c>
      <c r="I229" s="93">
        <v>405.79</v>
      </c>
      <c r="J229" s="38">
        <v>-87.5</v>
      </c>
      <c r="K229" s="38">
        <v>-89.3465909090909</v>
      </c>
      <c r="L229" s="38">
        <v>-88.67678656137512</v>
      </c>
      <c r="M229" s="39">
        <v>1.76</v>
      </c>
      <c r="N229" s="40">
        <v>1.5</v>
      </c>
      <c r="O229" s="39">
        <v>1.4932083333333332</v>
      </c>
      <c r="P229" s="40">
        <v>1.3526333333333334</v>
      </c>
    </row>
    <row r="230" spans="1:16" s="89" customFormat="1" ht="11.25" customHeight="1">
      <c r="A230" s="278" t="s">
        <v>695</v>
      </c>
      <c r="B230" s="278" t="s">
        <v>696</v>
      </c>
      <c r="C230" s="278" t="s">
        <v>85</v>
      </c>
      <c r="D230" s="93">
        <v>450</v>
      </c>
      <c r="E230" s="93">
        <v>837</v>
      </c>
      <c r="F230" s="93">
        <v>733.36</v>
      </c>
      <c r="G230" s="93"/>
      <c r="H230" s="93"/>
      <c r="I230" s="93"/>
      <c r="J230" s="38">
        <v>-100</v>
      </c>
      <c r="K230" s="38">
        <v>-100</v>
      </c>
      <c r="L230" s="38">
        <v>-100</v>
      </c>
      <c r="M230" s="39">
        <v>1.86</v>
      </c>
      <c r="N230" s="40"/>
      <c r="O230" s="39">
        <v>1.629688888888889</v>
      </c>
      <c r="P230" s="40"/>
    </row>
    <row r="231" spans="1:16" s="89" customFormat="1" ht="11.25" customHeight="1">
      <c r="A231" s="278" t="s">
        <v>695</v>
      </c>
      <c r="B231" s="278" t="s">
        <v>696</v>
      </c>
      <c r="C231" s="278" t="s">
        <v>562</v>
      </c>
      <c r="D231" s="93">
        <v>431.04</v>
      </c>
      <c r="E231" s="93">
        <v>1518.16</v>
      </c>
      <c r="F231" s="93">
        <v>1336.61</v>
      </c>
      <c r="G231" s="93"/>
      <c r="H231" s="93"/>
      <c r="I231" s="93"/>
      <c r="J231" s="38">
        <v>-100</v>
      </c>
      <c r="K231" s="38">
        <v>-100</v>
      </c>
      <c r="L231" s="38">
        <v>-100.00000000000001</v>
      </c>
      <c r="M231" s="39">
        <v>3.5220861172976985</v>
      </c>
      <c r="N231" s="40"/>
      <c r="O231" s="39">
        <v>3.1008955085374903</v>
      </c>
      <c r="P231" s="40"/>
    </row>
    <row r="232" spans="1:16" s="89" customFormat="1" ht="11.25" customHeight="1">
      <c r="A232" s="278" t="s">
        <v>695</v>
      </c>
      <c r="B232" s="278" t="s">
        <v>696</v>
      </c>
      <c r="C232" s="278" t="s">
        <v>183</v>
      </c>
      <c r="D232" s="93">
        <v>84</v>
      </c>
      <c r="E232" s="93">
        <v>211.68</v>
      </c>
      <c r="F232" s="93">
        <v>190.9</v>
      </c>
      <c r="G232" s="93"/>
      <c r="H232" s="93"/>
      <c r="I232" s="93"/>
      <c r="J232" s="38">
        <v>-100</v>
      </c>
      <c r="K232" s="38">
        <v>-100</v>
      </c>
      <c r="L232" s="38">
        <v>-100</v>
      </c>
      <c r="M232" s="39">
        <v>2.52</v>
      </c>
      <c r="N232" s="40"/>
      <c r="O232" s="39">
        <v>2.2726190476190475</v>
      </c>
      <c r="P232" s="40"/>
    </row>
    <row r="233" spans="1:16" s="89" customFormat="1" ht="11.25" customHeight="1">
      <c r="A233" s="278" t="s">
        <v>697</v>
      </c>
      <c r="B233" s="278" t="s">
        <v>698</v>
      </c>
      <c r="C233" s="278" t="s">
        <v>139</v>
      </c>
      <c r="D233" s="93">
        <v>271.45</v>
      </c>
      <c r="E233" s="93">
        <v>1944</v>
      </c>
      <c r="F233" s="93">
        <v>1717.66</v>
      </c>
      <c r="G233" s="93">
        <v>1200</v>
      </c>
      <c r="H233" s="93">
        <v>6672</v>
      </c>
      <c r="I233" s="93">
        <v>6137.09</v>
      </c>
      <c r="J233" s="38">
        <v>342.0703628660895</v>
      </c>
      <c r="K233" s="38">
        <v>243.20987654320987</v>
      </c>
      <c r="L233" s="38">
        <v>257.2936436780271</v>
      </c>
      <c r="M233" s="39">
        <v>7.16153987843065</v>
      </c>
      <c r="N233" s="40">
        <v>5.56</v>
      </c>
      <c r="O233" s="39">
        <v>6.327721495671395</v>
      </c>
      <c r="P233" s="40">
        <v>5.114241666666667</v>
      </c>
    </row>
    <row r="234" spans="1:16" s="89" customFormat="1" ht="11.25" customHeight="1">
      <c r="A234" s="278" t="s">
        <v>697</v>
      </c>
      <c r="B234" s="278" t="s">
        <v>698</v>
      </c>
      <c r="C234" s="278" t="s">
        <v>46</v>
      </c>
      <c r="D234" s="93">
        <v>2136</v>
      </c>
      <c r="E234" s="93">
        <v>7522</v>
      </c>
      <c r="F234" s="93">
        <v>6511.31</v>
      </c>
      <c r="G234" s="93">
        <v>1890</v>
      </c>
      <c r="H234" s="93">
        <v>5880</v>
      </c>
      <c r="I234" s="93">
        <v>5302.27</v>
      </c>
      <c r="J234" s="38">
        <v>-11.51685393258427</v>
      </c>
      <c r="K234" s="38">
        <v>-21.829300717894178</v>
      </c>
      <c r="L234" s="38">
        <v>-18.568306531251007</v>
      </c>
      <c r="M234" s="39">
        <v>3.5215355805243447</v>
      </c>
      <c r="N234" s="40">
        <v>3.111111111111111</v>
      </c>
      <c r="O234" s="39">
        <v>3.048366104868914</v>
      </c>
      <c r="P234" s="40">
        <v>2.805433862433863</v>
      </c>
    </row>
    <row r="235" spans="1:16" s="89" customFormat="1" ht="11.25" customHeight="1">
      <c r="A235" s="278" t="s">
        <v>573</v>
      </c>
      <c r="B235" s="278" t="s">
        <v>574</v>
      </c>
      <c r="C235" s="278" t="s">
        <v>122</v>
      </c>
      <c r="D235" s="93">
        <v>2717</v>
      </c>
      <c r="E235" s="93">
        <v>9767.4</v>
      </c>
      <c r="F235" s="93">
        <v>8943.75</v>
      </c>
      <c r="G235" s="93"/>
      <c r="H235" s="93"/>
      <c r="I235" s="93"/>
      <c r="J235" s="38">
        <v>-100</v>
      </c>
      <c r="K235" s="38">
        <v>-100</v>
      </c>
      <c r="L235" s="38">
        <v>-100</v>
      </c>
      <c r="M235" s="39">
        <v>3.594920868605079</v>
      </c>
      <c r="N235" s="40"/>
      <c r="O235" s="39">
        <v>3.291774015458226</v>
      </c>
      <c r="P235" s="40"/>
    </row>
    <row r="236" spans="1:16" s="89" customFormat="1" ht="11.25" customHeight="1">
      <c r="A236" s="278" t="s">
        <v>573</v>
      </c>
      <c r="B236" s="278" t="s">
        <v>574</v>
      </c>
      <c r="C236" s="278" t="s">
        <v>46</v>
      </c>
      <c r="D236" s="93">
        <v>450</v>
      </c>
      <c r="E236" s="93">
        <v>1725</v>
      </c>
      <c r="F236" s="93">
        <v>1463.51</v>
      </c>
      <c r="G236" s="93"/>
      <c r="H236" s="93"/>
      <c r="I236" s="93"/>
      <c r="J236" s="38">
        <v>-100</v>
      </c>
      <c r="K236" s="38">
        <v>-100</v>
      </c>
      <c r="L236" s="38">
        <v>-100</v>
      </c>
      <c r="M236" s="39">
        <v>3.8333333333333335</v>
      </c>
      <c r="N236" s="40"/>
      <c r="O236" s="39">
        <v>3.2522444444444445</v>
      </c>
      <c r="P236" s="40"/>
    </row>
    <row r="237" spans="1:16" s="89" customFormat="1" ht="11.25" customHeight="1">
      <c r="A237" s="278" t="s">
        <v>573</v>
      </c>
      <c r="B237" s="278" t="s">
        <v>574</v>
      </c>
      <c r="C237" s="278" t="s">
        <v>156</v>
      </c>
      <c r="D237" s="93">
        <v>3000</v>
      </c>
      <c r="E237" s="93">
        <v>14121.95</v>
      </c>
      <c r="F237" s="93">
        <v>12848.69</v>
      </c>
      <c r="G237" s="93"/>
      <c r="H237" s="93"/>
      <c r="I237" s="93"/>
      <c r="J237" s="38">
        <v>-100</v>
      </c>
      <c r="K237" s="38">
        <v>-100</v>
      </c>
      <c r="L237" s="38">
        <v>-100</v>
      </c>
      <c r="M237" s="39">
        <v>4.707316666666667</v>
      </c>
      <c r="N237" s="40"/>
      <c r="O237" s="39">
        <v>4.282896666666667</v>
      </c>
      <c r="P237" s="40"/>
    </row>
    <row r="238" spans="1:16" s="89" customFormat="1" ht="11.25" customHeight="1">
      <c r="A238" s="278" t="s">
        <v>573</v>
      </c>
      <c r="B238" s="278" t="s">
        <v>574</v>
      </c>
      <c r="C238" s="278" t="s">
        <v>85</v>
      </c>
      <c r="D238" s="93">
        <v>6637.8</v>
      </c>
      <c r="E238" s="93">
        <v>20853.85</v>
      </c>
      <c r="F238" s="93">
        <v>19224.57</v>
      </c>
      <c r="G238" s="93"/>
      <c r="H238" s="93"/>
      <c r="I238" s="93"/>
      <c r="J238" s="38">
        <v>-100</v>
      </c>
      <c r="K238" s="38">
        <v>-100</v>
      </c>
      <c r="L238" s="38">
        <v>-100</v>
      </c>
      <c r="M238" s="39">
        <v>3.1416809786375</v>
      </c>
      <c r="N238" s="40"/>
      <c r="O238" s="39">
        <v>2.8962261592696374</v>
      </c>
      <c r="P238" s="40"/>
    </row>
    <row r="239" spans="1:16" s="89" customFormat="1" ht="11.25" customHeight="1">
      <c r="A239" s="278" t="s">
        <v>699</v>
      </c>
      <c r="B239" s="278" t="s">
        <v>700</v>
      </c>
      <c r="C239" s="278" t="s">
        <v>46</v>
      </c>
      <c r="D239" s="93">
        <v>1696</v>
      </c>
      <c r="E239" s="93">
        <v>10640</v>
      </c>
      <c r="F239" s="93">
        <v>9027.12</v>
      </c>
      <c r="G239" s="93">
        <v>5228</v>
      </c>
      <c r="H239" s="93">
        <v>40067.99</v>
      </c>
      <c r="I239" s="93">
        <v>36215.55</v>
      </c>
      <c r="J239" s="38">
        <v>208.25471698113208</v>
      </c>
      <c r="K239" s="38">
        <v>276.57885338345864</v>
      </c>
      <c r="L239" s="38">
        <v>301.18609257437583</v>
      </c>
      <c r="M239" s="39">
        <v>6.273584905660377</v>
      </c>
      <c r="N239" s="40">
        <v>7.664114384085692</v>
      </c>
      <c r="O239" s="39">
        <v>5.322594339622642</v>
      </c>
      <c r="P239" s="40">
        <v>6.927228385615915</v>
      </c>
    </row>
    <row r="240" spans="1:16" s="89" customFormat="1" ht="11.25" customHeight="1">
      <c r="A240" s="278" t="s">
        <v>699</v>
      </c>
      <c r="B240" s="278" t="s">
        <v>700</v>
      </c>
      <c r="C240" s="278" t="s">
        <v>50</v>
      </c>
      <c r="D240" s="93"/>
      <c r="E240" s="93"/>
      <c r="F240" s="93"/>
      <c r="G240" s="93">
        <v>14784</v>
      </c>
      <c r="H240" s="93">
        <v>57758.4</v>
      </c>
      <c r="I240" s="93">
        <v>53182.4</v>
      </c>
      <c r="J240" s="38"/>
      <c r="K240" s="38"/>
      <c r="L240" s="38"/>
      <c r="M240" s="39"/>
      <c r="N240" s="40">
        <v>3.9068181818181817</v>
      </c>
      <c r="O240" s="39"/>
      <c r="P240" s="40">
        <v>3.5972943722943724</v>
      </c>
    </row>
    <row r="241" spans="1:16" s="89" customFormat="1" ht="11.25" customHeight="1">
      <c r="A241" s="278" t="s">
        <v>699</v>
      </c>
      <c r="B241" s="278" t="s">
        <v>700</v>
      </c>
      <c r="C241" s="278" t="s">
        <v>85</v>
      </c>
      <c r="D241" s="93">
        <v>1074</v>
      </c>
      <c r="E241" s="93">
        <v>6892.88</v>
      </c>
      <c r="F241" s="93">
        <v>6381.52</v>
      </c>
      <c r="G241" s="93"/>
      <c r="H241" s="93"/>
      <c r="I241" s="93"/>
      <c r="J241" s="38">
        <v>-100</v>
      </c>
      <c r="K241" s="38">
        <v>-100</v>
      </c>
      <c r="L241" s="38">
        <v>-100</v>
      </c>
      <c r="M241" s="39">
        <v>6.417951582867784</v>
      </c>
      <c r="N241" s="40"/>
      <c r="O241" s="39">
        <v>5.941824953445066</v>
      </c>
      <c r="P241" s="40"/>
    </row>
    <row r="242" spans="1:16" s="89" customFormat="1" ht="11.25" customHeight="1">
      <c r="A242" s="278" t="s">
        <v>240</v>
      </c>
      <c r="B242" s="278" t="s">
        <v>241</v>
      </c>
      <c r="C242" s="278" t="s">
        <v>48</v>
      </c>
      <c r="D242" s="93"/>
      <c r="E242" s="93"/>
      <c r="F242" s="93"/>
      <c r="G242" s="93">
        <v>20995.2</v>
      </c>
      <c r="H242" s="93">
        <v>64341.43</v>
      </c>
      <c r="I242" s="93">
        <v>57736.8</v>
      </c>
      <c r="J242" s="38"/>
      <c r="K242" s="38"/>
      <c r="L242" s="38"/>
      <c r="M242" s="39"/>
      <c r="N242" s="40">
        <v>3.0645780940405425</v>
      </c>
      <c r="O242" s="39"/>
      <c r="P242" s="40">
        <v>2.75</v>
      </c>
    </row>
    <row r="243" spans="1:16" s="89" customFormat="1" ht="11.25" customHeight="1">
      <c r="A243" s="278" t="s">
        <v>240</v>
      </c>
      <c r="B243" s="278" t="s">
        <v>241</v>
      </c>
      <c r="C243" s="278" t="s">
        <v>138</v>
      </c>
      <c r="D243" s="93">
        <v>42627.6</v>
      </c>
      <c r="E243" s="93">
        <v>192823.9</v>
      </c>
      <c r="F243" s="93">
        <v>171187.34</v>
      </c>
      <c r="G243" s="93">
        <v>34567.2</v>
      </c>
      <c r="H243" s="93">
        <v>119712.8</v>
      </c>
      <c r="I243" s="93">
        <v>106952.69</v>
      </c>
      <c r="J243" s="38">
        <v>-18.908875939532138</v>
      </c>
      <c r="K243" s="38">
        <v>-37.915994853335086</v>
      </c>
      <c r="L243" s="38">
        <v>-37.523014260283496</v>
      </c>
      <c r="M243" s="39">
        <v>4.523451941934334</v>
      </c>
      <c r="N243" s="40">
        <v>3.4631905390080773</v>
      </c>
      <c r="O243" s="39">
        <v>4.0158803216695285</v>
      </c>
      <c r="P243" s="40">
        <v>3.0940512971834573</v>
      </c>
    </row>
    <row r="244" spans="1:16" s="89" customFormat="1" ht="11.25" customHeight="1">
      <c r="A244" s="278" t="s">
        <v>240</v>
      </c>
      <c r="B244" s="278" t="s">
        <v>241</v>
      </c>
      <c r="C244" s="278" t="s">
        <v>60</v>
      </c>
      <c r="D244" s="93">
        <v>248388</v>
      </c>
      <c r="E244" s="93">
        <v>761382.65</v>
      </c>
      <c r="F244" s="93">
        <v>688355.64</v>
      </c>
      <c r="G244" s="93">
        <v>202964.2</v>
      </c>
      <c r="H244" s="93">
        <v>617003.25</v>
      </c>
      <c r="I244" s="93">
        <v>556095.55</v>
      </c>
      <c r="J244" s="38">
        <v>-18.28743739633154</v>
      </c>
      <c r="K244" s="38">
        <v>-18.962790917287123</v>
      </c>
      <c r="L244" s="38">
        <v>-19.213918258881407</v>
      </c>
      <c r="M244" s="39">
        <v>3.065295626197723</v>
      </c>
      <c r="N244" s="40">
        <v>3.039960988193977</v>
      </c>
      <c r="O244" s="39">
        <v>2.771291849847819</v>
      </c>
      <c r="P244" s="40">
        <v>2.7398701347331205</v>
      </c>
    </row>
    <row r="245" spans="1:16" s="89" customFormat="1" ht="11.25" customHeight="1">
      <c r="A245" s="278" t="s">
        <v>240</v>
      </c>
      <c r="B245" s="278" t="s">
        <v>241</v>
      </c>
      <c r="C245" s="278" t="s">
        <v>139</v>
      </c>
      <c r="D245" s="93">
        <v>757173.4</v>
      </c>
      <c r="E245" s="93">
        <v>2316558.5</v>
      </c>
      <c r="F245" s="93">
        <v>2084763.3</v>
      </c>
      <c r="G245" s="93">
        <v>814793</v>
      </c>
      <c r="H245" s="93">
        <v>2549327.71</v>
      </c>
      <c r="I245" s="93">
        <v>2275454.91</v>
      </c>
      <c r="J245" s="38">
        <v>7.609828871431561</v>
      </c>
      <c r="K245" s="38">
        <v>10.048060949032799</v>
      </c>
      <c r="L245" s="38">
        <v>9.14691898116204</v>
      </c>
      <c r="M245" s="39">
        <v>3.0594821476824197</v>
      </c>
      <c r="N245" s="40">
        <v>3.1288041379835123</v>
      </c>
      <c r="O245" s="39">
        <v>2.7533498931684606</v>
      </c>
      <c r="P245" s="40">
        <v>2.792678520802216</v>
      </c>
    </row>
    <row r="246" spans="1:16" s="89" customFormat="1" ht="11.25" customHeight="1">
      <c r="A246" s="278" t="s">
        <v>240</v>
      </c>
      <c r="B246" s="278" t="s">
        <v>241</v>
      </c>
      <c r="C246" s="278" t="s">
        <v>63</v>
      </c>
      <c r="D246" s="93">
        <v>29531.76</v>
      </c>
      <c r="E246" s="93">
        <v>110607.85</v>
      </c>
      <c r="F246" s="93">
        <v>99690.64</v>
      </c>
      <c r="G246" s="93">
        <v>21889.92</v>
      </c>
      <c r="H246" s="93">
        <v>59963.92</v>
      </c>
      <c r="I246" s="93">
        <v>53431.75</v>
      </c>
      <c r="J246" s="38">
        <v>-25.876683272517454</v>
      </c>
      <c r="K246" s="38">
        <v>-45.786921995138684</v>
      </c>
      <c r="L246" s="38">
        <v>-46.40244059020987</v>
      </c>
      <c r="M246" s="39">
        <v>3.745386323063712</v>
      </c>
      <c r="N246" s="40">
        <v>2.739339385434026</v>
      </c>
      <c r="O246" s="39">
        <v>3.375709405738094</v>
      </c>
      <c r="P246" s="40">
        <v>2.440929432359735</v>
      </c>
    </row>
    <row r="247" spans="1:16" s="89" customFormat="1" ht="11.25" customHeight="1">
      <c r="A247" s="278" t="s">
        <v>240</v>
      </c>
      <c r="B247" s="278" t="s">
        <v>241</v>
      </c>
      <c r="C247" s="278" t="s">
        <v>54</v>
      </c>
      <c r="D247" s="93">
        <v>3024</v>
      </c>
      <c r="E247" s="93">
        <v>8986.27</v>
      </c>
      <c r="F247" s="93">
        <v>8121.54</v>
      </c>
      <c r="G247" s="93">
        <v>1944</v>
      </c>
      <c r="H247" s="93">
        <v>6055.12</v>
      </c>
      <c r="I247" s="93">
        <v>5346</v>
      </c>
      <c r="J247" s="38">
        <v>-35.714285714285715</v>
      </c>
      <c r="K247" s="38">
        <v>-32.618094047919776</v>
      </c>
      <c r="L247" s="38">
        <v>-34.17504561942686</v>
      </c>
      <c r="M247" s="39">
        <v>2.9716501322751325</v>
      </c>
      <c r="N247" s="40">
        <v>3.1147736625514404</v>
      </c>
      <c r="O247" s="39">
        <v>2.6856944444444446</v>
      </c>
      <c r="P247" s="40">
        <v>2.75</v>
      </c>
    </row>
    <row r="248" spans="1:16" s="89" customFormat="1" ht="11.25" customHeight="1">
      <c r="A248" s="278" t="s">
        <v>240</v>
      </c>
      <c r="B248" s="278" t="s">
        <v>241</v>
      </c>
      <c r="C248" s="278" t="s">
        <v>53</v>
      </c>
      <c r="D248" s="93">
        <v>551</v>
      </c>
      <c r="E248" s="93">
        <v>2216.74</v>
      </c>
      <c r="F248" s="93">
        <v>2089.73</v>
      </c>
      <c r="G248" s="93"/>
      <c r="H248" s="93"/>
      <c r="I248" s="93"/>
      <c r="J248" s="38">
        <v>-100</v>
      </c>
      <c r="K248" s="38">
        <v>-100</v>
      </c>
      <c r="L248" s="38">
        <v>-100</v>
      </c>
      <c r="M248" s="39">
        <v>4.023121597096188</v>
      </c>
      <c r="N248" s="40"/>
      <c r="O248" s="39">
        <v>3.7926134301270418</v>
      </c>
      <c r="P248" s="40"/>
    </row>
    <row r="249" spans="1:16" s="89" customFormat="1" ht="11.25" customHeight="1">
      <c r="A249" s="278" t="s">
        <v>240</v>
      </c>
      <c r="B249" s="278" t="s">
        <v>241</v>
      </c>
      <c r="C249" s="278" t="s">
        <v>122</v>
      </c>
      <c r="D249" s="93">
        <v>4748.4</v>
      </c>
      <c r="E249" s="93">
        <v>23709.2</v>
      </c>
      <c r="F249" s="93">
        <v>21284.06</v>
      </c>
      <c r="G249" s="93">
        <v>4897.8</v>
      </c>
      <c r="H249" s="93">
        <v>21322.3</v>
      </c>
      <c r="I249" s="93">
        <v>19013.48</v>
      </c>
      <c r="J249" s="38">
        <v>3.1463229719484573</v>
      </c>
      <c r="K249" s="38">
        <v>-10.067399996625788</v>
      </c>
      <c r="L249" s="38">
        <v>-10.667983458043256</v>
      </c>
      <c r="M249" s="39">
        <v>4.993092410074973</v>
      </c>
      <c r="N249" s="40">
        <v>4.3534444036097835</v>
      </c>
      <c r="O249" s="39">
        <v>4.4823645859658</v>
      </c>
      <c r="P249" s="40">
        <v>3.8820449997958266</v>
      </c>
    </row>
    <row r="250" spans="1:16" s="89" customFormat="1" ht="11.25" customHeight="1">
      <c r="A250" s="278" t="s">
        <v>240</v>
      </c>
      <c r="B250" s="278" t="s">
        <v>241</v>
      </c>
      <c r="C250" s="278" t="s">
        <v>46</v>
      </c>
      <c r="D250" s="93">
        <v>121584</v>
      </c>
      <c r="E250" s="93">
        <v>433576.5</v>
      </c>
      <c r="F250" s="93">
        <v>381234.56</v>
      </c>
      <c r="G250" s="93">
        <v>115132.8</v>
      </c>
      <c r="H250" s="93">
        <v>352761.9</v>
      </c>
      <c r="I250" s="93">
        <v>316261.46</v>
      </c>
      <c r="J250" s="38">
        <v>-5.305961310698774</v>
      </c>
      <c r="K250" s="38">
        <v>-18.639063694642118</v>
      </c>
      <c r="L250" s="38">
        <v>-17.042814796224135</v>
      </c>
      <c r="M250" s="39">
        <v>3.566065436241611</v>
      </c>
      <c r="N250" s="40">
        <v>3.0639565788376553</v>
      </c>
      <c r="O250" s="39">
        <v>3.135565205948151</v>
      </c>
      <c r="P250" s="40">
        <v>2.7469275480141193</v>
      </c>
    </row>
    <row r="251" spans="1:16" s="89" customFormat="1" ht="11.25" customHeight="1">
      <c r="A251" s="278" t="s">
        <v>240</v>
      </c>
      <c r="B251" s="278" t="s">
        <v>241</v>
      </c>
      <c r="C251" s="278" t="s">
        <v>62</v>
      </c>
      <c r="D251" s="93">
        <v>228343.84</v>
      </c>
      <c r="E251" s="93">
        <v>889444.3</v>
      </c>
      <c r="F251" s="93">
        <v>802964.79</v>
      </c>
      <c r="G251" s="93">
        <v>187267.64</v>
      </c>
      <c r="H251" s="93">
        <v>646470.48</v>
      </c>
      <c r="I251" s="93">
        <v>578850.52</v>
      </c>
      <c r="J251" s="38">
        <v>-17.98874889727701</v>
      </c>
      <c r="K251" s="38">
        <v>-27.317485760491135</v>
      </c>
      <c r="L251" s="38">
        <v>-27.910846501750093</v>
      </c>
      <c r="M251" s="39">
        <v>3.8951972604121927</v>
      </c>
      <c r="N251" s="40">
        <v>3.452120611975459</v>
      </c>
      <c r="O251" s="39">
        <v>3.516472307726804</v>
      </c>
      <c r="P251" s="40">
        <v>3.09103334671169</v>
      </c>
    </row>
    <row r="252" spans="1:16" s="89" customFormat="1" ht="11.25" customHeight="1">
      <c r="A252" s="278" t="s">
        <v>240</v>
      </c>
      <c r="B252" s="278" t="s">
        <v>241</v>
      </c>
      <c r="C252" s="278" t="s">
        <v>502</v>
      </c>
      <c r="D252" s="93"/>
      <c r="E252" s="93"/>
      <c r="F252" s="93"/>
      <c r="G252" s="93">
        <v>1384</v>
      </c>
      <c r="H252" s="93">
        <v>4065.4</v>
      </c>
      <c r="I252" s="93">
        <v>3637.78</v>
      </c>
      <c r="J252" s="38"/>
      <c r="K252" s="38"/>
      <c r="L252" s="38"/>
      <c r="M252" s="39"/>
      <c r="N252" s="40">
        <v>2.9374277456647397</v>
      </c>
      <c r="O252" s="39"/>
      <c r="P252" s="40">
        <v>2.628453757225434</v>
      </c>
    </row>
    <row r="253" spans="1:16" s="89" customFormat="1" ht="11.25" customHeight="1">
      <c r="A253" s="278" t="s">
        <v>240</v>
      </c>
      <c r="B253" s="278" t="s">
        <v>241</v>
      </c>
      <c r="C253" s="278" t="s">
        <v>156</v>
      </c>
      <c r="D253" s="93">
        <v>64103.6</v>
      </c>
      <c r="E253" s="93">
        <v>248260.5</v>
      </c>
      <c r="F253" s="93">
        <v>223892.7</v>
      </c>
      <c r="G253" s="93">
        <v>63751.2</v>
      </c>
      <c r="H253" s="93">
        <v>231456</v>
      </c>
      <c r="I253" s="93">
        <v>207366.71</v>
      </c>
      <c r="J253" s="38">
        <v>-0.5497351162805232</v>
      </c>
      <c r="K253" s="38">
        <v>-6.7688979922299355</v>
      </c>
      <c r="L253" s="38">
        <v>-7.381209838462807</v>
      </c>
      <c r="M253" s="39">
        <v>3.8728012155323572</v>
      </c>
      <c r="N253" s="40">
        <v>3.6306140119715393</v>
      </c>
      <c r="O253" s="39">
        <v>3.4926696784579963</v>
      </c>
      <c r="P253" s="40">
        <v>3.2527499090213206</v>
      </c>
    </row>
    <row r="254" spans="1:16" s="89" customFormat="1" ht="11.25" customHeight="1">
      <c r="A254" s="278" t="s">
        <v>240</v>
      </c>
      <c r="B254" s="278" t="s">
        <v>241</v>
      </c>
      <c r="C254" s="278" t="s">
        <v>102</v>
      </c>
      <c r="D254" s="93">
        <v>3519.6</v>
      </c>
      <c r="E254" s="93">
        <v>9315.5</v>
      </c>
      <c r="F254" s="93">
        <v>8606.4</v>
      </c>
      <c r="G254" s="93">
        <v>5612.4</v>
      </c>
      <c r="H254" s="93">
        <v>15129.55</v>
      </c>
      <c r="I254" s="93">
        <v>13571.08</v>
      </c>
      <c r="J254" s="38">
        <v>59.46130242072962</v>
      </c>
      <c r="K254" s="38">
        <v>62.41264559068218</v>
      </c>
      <c r="L254" s="38">
        <v>57.68590816136829</v>
      </c>
      <c r="M254" s="39">
        <v>2.6467496306398455</v>
      </c>
      <c r="N254" s="40">
        <v>2.6957362269260923</v>
      </c>
      <c r="O254" s="39">
        <v>2.4452778724855095</v>
      </c>
      <c r="P254" s="40">
        <v>2.4180528829021455</v>
      </c>
    </row>
    <row r="255" spans="1:16" s="89" customFormat="1" ht="11.25" customHeight="1">
      <c r="A255" s="278" t="s">
        <v>240</v>
      </c>
      <c r="B255" s="278" t="s">
        <v>241</v>
      </c>
      <c r="C255" s="278" t="s">
        <v>50</v>
      </c>
      <c r="D255" s="93">
        <v>789473.3</v>
      </c>
      <c r="E255" s="93">
        <v>2501610.15</v>
      </c>
      <c r="F255" s="93">
        <v>2243896.56</v>
      </c>
      <c r="G255" s="93">
        <v>709463.05</v>
      </c>
      <c r="H255" s="93">
        <v>2291006.5</v>
      </c>
      <c r="I255" s="93">
        <v>2046473.31</v>
      </c>
      <c r="J255" s="38">
        <v>-10.134636598856478</v>
      </c>
      <c r="K255" s="38">
        <v>-8.418723836725716</v>
      </c>
      <c r="L255" s="38">
        <v>-8.798233105718563</v>
      </c>
      <c r="M255" s="39">
        <v>3.1687077321044295</v>
      </c>
      <c r="N255" s="40">
        <v>3.2292118666363243</v>
      </c>
      <c r="O255" s="39">
        <v>2.8422703592382415</v>
      </c>
      <c r="P255" s="40">
        <v>2.8845382574892375</v>
      </c>
    </row>
    <row r="256" spans="1:16" s="89" customFormat="1" ht="11.25" customHeight="1">
      <c r="A256" s="278" t="s">
        <v>240</v>
      </c>
      <c r="B256" s="278" t="s">
        <v>241</v>
      </c>
      <c r="C256" s="278" t="s">
        <v>85</v>
      </c>
      <c r="D256" s="93">
        <v>49193.28</v>
      </c>
      <c r="E256" s="93">
        <v>183026.41</v>
      </c>
      <c r="F256" s="93">
        <v>168172.71</v>
      </c>
      <c r="G256" s="93">
        <v>35995.5</v>
      </c>
      <c r="H256" s="93">
        <v>131512.5</v>
      </c>
      <c r="I256" s="93">
        <v>117055.4</v>
      </c>
      <c r="J256" s="38">
        <v>-26.82842046718576</v>
      </c>
      <c r="K256" s="38">
        <v>-28.14561570649831</v>
      </c>
      <c r="L256" s="38">
        <v>-30.39572234995797</v>
      </c>
      <c r="M256" s="39">
        <v>3.7205571574003606</v>
      </c>
      <c r="N256" s="40">
        <v>3.653581697712214</v>
      </c>
      <c r="O256" s="39">
        <v>3.418611444489979</v>
      </c>
      <c r="P256" s="40">
        <v>3.2519453820616464</v>
      </c>
    </row>
    <row r="257" spans="1:16" s="89" customFormat="1" ht="11.25" customHeight="1">
      <c r="A257" s="278" t="s">
        <v>240</v>
      </c>
      <c r="B257" s="278" t="s">
        <v>241</v>
      </c>
      <c r="C257" s="278" t="s">
        <v>100</v>
      </c>
      <c r="D257" s="93"/>
      <c r="E257" s="93"/>
      <c r="F257" s="93"/>
      <c r="G257" s="93">
        <v>10920.15</v>
      </c>
      <c r="H257" s="93">
        <v>37290.95</v>
      </c>
      <c r="I257" s="93">
        <v>32861.89</v>
      </c>
      <c r="J257" s="38"/>
      <c r="K257" s="38"/>
      <c r="L257" s="38"/>
      <c r="M257" s="39"/>
      <c r="N257" s="40">
        <v>3.414875253545052</v>
      </c>
      <c r="O257" s="39"/>
      <c r="P257" s="40">
        <v>3.0092892496897936</v>
      </c>
    </row>
    <row r="258" spans="1:16" s="89" customFormat="1" ht="11.25" customHeight="1">
      <c r="A258" s="278" t="s">
        <v>240</v>
      </c>
      <c r="B258" s="278" t="s">
        <v>241</v>
      </c>
      <c r="C258" s="278" t="s">
        <v>69</v>
      </c>
      <c r="D258" s="93">
        <v>131569</v>
      </c>
      <c r="E258" s="93">
        <v>428818.95</v>
      </c>
      <c r="F258" s="93">
        <v>386394.1</v>
      </c>
      <c r="G258" s="93">
        <v>104940</v>
      </c>
      <c r="H258" s="93">
        <v>341428.4</v>
      </c>
      <c r="I258" s="93">
        <v>312565.13</v>
      </c>
      <c r="J258" s="38">
        <v>-20.23957011150043</v>
      </c>
      <c r="K258" s="38">
        <v>-20.379358234984714</v>
      </c>
      <c r="L258" s="38">
        <v>-19.107168044232555</v>
      </c>
      <c r="M258" s="39">
        <v>3.2592704208438157</v>
      </c>
      <c r="N258" s="40">
        <v>3.253558223746903</v>
      </c>
      <c r="O258" s="39">
        <v>2.9368171833790635</v>
      </c>
      <c r="P258" s="40">
        <v>2.9785127692014486</v>
      </c>
    </row>
    <row r="259" spans="1:16" s="89" customFormat="1" ht="11.25" customHeight="1">
      <c r="A259" s="278" t="s">
        <v>240</v>
      </c>
      <c r="B259" s="278" t="s">
        <v>241</v>
      </c>
      <c r="C259" s="278" t="s">
        <v>65</v>
      </c>
      <c r="D259" s="93">
        <v>10431.72</v>
      </c>
      <c r="E259" s="93">
        <v>36766.48</v>
      </c>
      <c r="F259" s="93">
        <v>33388.08</v>
      </c>
      <c r="G259" s="93">
        <v>6240</v>
      </c>
      <c r="H259" s="93">
        <v>18778.4</v>
      </c>
      <c r="I259" s="93">
        <v>16591.58</v>
      </c>
      <c r="J259" s="38">
        <v>-40.182443547181094</v>
      </c>
      <c r="K259" s="38">
        <v>-48.92521666474463</v>
      </c>
      <c r="L259" s="38">
        <v>-50.30687598687915</v>
      </c>
      <c r="M259" s="39">
        <v>3.52448877078756</v>
      </c>
      <c r="N259" s="40">
        <v>3.0093589743589746</v>
      </c>
      <c r="O259" s="39">
        <v>3.200630385018003</v>
      </c>
      <c r="P259" s="40">
        <v>2.6589070512820516</v>
      </c>
    </row>
    <row r="260" spans="1:16" s="89" customFormat="1" ht="11.25" customHeight="1">
      <c r="A260" s="278" t="s">
        <v>240</v>
      </c>
      <c r="B260" s="278" t="s">
        <v>241</v>
      </c>
      <c r="C260" s="278" t="s">
        <v>67</v>
      </c>
      <c r="D260" s="93">
        <v>6472.8</v>
      </c>
      <c r="E260" s="93">
        <v>28397.4</v>
      </c>
      <c r="F260" s="93">
        <v>26902.04</v>
      </c>
      <c r="G260" s="93"/>
      <c r="H260" s="93"/>
      <c r="I260" s="93"/>
      <c r="J260" s="38">
        <v>-100</v>
      </c>
      <c r="K260" s="38">
        <v>-100</v>
      </c>
      <c r="L260" s="38">
        <v>-100</v>
      </c>
      <c r="M260" s="39">
        <v>4.387189469781238</v>
      </c>
      <c r="N260" s="40"/>
      <c r="O260" s="39">
        <v>4.15616734643431</v>
      </c>
      <c r="P260" s="40"/>
    </row>
    <row r="261" spans="1:16" s="89" customFormat="1" ht="11.25" customHeight="1">
      <c r="A261" s="278" t="s">
        <v>240</v>
      </c>
      <c r="B261" s="278" t="s">
        <v>241</v>
      </c>
      <c r="C261" s="278" t="s">
        <v>174</v>
      </c>
      <c r="D261" s="93"/>
      <c r="E261" s="93"/>
      <c r="F261" s="93"/>
      <c r="G261" s="93">
        <v>7330.8</v>
      </c>
      <c r="H261" s="93">
        <v>20424</v>
      </c>
      <c r="I261" s="93">
        <v>18432.23</v>
      </c>
      <c r="J261" s="38"/>
      <c r="K261" s="38"/>
      <c r="L261" s="38"/>
      <c r="M261" s="39"/>
      <c r="N261" s="40">
        <v>2.7860533638893434</v>
      </c>
      <c r="O261" s="39"/>
      <c r="P261" s="40">
        <v>2.5143545042832978</v>
      </c>
    </row>
    <row r="262" spans="1:16" s="89" customFormat="1" ht="11.25" customHeight="1">
      <c r="A262" s="278" t="s">
        <v>240</v>
      </c>
      <c r="B262" s="278" t="s">
        <v>241</v>
      </c>
      <c r="C262" s="278" t="s">
        <v>49</v>
      </c>
      <c r="D262" s="93">
        <v>2114568.32</v>
      </c>
      <c r="E262" s="93">
        <v>6055843.59</v>
      </c>
      <c r="F262" s="93">
        <v>5440387.71</v>
      </c>
      <c r="G262" s="93">
        <v>1637079.2</v>
      </c>
      <c r="H262" s="93">
        <v>4707026.26</v>
      </c>
      <c r="I262" s="93">
        <v>4220633.91</v>
      </c>
      <c r="J262" s="38">
        <v>-22.5809265883639</v>
      </c>
      <c r="K262" s="38">
        <v>-22.27298822953913</v>
      </c>
      <c r="L262" s="38">
        <v>-22.420346949868392</v>
      </c>
      <c r="M262" s="39">
        <v>2.863867548152807</v>
      </c>
      <c r="N262" s="40">
        <v>2.875258729082869</v>
      </c>
      <c r="O262" s="39">
        <v>2.572812454695245</v>
      </c>
      <c r="P262" s="40">
        <v>2.5781488824731267</v>
      </c>
    </row>
    <row r="263" spans="1:16" s="89" customFormat="1" ht="11.25" customHeight="1">
      <c r="A263" s="278" t="s">
        <v>240</v>
      </c>
      <c r="B263" s="278" t="s">
        <v>241</v>
      </c>
      <c r="C263" s="278" t="s">
        <v>83</v>
      </c>
      <c r="D263" s="93">
        <v>36412.4</v>
      </c>
      <c r="E263" s="93">
        <v>159065.6</v>
      </c>
      <c r="F263" s="93">
        <v>142748.35</v>
      </c>
      <c r="G263" s="93">
        <v>30562.8</v>
      </c>
      <c r="H263" s="93">
        <v>96818.6</v>
      </c>
      <c r="I263" s="93">
        <v>86544.95</v>
      </c>
      <c r="J263" s="38">
        <v>-16.064857026727164</v>
      </c>
      <c r="K263" s="38">
        <v>-39.13291120141627</v>
      </c>
      <c r="L263" s="38">
        <v>-39.37236402382235</v>
      </c>
      <c r="M263" s="39">
        <v>4.368445914029286</v>
      </c>
      <c r="N263" s="40">
        <v>3.167857657020954</v>
      </c>
      <c r="O263" s="39">
        <v>3.9203224725642913</v>
      </c>
      <c r="P263" s="40">
        <v>2.8317088094022798</v>
      </c>
    </row>
    <row r="264" spans="1:16" s="89" customFormat="1" ht="11.25" customHeight="1">
      <c r="A264" s="278" t="s">
        <v>240</v>
      </c>
      <c r="B264" s="278" t="s">
        <v>241</v>
      </c>
      <c r="C264" s="278" t="s">
        <v>108</v>
      </c>
      <c r="D264" s="93">
        <v>113206.32</v>
      </c>
      <c r="E264" s="93">
        <v>325099.26</v>
      </c>
      <c r="F264" s="93">
        <v>293785.04</v>
      </c>
      <c r="G264" s="93">
        <v>168811.32</v>
      </c>
      <c r="H264" s="93">
        <v>475614.78</v>
      </c>
      <c r="I264" s="93">
        <v>430511.61</v>
      </c>
      <c r="J264" s="38">
        <v>49.11828244218167</v>
      </c>
      <c r="K264" s="38">
        <v>46.29832747081615</v>
      </c>
      <c r="L264" s="38">
        <v>46.5396638303979</v>
      </c>
      <c r="M264" s="39">
        <v>2.8717412596752547</v>
      </c>
      <c r="N264" s="40">
        <v>2.8174341625905184</v>
      </c>
      <c r="O264" s="39">
        <v>2.595129317868472</v>
      </c>
      <c r="P264" s="40">
        <v>2.550253205768428</v>
      </c>
    </row>
    <row r="265" spans="1:16" s="89" customFormat="1" ht="11.25" customHeight="1">
      <c r="A265" s="278" t="s">
        <v>240</v>
      </c>
      <c r="B265" s="278" t="s">
        <v>241</v>
      </c>
      <c r="C265" s="278" t="s">
        <v>66</v>
      </c>
      <c r="D265" s="93">
        <v>29155</v>
      </c>
      <c r="E265" s="93">
        <v>101306.75</v>
      </c>
      <c r="F265" s="93">
        <v>93761.2</v>
      </c>
      <c r="G265" s="93">
        <v>41551</v>
      </c>
      <c r="H265" s="93">
        <v>143347</v>
      </c>
      <c r="I265" s="93">
        <v>127754.4</v>
      </c>
      <c r="J265" s="38">
        <v>42.51757845995541</v>
      </c>
      <c r="K265" s="38">
        <v>41.49797520895695</v>
      </c>
      <c r="L265" s="38">
        <v>36.255082059529954</v>
      </c>
      <c r="M265" s="39">
        <v>3.4747641913908422</v>
      </c>
      <c r="N265" s="40">
        <v>3.449904936102621</v>
      </c>
      <c r="O265" s="39">
        <v>3.215956096724404</v>
      </c>
      <c r="P265" s="40">
        <v>3.0746408028687635</v>
      </c>
    </row>
    <row r="266" spans="1:16" s="89" customFormat="1" ht="11.25" customHeight="1">
      <c r="A266" s="278" t="s">
        <v>240</v>
      </c>
      <c r="B266" s="278" t="s">
        <v>241</v>
      </c>
      <c r="C266" s="278" t="s">
        <v>68</v>
      </c>
      <c r="D266" s="93">
        <v>11292.5</v>
      </c>
      <c r="E266" s="93">
        <v>32792</v>
      </c>
      <c r="F266" s="93">
        <v>28886.61</v>
      </c>
      <c r="G266" s="93"/>
      <c r="H266" s="93"/>
      <c r="I266" s="93"/>
      <c r="J266" s="38">
        <v>-100</v>
      </c>
      <c r="K266" s="38">
        <v>-100</v>
      </c>
      <c r="L266" s="38">
        <v>-100</v>
      </c>
      <c r="M266" s="39">
        <v>2.90387425282267</v>
      </c>
      <c r="N266" s="40"/>
      <c r="O266" s="39">
        <v>2.558034978968342</v>
      </c>
      <c r="P266" s="40"/>
    </row>
    <row r="267" spans="1:16" s="89" customFormat="1" ht="11.25" customHeight="1">
      <c r="A267" s="278" t="s">
        <v>242</v>
      </c>
      <c r="B267" s="278" t="s">
        <v>243</v>
      </c>
      <c r="C267" s="278" t="s">
        <v>63</v>
      </c>
      <c r="D267" s="93">
        <v>120</v>
      </c>
      <c r="E267" s="93">
        <v>600</v>
      </c>
      <c r="F267" s="93">
        <v>538.49</v>
      </c>
      <c r="G267" s="93"/>
      <c r="H267" s="93"/>
      <c r="I267" s="93"/>
      <c r="J267" s="38">
        <v>-100</v>
      </c>
      <c r="K267" s="38">
        <v>-100</v>
      </c>
      <c r="L267" s="38">
        <v>-100</v>
      </c>
      <c r="M267" s="39">
        <v>5</v>
      </c>
      <c r="N267" s="40"/>
      <c r="O267" s="39">
        <v>4.487416666666666</v>
      </c>
      <c r="P267" s="40"/>
    </row>
    <row r="268" spans="1:16" s="89" customFormat="1" ht="11.25" customHeight="1">
      <c r="A268" s="278" t="s">
        <v>242</v>
      </c>
      <c r="B268" s="278" t="s">
        <v>243</v>
      </c>
      <c r="C268" s="278" t="s">
        <v>92</v>
      </c>
      <c r="D268" s="93">
        <v>2.25</v>
      </c>
      <c r="E268" s="93">
        <v>16.5</v>
      </c>
      <c r="F268" s="93">
        <v>14.47</v>
      </c>
      <c r="G268" s="93"/>
      <c r="H268" s="93"/>
      <c r="I268" s="93"/>
      <c r="J268" s="38">
        <v>-100</v>
      </c>
      <c r="K268" s="38">
        <v>-100</v>
      </c>
      <c r="L268" s="38">
        <v>-100</v>
      </c>
      <c r="M268" s="39">
        <v>7.333333333333333</v>
      </c>
      <c r="N268" s="40"/>
      <c r="O268" s="39">
        <v>6.431111111111111</v>
      </c>
      <c r="P268" s="40"/>
    </row>
    <row r="269" spans="1:16" s="89" customFormat="1" ht="11.25" customHeight="1">
      <c r="A269" s="278" t="s">
        <v>242</v>
      </c>
      <c r="B269" s="278" t="s">
        <v>243</v>
      </c>
      <c r="C269" s="278" t="s">
        <v>46</v>
      </c>
      <c r="D269" s="93"/>
      <c r="E269" s="93"/>
      <c r="F269" s="93"/>
      <c r="G269" s="93">
        <v>1102.8</v>
      </c>
      <c r="H269" s="93">
        <v>3325.8</v>
      </c>
      <c r="I269" s="93">
        <v>2995.39</v>
      </c>
      <c r="J269" s="38"/>
      <c r="K269" s="38"/>
      <c r="L269" s="38"/>
      <c r="M269" s="39"/>
      <c r="N269" s="40">
        <v>3.015778019586507</v>
      </c>
      <c r="O269" s="39"/>
      <c r="P269" s="40">
        <v>2.7161679361624955</v>
      </c>
    </row>
    <row r="270" spans="1:16" s="89" customFormat="1" ht="11.25" customHeight="1">
      <c r="A270" s="278" t="s">
        <v>242</v>
      </c>
      <c r="B270" s="278" t="s">
        <v>243</v>
      </c>
      <c r="C270" s="278" t="s">
        <v>156</v>
      </c>
      <c r="D270" s="93">
        <v>315</v>
      </c>
      <c r="E270" s="93">
        <v>1673.58</v>
      </c>
      <c r="F270" s="93">
        <v>1513.89</v>
      </c>
      <c r="G270" s="93">
        <v>301.2</v>
      </c>
      <c r="H270" s="93">
        <v>1228.14</v>
      </c>
      <c r="I270" s="93">
        <v>1103.48</v>
      </c>
      <c r="J270" s="38">
        <v>-4.380952380952385</v>
      </c>
      <c r="K270" s="38">
        <v>-26.615996845086574</v>
      </c>
      <c r="L270" s="38">
        <v>-27.10963147916956</v>
      </c>
      <c r="M270" s="39">
        <v>5.312952380952381</v>
      </c>
      <c r="N270" s="40">
        <v>4.0774900398406375</v>
      </c>
      <c r="O270" s="39">
        <v>4.806</v>
      </c>
      <c r="P270" s="40">
        <v>3.663612217795485</v>
      </c>
    </row>
    <row r="271" spans="1:16" s="89" customFormat="1" ht="11.25" customHeight="1">
      <c r="A271" s="278" t="s">
        <v>242</v>
      </c>
      <c r="B271" s="278" t="s">
        <v>243</v>
      </c>
      <c r="C271" s="278" t="s">
        <v>85</v>
      </c>
      <c r="D271" s="93">
        <v>252</v>
      </c>
      <c r="E271" s="93">
        <v>1504.8</v>
      </c>
      <c r="F271" s="93">
        <v>1418.69</v>
      </c>
      <c r="G271" s="93"/>
      <c r="H271" s="93"/>
      <c r="I271" s="93"/>
      <c r="J271" s="38">
        <v>-100</v>
      </c>
      <c r="K271" s="38">
        <v>-100</v>
      </c>
      <c r="L271" s="38">
        <v>-100</v>
      </c>
      <c r="M271" s="39">
        <v>5.9714285714285715</v>
      </c>
      <c r="N271" s="40"/>
      <c r="O271" s="39">
        <v>5.629722222222222</v>
      </c>
      <c r="P271" s="40"/>
    </row>
    <row r="272" spans="1:16" s="89" customFormat="1" ht="11.25" customHeight="1">
      <c r="A272" s="278" t="s">
        <v>242</v>
      </c>
      <c r="B272" s="278" t="s">
        <v>243</v>
      </c>
      <c r="C272" s="278" t="s">
        <v>83</v>
      </c>
      <c r="D272" s="93"/>
      <c r="E272" s="93"/>
      <c r="F272" s="93"/>
      <c r="G272" s="93">
        <v>562.5</v>
      </c>
      <c r="H272" s="93">
        <v>2220</v>
      </c>
      <c r="I272" s="93">
        <v>1956.33</v>
      </c>
      <c r="J272" s="38"/>
      <c r="K272" s="38"/>
      <c r="L272" s="38"/>
      <c r="M272" s="39"/>
      <c r="N272" s="40">
        <v>3.9466666666666668</v>
      </c>
      <c r="O272" s="39"/>
      <c r="P272" s="40">
        <v>3.4779199999999997</v>
      </c>
    </row>
    <row r="273" spans="1:16" s="89" customFormat="1" ht="11.25" customHeight="1">
      <c r="A273" s="278" t="s">
        <v>244</v>
      </c>
      <c r="B273" s="278" t="s">
        <v>245</v>
      </c>
      <c r="C273" s="278" t="s">
        <v>85</v>
      </c>
      <c r="D273" s="93">
        <v>264</v>
      </c>
      <c r="E273" s="93">
        <v>1011.67</v>
      </c>
      <c r="F273" s="93">
        <v>941.18</v>
      </c>
      <c r="G273" s="93"/>
      <c r="H273" s="93"/>
      <c r="I273" s="93"/>
      <c r="J273" s="38">
        <v>-100</v>
      </c>
      <c r="K273" s="38">
        <v>-100</v>
      </c>
      <c r="L273" s="38">
        <v>-100</v>
      </c>
      <c r="M273" s="39">
        <v>3.8320833333333333</v>
      </c>
      <c r="N273" s="40"/>
      <c r="O273" s="39">
        <v>3.5650757575757575</v>
      </c>
      <c r="P273" s="40"/>
    </row>
    <row r="274" spans="1:16" s="89" customFormat="1" ht="11.25" customHeight="1">
      <c r="A274" s="278" t="s">
        <v>246</v>
      </c>
      <c r="B274" s="278" t="s">
        <v>247</v>
      </c>
      <c r="C274" s="278" t="s">
        <v>138</v>
      </c>
      <c r="D274" s="93">
        <v>1380</v>
      </c>
      <c r="E274" s="93">
        <v>17396.4</v>
      </c>
      <c r="F274" s="93">
        <v>15487.63</v>
      </c>
      <c r="G274" s="93"/>
      <c r="H274" s="93"/>
      <c r="I274" s="93"/>
      <c r="J274" s="38">
        <v>-100</v>
      </c>
      <c r="K274" s="38">
        <v>-100</v>
      </c>
      <c r="L274" s="38">
        <v>-100</v>
      </c>
      <c r="M274" s="39">
        <v>12.60608695652174</v>
      </c>
      <c r="N274" s="40"/>
      <c r="O274" s="39">
        <v>11.222920289855072</v>
      </c>
      <c r="P274" s="40"/>
    </row>
    <row r="275" spans="1:16" s="89" customFormat="1" ht="11.25" customHeight="1">
      <c r="A275" s="278" t="s">
        <v>246</v>
      </c>
      <c r="B275" s="278" t="s">
        <v>247</v>
      </c>
      <c r="C275" s="278" t="s">
        <v>122</v>
      </c>
      <c r="D275" s="93">
        <v>130</v>
      </c>
      <c r="E275" s="93">
        <v>1189.5</v>
      </c>
      <c r="F275" s="93">
        <v>1070.94</v>
      </c>
      <c r="G275" s="93"/>
      <c r="H275" s="93"/>
      <c r="I275" s="93"/>
      <c r="J275" s="38">
        <v>-100</v>
      </c>
      <c r="K275" s="38">
        <v>-100</v>
      </c>
      <c r="L275" s="38">
        <v>-100</v>
      </c>
      <c r="M275" s="39">
        <v>9.15</v>
      </c>
      <c r="N275" s="40"/>
      <c r="O275" s="39">
        <v>8.238</v>
      </c>
      <c r="P275" s="40"/>
    </row>
    <row r="276" spans="1:16" s="89" customFormat="1" ht="11.25" customHeight="1">
      <c r="A276" s="278" t="s">
        <v>246</v>
      </c>
      <c r="B276" s="278" t="s">
        <v>247</v>
      </c>
      <c r="C276" s="278" t="s">
        <v>46</v>
      </c>
      <c r="D276" s="93">
        <v>200</v>
      </c>
      <c r="E276" s="93">
        <v>1350</v>
      </c>
      <c r="F276" s="93">
        <v>1203.25</v>
      </c>
      <c r="G276" s="93"/>
      <c r="H276" s="93"/>
      <c r="I276" s="93"/>
      <c r="J276" s="38">
        <v>-100</v>
      </c>
      <c r="K276" s="38">
        <v>-100</v>
      </c>
      <c r="L276" s="38">
        <v>-100</v>
      </c>
      <c r="M276" s="39">
        <v>6.75</v>
      </c>
      <c r="N276" s="40"/>
      <c r="O276" s="39">
        <v>6.01625</v>
      </c>
      <c r="P276" s="40"/>
    </row>
    <row r="277" spans="1:16" s="89" customFormat="1" ht="11.25" customHeight="1">
      <c r="A277" s="278" t="s">
        <v>246</v>
      </c>
      <c r="B277" s="278" t="s">
        <v>247</v>
      </c>
      <c r="C277" s="278" t="s">
        <v>156</v>
      </c>
      <c r="D277" s="93">
        <v>670</v>
      </c>
      <c r="E277" s="93">
        <v>4923.08</v>
      </c>
      <c r="F277" s="93">
        <v>4437.71</v>
      </c>
      <c r="G277" s="93"/>
      <c r="H277" s="93"/>
      <c r="I277" s="93"/>
      <c r="J277" s="38">
        <v>-100</v>
      </c>
      <c r="K277" s="38">
        <v>-100</v>
      </c>
      <c r="L277" s="38">
        <v>-100</v>
      </c>
      <c r="M277" s="39">
        <v>7.3478805970149255</v>
      </c>
      <c r="N277" s="40"/>
      <c r="O277" s="39">
        <v>6.62344776119403</v>
      </c>
      <c r="P277" s="40"/>
    </row>
    <row r="278" spans="1:16" s="89" customFormat="1" ht="11.25" customHeight="1">
      <c r="A278" s="278" t="s">
        <v>246</v>
      </c>
      <c r="B278" s="278" t="s">
        <v>247</v>
      </c>
      <c r="C278" s="278" t="s">
        <v>102</v>
      </c>
      <c r="D278" s="93">
        <v>160</v>
      </c>
      <c r="E278" s="93">
        <v>1327.09</v>
      </c>
      <c r="F278" s="93">
        <v>1224</v>
      </c>
      <c r="G278" s="93"/>
      <c r="H278" s="93"/>
      <c r="I278" s="93"/>
      <c r="J278" s="38">
        <v>-100</v>
      </c>
      <c r="K278" s="38">
        <v>-100</v>
      </c>
      <c r="L278" s="38">
        <v>-100</v>
      </c>
      <c r="M278" s="39">
        <v>8.2943125</v>
      </c>
      <c r="N278" s="40"/>
      <c r="O278" s="39">
        <v>7.65</v>
      </c>
      <c r="P278" s="40"/>
    </row>
    <row r="279" spans="1:16" s="89" customFormat="1" ht="11.25" customHeight="1">
      <c r="A279" s="278" t="s">
        <v>246</v>
      </c>
      <c r="B279" s="278" t="s">
        <v>247</v>
      </c>
      <c r="C279" s="278" t="s">
        <v>590</v>
      </c>
      <c r="D279" s="93">
        <v>262</v>
      </c>
      <c r="E279" s="93">
        <v>831.19</v>
      </c>
      <c r="F279" s="93">
        <v>750.98</v>
      </c>
      <c r="G279" s="93"/>
      <c r="H279" s="93"/>
      <c r="I279" s="93"/>
      <c r="J279" s="38">
        <v>-100</v>
      </c>
      <c r="K279" s="38">
        <v>-100</v>
      </c>
      <c r="L279" s="38">
        <v>-100</v>
      </c>
      <c r="M279" s="39">
        <v>3.1724809160305347</v>
      </c>
      <c r="N279" s="40"/>
      <c r="O279" s="39">
        <v>2.8663358778625954</v>
      </c>
      <c r="P279" s="40"/>
    </row>
    <row r="280" spans="1:16" s="89" customFormat="1" ht="11.25" customHeight="1">
      <c r="A280" s="278" t="s">
        <v>246</v>
      </c>
      <c r="B280" s="278" t="s">
        <v>247</v>
      </c>
      <c r="C280" s="278" t="s">
        <v>67</v>
      </c>
      <c r="D280" s="93">
        <v>2320</v>
      </c>
      <c r="E280" s="93">
        <v>28652</v>
      </c>
      <c r="F280" s="93">
        <v>27143.24</v>
      </c>
      <c r="G280" s="93"/>
      <c r="H280" s="93"/>
      <c r="I280" s="93"/>
      <c r="J280" s="38">
        <v>-100</v>
      </c>
      <c r="K280" s="38">
        <v>-100</v>
      </c>
      <c r="L280" s="38">
        <v>-100</v>
      </c>
      <c r="M280" s="39">
        <v>12.35</v>
      </c>
      <c r="N280" s="40"/>
      <c r="O280" s="39">
        <v>11.699672413793104</v>
      </c>
      <c r="P280" s="40"/>
    </row>
    <row r="281" spans="1:16" s="89" customFormat="1" ht="11.25" customHeight="1">
      <c r="A281" s="278" t="s">
        <v>246</v>
      </c>
      <c r="B281" s="278" t="s">
        <v>247</v>
      </c>
      <c r="C281" s="278" t="s">
        <v>68</v>
      </c>
      <c r="D281" s="93">
        <v>20</v>
      </c>
      <c r="E281" s="93">
        <v>370</v>
      </c>
      <c r="F281" s="93">
        <v>325.93</v>
      </c>
      <c r="G281" s="93"/>
      <c r="H281" s="93"/>
      <c r="I281" s="93"/>
      <c r="J281" s="38">
        <v>-100</v>
      </c>
      <c r="K281" s="38">
        <v>-100</v>
      </c>
      <c r="L281" s="38">
        <v>-100</v>
      </c>
      <c r="M281" s="39">
        <v>18.5</v>
      </c>
      <c r="N281" s="40"/>
      <c r="O281" s="39">
        <v>16.2965</v>
      </c>
      <c r="P281" s="40"/>
    </row>
    <row r="282" spans="1:16" s="89" customFormat="1" ht="11.25" customHeight="1">
      <c r="A282" s="278" t="s">
        <v>749</v>
      </c>
      <c r="B282" s="278" t="s">
        <v>750</v>
      </c>
      <c r="C282" s="278" t="s">
        <v>156</v>
      </c>
      <c r="D282" s="93">
        <v>178</v>
      </c>
      <c r="E282" s="93">
        <v>2146.07</v>
      </c>
      <c r="F282" s="93">
        <v>1908.68</v>
      </c>
      <c r="G282" s="93"/>
      <c r="H282" s="93"/>
      <c r="I282" s="93"/>
      <c r="J282" s="38">
        <v>-100</v>
      </c>
      <c r="K282" s="38">
        <v>-100</v>
      </c>
      <c r="L282" s="38">
        <v>-100</v>
      </c>
      <c r="M282" s="39">
        <v>12.056573033707867</v>
      </c>
      <c r="N282" s="40"/>
      <c r="O282" s="39">
        <v>10.722921348314607</v>
      </c>
      <c r="P282" s="40"/>
    </row>
    <row r="283" spans="1:16" s="89" customFormat="1" ht="11.25" customHeight="1">
      <c r="A283" s="278" t="s">
        <v>248</v>
      </c>
      <c r="B283" s="278" t="s">
        <v>249</v>
      </c>
      <c r="C283" s="278" t="s">
        <v>138</v>
      </c>
      <c r="D283" s="93">
        <v>12858</v>
      </c>
      <c r="E283" s="93">
        <v>99231.4</v>
      </c>
      <c r="F283" s="93">
        <v>88157.26</v>
      </c>
      <c r="G283" s="93">
        <v>7330</v>
      </c>
      <c r="H283" s="93">
        <v>47702.8</v>
      </c>
      <c r="I283" s="93">
        <v>42684.55</v>
      </c>
      <c r="J283" s="38">
        <v>-42.992689376263804</v>
      </c>
      <c r="K283" s="38">
        <v>-51.92771642846921</v>
      </c>
      <c r="L283" s="38">
        <v>-51.58135586337415</v>
      </c>
      <c r="M283" s="39">
        <v>7.717483278892518</v>
      </c>
      <c r="N283" s="40">
        <v>6.5078854024556625</v>
      </c>
      <c r="O283" s="39">
        <v>6.856218696531342</v>
      </c>
      <c r="P283" s="40">
        <v>5.823267394270123</v>
      </c>
    </row>
    <row r="284" spans="1:16" s="89" customFormat="1" ht="11.25" customHeight="1">
      <c r="A284" s="278" t="s">
        <v>248</v>
      </c>
      <c r="B284" s="278" t="s">
        <v>249</v>
      </c>
      <c r="C284" s="278" t="s">
        <v>60</v>
      </c>
      <c r="D284" s="93">
        <v>348</v>
      </c>
      <c r="E284" s="93">
        <v>2970.6</v>
      </c>
      <c r="F284" s="93">
        <v>2661.99</v>
      </c>
      <c r="G284" s="93">
        <v>516</v>
      </c>
      <c r="H284" s="93">
        <v>4401</v>
      </c>
      <c r="I284" s="93">
        <v>3975.05</v>
      </c>
      <c r="J284" s="38">
        <v>48.275862068965516</v>
      </c>
      <c r="K284" s="38">
        <v>48.15188850737225</v>
      </c>
      <c r="L284" s="38">
        <v>49.32625592132203</v>
      </c>
      <c r="M284" s="39">
        <v>8.536206896551723</v>
      </c>
      <c r="N284" s="40">
        <v>8.529069767441861</v>
      </c>
      <c r="O284" s="39">
        <v>7.649396551724137</v>
      </c>
      <c r="P284" s="40">
        <v>7.70358527131783</v>
      </c>
    </row>
    <row r="285" spans="1:16" s="89" customFormat="1" ht="11.25" customHeight="1">
      <c r="A285" s="278" t="s">
        <v>248</v>
      </c>
      <c r="B285" s="278" t="s">
        <v>249</v>
      </c>
      <c r="C285" s="278" t="s">
        <v>139</v>
      </c>
      <c r="D285" s="93">
        <v>7709.1</v>
      </c>
      <c r="E285" s="93">
        <v>54895.6</v>
      </c>
      <c r="F285" s="93">
        <v>49374.99</v>
      </c>
      <c r="G285" s="93">
        <v>3144</v>
      </c>
      <c r="H285" s="93">
        <v>24679.2</v>
      </c>
      <c r="I285" s="93">
        <v>22090.11</v>
      </c>
      <c r="J285" s="38">
        <v>-59.217029225201394</v>
      </c>
      <c r="K285" s="38">
        <v>-55.043391455781524</v>
      </c>
      <c r="L285" s="38">
        <v>-55.26052764770179</v>
      </c>
      <c r="M285" s="39">
        <v>7.1208831121661404</v>
      </c>
      <c r="N285" s="40">
        <v>7.849618320610687</v>
      </c>
      <c r="O285" s="39">
        <v>6.404767093435031</v>
      </c>
      <c r="P285" s="40">
        <v>7.0261164122137405</v>
      </c>
    </row>
    <row r="286" spans="1:16" s="89" customFormat="1" ht="11.25" customHeight="1">
      <c r="A286" s="278" t="s">
        <v>248</v>
      </c>
      <c r="B286" s="278" t="s">
        <v>249</v>
      </c>
      <c r="C286" s="278" t="s">
        <v>63</v>
      </c>
      <c r="D286" s="93">
        <v>14287.8</v>
      </c>
      <c r="E286" s="93">
        <v>109261.61</v>
      </c>
      <c r="F286" s="93">
        <v>99001.26</v>
      </c>
      <c r="G286" s="93">
        <v>5106</v>
      </c>
      <c r="H286" s="93">
        <v>33108</v>
      </c>
      <c r="I286" s="93">
        <v>29843.92</v>
      </c>
      <c r="J286" s="38">
        <v>-64.26321757023474</v>
      </c>
      <c r="K286" s="38">
        <v>-69.69841465817683</v>
      </c>
      <c r="L286" s="38">
        <v>-69.85500992613629</v>
      </c>
      <c r="M286" s="39">
        <v>7.647196209353435</v>
      </c>
      <c r="N286" s="40">
        <v>6.484136310223267</v>
      </c>
      <c r="O286" s="39">
        <v>6.929076554822996</v>
      </c>
      <c r="P286" s="40">
        <v>5.844872698785742</v>
      </c>
    </row>
    <row r="287" spans="1:16" s="89" customFormat="1" ht="11.25" customHeight="1">
      <c r="A287" s="278" t="s">
        <v>248</v>
      </c>
      <c r="B287" s="278" t="s">
        <v>249</v>
      </c>
      <c r="C287" s="278" t="s">
        <v>53</v>
      </c>
      <c r="D287" s="93">
        <v>1040</v>
      </c>
      <c r="E287" s="93">
        <v>6172.4</v>
      </c>
      <c r="F287" s="93">
        <v>5738.59</v>
      </c>
      <c r="G287" s="93"/>
      <c r="H287" s="93"/>
      <c r="I287" s="93"/>
      <c r="J287" s="38">
        <v>-100</v>
      </c>
      <c r="K287" s="38">
        <v>-100</v>
      </c>
      <c r="L287" s="38">
        <v>-100</v>
      </c>
      <c r="M287" s="39">
        <v>5.935</v>
      </c>
      <c r="N287" s="40"/>
      <c r="O287" s="39">
        <v>5.517875</v>
      </c>
      <c r="P287" s="40"/>
    </row>
    <row r="288" spans="1:16" s="89" customFormat="1" ht="11.25" customHeight="1">
      <c r="A288" s="278" t="s">
        <v>248</v>
      </c>
      <c r="B288" s="278" t="s">
        <v>249</v>
      </c>
      <c r="C288" s="278" t="s">
        <v>122</v>
      </c>
      <c r="D288" s="93">
        <v>9132</v>
      </c>
      <c r="E288" s="93">
        <v>51657.36</v>
      </c>
      <c r="F288" s="93">
        <v>46575.31</v>
      </c>
      <c r="G288" s="93">
        <v>5843</v>
      </c>
      <c r="H288" s="93">
        <v>24118.24</v>
      </c>
      <c r="I288" s="93">
        <v>21619.36</v>
      </c>
      <c r="J288" s="38">
        <v>-36.016206745510296</v>
      </c>
      <c r="K288" s="38">
        <v>-53.31112546208323</v>
      </c>
      <c r="L288" s="38">
        <v>-53.5819299968159</v>
      </c>
      <c r="M288" s="39">
        <v>5.6567411300919845</v>
      </c>
      <c r="N288" s="40">
        <v>4.1277152147869245</v>
      </c>
      <c r="O288" s="39">
        <v>5.100231055628559</v>
      </c>
      <c r="P288" s="40">
        <v>3.700044497689543</v>
      </c>
    </row>
    <row r="289" spans="1:16" s="89" customFormat="1" ht="11.25" customHeight="1">
      <c r="A289" s="278" t="s">
        <v>248</v>
      </c>
      <c r="B289" s="278" t="s">
        <v>249</v>
      </c>
      <c r="C289" s="278" t="s">
        <v>92</v>
      </c>
      <c r="D289" s="93">
        <v>60.6</v>
      </c>
      <c r="E289" s="93">
        <v>455.94</v>
      </c>
      <c r="F289" s="93">
        <v>420.28</v>
      </c>
      <c r="G289" s="93"/>
      <c r="H289" s="93"/>
      <c r="I289" s="93"/>
      <c r="J289" s="38">
        <v>-100</v>
      </c>
      <c r="K289" s="38">
        <v>-100</v>
      </c>
      <c r="L289" s="38">
        <v>-100</v>
      </c>
      <c r="M289" s="39">
        <v>7.523762376237624</v>
      </c>
      <c r="N289" s="40"/>
      <c r="O289" s="39">
        <v>6.935313531353135</v>
      </c>
      <c r="P289" s="40"/>
    </row>
    <row r="290" spans="1:16" s="89" customFormat="1" ht="11.25" customHeight="1">
      <c r="A290" s="278" t="s">
        <v>248</v>
      </c>
      <c r="B290" s="278" t="s">
        <v>249</v>
      </c>
      <c r="C290" s="278" t="s">
        <v>46</v>
      </c>
      <c r="D290" s="93">
        <v>27804.6</v>
      </c>
      <c r="E290" s="93">
        <v>176737.97</v>
      </c>
      <c r="F290" s="93">
        <v>157495.85</v>
      </c>
      <c r="G290" s="93">
        <v>14668</v>
      </c>
      <c r="H290" s="93">
        <v>83136.9</v>
      </c>
      <c r="I290" s="93">
        <v>74274.59</v>
      </c>
      <c r="J290" s="38">
        <v>-47.24613912805794</v>
      </c>
      <c r="K290" s="38">
        <v>-52.960362733599354</v>
      </c>
      <c r="L290" s="38">
        <v>-52.84028753773512</v>
      </c>
      <c r="M290" s="39">
        <v>6.3564291520108185</v>
      </c>
      <c r="N290" s="40">
        <v>5.667909735478593</v>
      </c>
      <c r="O290" s="39">
        <v>5.664381073635298</v>
      </c>
      <c r="P290" s="40">
        <v>5.063716253067903</v>
      </c>
    </row>
    <row r="291" spans="1:16" s="89" customFormat="1" ht="11.25" customHeight="1">
      <c r="A291" s="278" t="s">
        <v>248</v>
      </c>
      <c r="B291" s="278" t="s">
        <v>249</v>
      </c>
      <c r="C291" s="278" t="s">
        <v>62</v>
      </c>
      <c r="D291" s="93">
        <v>2052</v>
      </c>
      <c r="E291" s="93">
        <v>17476.2</v>
      </c>
      <c r="F291" s="93">
        <v>15786</v>
      </c>
      <c r="G291" s="93">
        <v>4072</v>
      </c>
      <c r="H291" s="93">
        <v>27413.28</v>
      </c>
      <c r="I291" s="93">
        <v>24461.88</v>
      </c>
      <c r="J291" s="38">
        <v>98.44054580896686</v>
      </c>
      <c r="K291" s="38">
        <v>56.86064476259139</v>
      </c>
      <c r="L291" s="38">
        <v>54.95933105283163</v>
      </c>
      <c r="M291" s="39">
        <v>8.516666666666667</v>
      </c>
      <c r="N291" s="40">
        <v>6.732141453831041</v>
      </c>
      <c r="O291" s="39">
        <v>7.692982456140351</v>
      </c>
      <c r="P291" s="40">
        <v>6.007337917485265</v>
      </c>
    </row>
    <row r="292" spans="1:16" s="89" customFormat="1" ht="11.25" customHeight="1">
      <c r="A292" s="278" t="s">
        <v>248</v>
      </c>
      <c r="B292" s="278" t="s">
        <v>249</v>
      </c>
      <c r="C292" s="278" t="s">
        <v>502</v>
      </c>
      <c r="D292" s="93"/>
      <c r="E292" s="93"/>
      <c r="F292" s="93"/>
      <c r="G292" s="93">
        <v>72</v>
      </c>
      <c r="H292" s="93">
        <v>524.9</v>
      </c>
      <c r="I292" s="93">
        <v>469.69</v>
      </c>
      <c r="J292" s="38"/>
      <c r="K292" s="38"/>
      <c r="L292" s="38"/>
      <c r="M292" s="39"/>
      <c r="N292" s="40">
        <v>7.290277777777778</v>
      </c>
      <c r="O292" s="39"/>
      <c r="P292" s="40">
        <v>6.523472222222222</v>
      </c>
    </row>
    <row r="293" spans="1:16" s="89" customFormat="1" ht="11.25" customHeight="1">
      <c r="A293" s="278" t="s">
        <v>248</v>
      </c>
      <c r="B293" s="278" t="s">
        <v>249</v>
      </c>
      <c r="C293" s="278" t="s">
        <v>156</v>
      </c>
      <c r="D293" s="93">
        <v>6242.4</v>
      </c>
      <c r="E293" s="93">
        <v>42677.62</v>
      </c>
      <c r="F293" s="93">
        <v>38291.02</v>
      </c>
      <c r="G293" s="93">
        <v>9013.3</v>
      </c>
      <c r="H293" s="93">
        <v>55205.79</v>
      </c>
      <c r="I293" s="93">
        <v>49564.01</v>
      </c>
      <c r="J293" s="38">
        <v>44.38837626553889</v>
      </c>
      <c r="K293" s="38">
        <v>29.355362365567707</v>
      </c>
      <c r="L293" s="38">
        <v>29.44029696780082</v>
      </c>
      <c r="M293" s="39">
        <v>6.8367326669229795</v>
      </c>
      <c r="N293" s="40">
        <v>6.124925388037679</v>
      </c>
      <c r="O293" s="39">
        <v>6.134022170959887</v>
      </c>
      <c r="P293" s="40">
        <v>5.498985942995352</v>
      </c>
    </row>
    <row r="294" spans="1:16" s="89" customFormat="1" ht="11.25" customHeight="1">
      <c r="A294" s="278" t="s">
        <v>248</v>
      </c>
      <c r="B294" s="278" t="s">
        <v>249</v>
      </c>
      <c r="C294" s="278" t="s">
        <v>102</v>
      </c>
      <c r="D294" s="93">
        <v>264</v>
      </c>
      <c r="E294" s="93">
        <v>1660.48</v>
      </c>
      <c r="F294" s="93">
        <v>1532.4</v>
      </c>
      <c r="G294" s="93">
        <v>1152</v>
      </c>
      <c r="H294" s="93">
        <v>8806.51</v>
      </c>
      <c r="I294" s="93">
        <v>7854</v>
      </c>
      <c r="J294" s="38">
        <v>336.3636363636364</v>
      </c>
      <c r="K294" s="38">
        <v>430.3592936982078</v>
      </c>
      <c r="L294" s="38">
        <v>412.5293657008614</v>
      </c>
      <c r="M294" s="39">
        <v>6.28969696969697</v>
      </c>
      <c r="N294" s="40">
        <v>7.644539930555556</v>
      </c>
      <c r="O294" s="39">
        <v>5.804545454545455</v>
      </c>
      <c r="P294" s="40">
        <v>6.817708333333333</v>
      </c>
    </row>
    <row r="295" spans="1:16" s="89" customFormat="1" ht="11.25" customHeight="1">
      <c r="A295" s="278" t="s">
        <v>248</v>
      </c>
      <c r="B295" s="278" t="s">
        <v>249</v>
      </c>
      <c r="C295" s="278" t="s">
        <v>50</v>
      </c>
      <c r="D295" s="93">
        <v>252</v>
      </c>
      <c r="E295" s="93">
        <v>1872</v>
      </c>
      <c r="F295" s="93">
        <v>1651.91</v>
      </c>
      <c r="G295" s="93"/>
      <c r="H295" s="93"/>
      <c r="I295" s="93"/>
      <c r="J295" s="38">
        <v>-100</v>
      </c>
      <c r="K295" s="38">
        <v>-100</v>
      </c>
      <c r="L295" s="38">
        <v>-100</v>
      </c>
      <c r="M295" s="39">
        <v>7.428571428571429</v>
      </c>
      <c r="N295" s="40"/>
      <c r="O295" s="39">
        <v>6.555198412698413</v>
      </c>
      <c r="P295" s="40"/>
    </row>
    <row r="296" spans="1:16" s="89" customFormat="1" ht="11.25" customHeight="1">
      <c r="A296" s="278" t="s">
        <v>248</v>
      </c>
      <c r="B296" s="278" t="s">
        <v>249</v>
      </c>
      <c r="C296" s="278" t="s">
        <v>85</v>
      </c>
      <c r="D296" s="93">
        <v>8954</v>
      </c>
      <c r="E296" s="93">
        <v>52823.14</v>
      </c>
      <c r="F296" s="93">
        <v>48159.28</v>
      </c>
      <c r="G296" s="93"/>
      <c r="H296" s="93"/>
      <c r="I296" s="93"/>
      <c r="J296" s="38">
        <v>-100</v>
      </c>
      <c r="K296" s="38">
        <v>-100</v>
      </c>
      <c r="L296" s="38">
        <v>-100</v>
      </c>
      <c r="M296" s="39">
        <v>5.899390216662944</v>
      </c>
      <c r="N296" s="40"/>
      <c r="O296" s="39">
        <v>5.378521331248604</v>
      </c>
      <c r="P296" s="40"/>
    </row>
    <row r="297" spans="1:16" s="89" customFormat="1" ht="11.25" customHeight="1">
      <c r="A297" s="278" t="s">
        <v>248</v>
      </c>
      <c r="B297" s="278" t="s">
        <v>249</v>
      </c>
      <c r="C297" s="278" t="s">
        <v>590</v>
      </c>
      <c r="D297" s="93">
        <v>270</v>
      </c>
      <c r="E297" s="93">
        <v>1989</v>
      </c>
      <c r="F297" s="93">
        <v>1819.88</v>
      </c>
      <c r="G297" s="93">
        <v>162</v>
      </c>
      <c r="H297" s="93">
        <v>995.47</v>
      </c>
      <c r="I297" s="93">
        <v>882.19</v>
      </c>
      <c r="J297" s="38">
        <v>-40</v>
      </c>
      <c r="K297" s="38">
        <v>-49.95123177476118</v>
      </c>
      <c r="L297" s="38">
        <v>-51.52482581269094</v>
      </c>
      <c r="M297" s="39">
        <v>7.366666666666666</v>
      </c>
      <c r="N297" s="40">
        <v>6.144876543209877</v>
      </c>
      <c r="O297" s="39">
        <v>6.740296296296297</v>
      </c>
      <c r="P297" s="40">
        <v>5.445617283950618</v>
      </c>
    </row>
    <row r="298" spans="1:16" s="89" customFormat="1" ht="11.25" customHeight="1">
      <c r="A298" s="278" t="s">
        <v>248</v>
      </c>
      <c r="B298" s="278" t="s">
        <v>249</v>
      </c>
      <c r="C298" s="278" t="s">
        <v>69</v>
      </c>
      <c r="D298" s="93">
        <v>528</v>
      </c>
      <c r="E298" s="93">
        <v>4514.4</v>
      </c>
      <c r="F298" s="93">
        <v>4083.63</v>
      </c>
      <c r="G298" s="93">
        <v>192</v>
      </c>
      <c r="H298" s="93">
        <v>1641.6</v>
      </c>
      <c r="I298" s="93">
        <v>1506.06</v>
      </c>
      <c r="J298" s="38">
        <v>-63.63636363636363</v>
      </c>
      <c r="K298" s="38">
        <v>-63.63636363636364</v>
      </c>
      <c r="L298" s="38">
        <v>-63.11957743478229</v>
      </c>
      <c r="M298" s="39">
        <v>8.549999999999999</v>
      </c>
      <c r="N298" s="40">
        <v>8.549999999999999</v>
      </c>
      <c r="O298" s="39">
        <v>7.7341477272727275</v>
      </c>
      <c r="P298" s="40">
        <v>7.8440625</v>
      </c>
    </row>
    <row r="299" spans="1:16" s="89" customFormat="1" ht="11.25" customHeight="1">
      <c r="A299" s="278" t="s">
        <v>248</v>
      </c>
      <c r="B299" s="278" t="s">
        <v>249</v>
      </c>
      <c r="C299" s="278" t="s">
        <v>562</v>
      </c>
      <c r="D299" s="93">
        <v>72</v>
      </c>
      <c r="E299" s="93">
        <v>534.6</v>
      </c>
      <c r="F299" s="93">
        <v>470.67</v>
      </c>
      <c r="G299" s="93"/>
      <c r="H299" s="93"/>
      <c r="I299" s="93"/>
      <c r="J299" s="38">
        <v>-100</v>
      </c>
      <c r="K299" s="38">
        <v>-100</v>
      </c>
      <c r="L299" s="38">
        <v>-100</v>
      </c>
      <c r="M299" s="39">
        <v>7.425000000000001</v>
      </c>
      <c r="N299" s="40"/>
      <c r="O299" s="39">
        <v>6.537083333333333</v>
      </c>
      <c r="P299" s="40"/>
    </row>
    <row r="300" spans="1:16" s="89" customFormat="1" ht="11.25" customHeight="1">
      <c r="A300" s="278" t="s">
        <v>248</v>
      </c>
      <c r="B300" s="278" t="s">
        <v>249</v>
      </c>
      <c r="C300" s="278" t="s">
        <v>67</v>
      </c>
      <c r="D300" s="93">
        <v>4968</v>
      </c>
      <c r="E300" s="93">
        <v>36451.2</v>
      </c>
      <c r="F300" s="93">
        <v>34531.75</v>
      </c>
      <c r="G300" s="93"/>
      <c r="H300" s="93"/>
      <c r="I300" s="93"/>
      <c r="J300" s="38">
        <v>-100</v>
      </c>
      <c r="K300" s="38">
        <v>-100</v>
      </c>
      <c r="L300" s="38">
        <v>-100</v>
      </c>
      <c r="M300" s="39">
        <v>7.337198067632849</v>
      </c>
      <c r="N300" s="40"/>
      <c r="O300" s="39">
        <v>6.950835346215781</v>
      </c>
      <c r="P300" s="40"/>
    </row>
    <row r="301" spans="1:16" s="89" customFormat="1" ht="11.25" customHeight="1">
      <c r="A301" s="278" t="s">
        <v>248</v>
      </c>
      <c r="B301" s="278" t="s">
        <v>249</v>
      </c>
      <c r="C301" s="278" t="s">
        <v>183</v>
      </c>
      <c r="D301" s="93">
        <v>3678.4</v>
      </c>
      <c r="E301" s="93">
        <v>27575.72</v>
      </c>
      <c r="F301" s="93">
        <v>24908.47</v>
      </c>
      <c r="G301" s="93">
        <v>6353.4</v>
      </c>
      <c r="H301" s="93">
        <v>47000.68</v>
      </c>
      <c r="I301" s="93">
        <v>42179.35</v>
      </c>
      <c r="J301" s="38">
        <v>72.72183558068724</v>
      </c>
      <c r="K301" s="38">
        <v>70.44225862461614</v>
      </c>
      <c r="L301" s="38">
        <v>69.33737800836421</v>
      </c>
      <c r="M301" s="39">
        <v>7.496661591996521</v>
      </c>
      <c r="N301" s="40">
        <v>7.397720905342022</v>
      </c>
      <c r="O301" s="39">
        <v>6.771550130491518</v>
      </c>
      <c r="P301" s="40">
        <v>6.6388626562155695</v>
      </c>
    </row>
    <row r="302" spans="1:16" s="89" customFormat="1" ht="11.25" customHeight="1">
      <c r="A302" s="278" t="s">
        <v>248</v>
      </c>
      <c r="B302" s="278" t="s">
        <v>249</v>
      </c>
      <c r="C302" s="278" t="s">
        <v>174</v>
      </c>
      <c r="D302" s="93"/>
      <c r="E302" s="93"/>
      <c r="F302" s="93"/>
      <c r="G302" s="93">
        <v>240</v>
      </c>
      <c r="H302" s="93">
        <v>1560</v>
      </c>
      <c r="I302" s="93">
        <v>1397.23</v>
      </c>
      <c r="J302" s="38"/>
      <c r="K302" s="38"/>
      <c r="L302" s="38"/>
      <c r="M302" s="39"/>
      <c r="N302" s="40">
        <v>6.5</v>
      </c>
      <c r="O302" s="39"/>
      <c r="P302" s="40">
        <v>5.821791666666667</v>
      </c>
    </row>
    <row r="303" spans="1:16" s="89" customFormat="1" ht="11.25" customHeight="1">
      <c r="A303" s="278" t="s">
        <v>248</v>
      </c>
      <c r="B303" s="278" t="s">
        <v>249</v>
      </c>
      <c r="C303" s="278" t="s">
        <v>49</v>
      </c>
      <c r="D303" s="93">
        <v>360</v>
      </c>
      <c r="E303" s="93">
        <v>2475</v>
      </c>
      <c r="F303" s="93">
        <v>2291.01</v>
      </c>
      <c r="G303" s="93">
        <v>3002.4</v>
      </c>
      <c r="H303" s="93">
        <v>20641.5</v>
      </c>
      <c r="I303" s="93">
        <v>18340.88</v>
      </c>
      <c r="J303" s="38">
        <v>734</v>
      </c>
      <c r="K303" s="38">
        <v>734</v>
      </c>
      <c r="L303" s="38">
        <v>700.5587055490809</v>
      </c>
      <c r="M303" s="39">
        <v>6.875</v>
      </c>
      <c r="N303" s="40">
        <v>6.875</v>
      </c>
      <c r="O303" s="39">
        <v>6.363916666666667</v>
      </c>
      <c r="P303" s="40">
        <v>6.108739674926725</v>
      </c>
    </row>
    <row r="304" spans="1:16" s="89" customFormat="1" ht="11.25" customHeight="1">
      <c r="A304" s="278" t="s">
        <v>248</v>
      </c>
      <c r="B304" s="278" t="s">
        <v>249</v>
      </c>
      <c r="C304" s="278" t="s">
        <v>59</v>
      </c>
      <c r="D304" s="93">
        <v>144</v>
      </c>
      <c r="E304" s="93">
        <v>1132.8</v>
      </c>
      <c r="F304" s="93">
        <v>997.89</v>
      </c>
      <c r="G304" s="93"/>
      <c r="H304" s="93"/>
      <c r="I304" s="93"/>
      <c r="J304" s="38">
        <v>-100</v>
      </c>
      <c r="K304" s="38">
        <v>-100</v>
      </c>
      <c r="L304" s="38">
        <v>-100</v>
      </c>
      <c r="M304" s="39">
        <v>7.866666666666666</v>
      </c>
      <c r="N304" s="40"/>
      <c r="O304" s="39">
        <v>6.929791666666667</v>
      </c>
      <c r="P304" s="40"/>
    </row>
    <row r="305" spans="1:16" s="89" customFormat="1" ht="11.25" customHeight="1">
      <c r="A305" s="278" t="s">
        <v>248</v>
      </c>
      <c r="B305" s="278" t="s">
        <v>249</v>
      </c>
      <c r="C305" s="278" t="s">
        <v>83</v>
      </c>
      <c r="D305" s="93">
        <v>168</v>
      </c>
      <c r="E305" s="93">
        <v>1744.8</v>
      </c>
      <c r="F305" s="93">
        <v>1528.75</v>
      </c>
      <c r="G305" s="93">
        <v>3850</v>
      </c>
      <c r="H305" s="93">
        <v>24884.5</v>
      </c>
      <c r="I305" s="93">
        <v>22124.65</v>
      </c>
      <c r="J305" s="38">
        <v>2191.6666666666665</v>
      </c>
      <c r="K305" s="38">
        <v>1326.2093076570382</v>
      </c>
      <c r="L305" s="38">
        <v>1347.2379394930501</v>
      </c>
      <c r="M305" s="39">
        <v>10.385714285714286</v>
      </c>
      <c r="N305" s="40">
        <v>6.463506493506493</v>
      </c>
      <c r="O305" s="39">
        <v>9.099702380952381</v>
      </c>
      <c r="P305" s="40">
        <v>5.746662337662338</v>
      </c>
    </row>
    <row r="306" spans="1:16" s="89" customFormat="1" ht="11.25" customHeight="1">
      <c r="A306" s="278" t="s">
        <v>248</v>
      </c>
      <c r="B306" s="278" t="s">
        <v>249</v>
      </c>
      <c r="C306" s="278" t="s">
        <v>108</v>
      </c>
      <c r="D306" s="93">
        <v>261.6</v>
      </c>
      <c r="E306" s="93">
        <v>2236.68</v>
      </c>
      <c r="F306" s="93">
        <v>2019.82</v>
      </c>
      <c r="G306" s="93">
        <v>283.2</v>
      </c>
      <c r="H306" s="93">
        <v>2421.36</v>
      </c>
      <c r="I306" s="93">
        <v>2188.08</v>
      </c>
      <c r="J306" s="38">
        <v>8.25688073394494</v>
      </c>
      <c r="K306" s="38">
        <v>8.256880733944968</v>
      </c>
      <c r="L306" s="38">
        <v>8.33044528720381</v>
      </c>
      <c r="M306" s="39">
        <v>8.549999999999999</v>
      </c>
      <c r="N306" s="40">
        <v>8.55</v>
      </c>
      <c r="O306" s="39">
        <v>7.721024464831803</v>
      </c>
      <c r="P306" s="40">
        <v>7.726271186440678</v>
      </c>
    </row>
    <row r="307" spans="1:16" s="89" customFormat="1" ht="11.25" customHeight="1">
      <c r="A307" s="278" t="s">
        <v>248</v>
      </c>
      <c r="B307" s="278" t="s">
        <v>249</v>
      </c>
      <c r="C307" s="278" t="s">
        <v>66</v>
      </c>
      <c r="D307" s="93"/>
      <c r="E307" s="93"/>
      <c r="F307" s="93"/>
      <c r="G307" s="93">
        <v>30</v>
      </c>
      <c r="H307" s="93">
        <v>263.7</v>
      </c>
      <c r="I307" s="93">
        <v>234.36</v>
      </c>
      <c r="J307" s="38"/>
      <c r="K307" s="38"/>
      <c r="L307" s="38"/>
      <c r="M307" s="39"/>
      <c r="N307" s="40">
        <v>8.79</v>
      </c>
      <c r="O307" s="39"/>
      <c r="P307" s="40">
        <v>7.812</v>
      </c>
    </row>
    <row r="308" spans="1:16" s="89" customFormat="1" ht="11.25" customHeight="1">
      <c r="A308" s="278" t="s">
        <v>248</v>
      </c>
      <c r="B308" s="278" t="s">
        <v>249</v>
      </c>
      <c r="C308" s="278" t="s">
        <v>68</v>
      </c>
      <c r="D308" s="93">
        <v>72</v>
      </c>
      <c r="E308" s="93">
        <v>613.2</v>
      </c>
      <c r="F308" s="93">
        <v>540.17</v>
      </c>
      <c r="G308" s="93"/>
      <c r="H308" s="93"/>
      <c r="I308" s="93"/>
      <c r="J308" s="38">
        <v>-100</v>
      </c>
      <c r="K308" s="38">
        <v>-100</v>
      </c>
      <c r="L308" s="38">
        <v>-100</v>
      </c>
      <c r="M308" s="39">
        <v>8.516666666666667</v>
      </c>
      <c r="N308" s="40"/>
      <c r="O308" s="39">
        <v>7.50236111111111</v>
      </c>
      <c r="P308" s="40"/>
    </row>
    <row r="309" spans="1:16" s="89" customFormat="1" ht="11.25" customHeight="1">
      <c r="A309" s="278" t="s">
        <v>772</v>
      </c>
      <c r="B309" s="278" t="s">
        <v>250</v>
      </c>
      <c r="C309" s="278" t="s">
        <v>156</v>
      </c>
      <c r="D309" s="93">
        <v>515</v>
      </c>
      <c r="E309" s="93">
        <v>2929.8</v>
      </c>
      <c r="F309" s="93">
        <v>2720.3</v>
      </c>
      <c r="G309" s="93"/>
      <c r="H309" s="93"/>
      <c r="I309" s="93"/>
      <c r="J309" s="38">
        <v>-100</v>
      </c>
      <c r="K309" s="38">
        <v>-100</v>
      </c>
      <c r="L309" s="38">
        <v>-100</v>
      </c>
      <c r="M309" s="39">
        <v>5.688932038834952</v>
      </c>
      <c r="N309" s="40"/>
      <c r="O309" s="39">
        <v>5.282135922330098</v>
      </c>
      <c r="P309" s="40"/>
    </row>
    <row r="310" spans="1:16" s="89" customFormat="1" ht="11.25" customHeight="1">
      <c r="A310" s="278" t="s">
        <v>251</v>
      </c>
      <c r="B310" s="278" t="s">
        <v>252</v>
      </c>
      <c r="C310" s="278" t="s">
        <v>138</v>
      </c>
      <c r="D310" s="93">
        <v>7050.4</v>
      </c>
      <c r="E310" s="93">
        <v>31691.64</v>
      </c>
      <c r="F310" s="93">
        <v>28109.18</v>
      </c>
      <c r="G310" s="93"/>
      <c r="H310" s="93"/>
      <c r="I310" s="93"/>
      <c r="J310" s="38">
        <v>-100</v>
      </c>
      <c r="K310" s="38">
        <v>-100</v>
      </c>
      <c r="L310" s="38">
        <v>-100</v>
      </c>
      <c r="M310" s="39">
        <v>4.495013048905027</v>
      </c>
      <c r="N310" s="40"/>
      <c r="O310" s="39">
        <v>3.98689152388517</v>
      </c>
      <c r="P310" s="40"/>
    </row>
    <row r="311" spans="1:16" s="89" customFormat="1" ht="11.25" customHeight="1">
      <c r="A311" s="278" t="s">
        <v>251</v>
      </c>
      <c r="B311" s="278" t="s">
        <v>252</v>
      </c>
      <c r="C311" s="278" t="s">
        <v>139</v>
      </c>
      <c r="D311" s="93">
        <v>360</v>
      </c>
      <c r="E311" s="93">
        <v>3528</v>
      </c>
      <c r="F311" s="93">
        <v>2998.13</v>
      </c>
      <c r="G311" s="93"/>
      <c r="H311" s="93"/>
      <c r="I311" s="93"/>
      <c r="J311" s="38">
        <v>-100</v>
      </c>
      <c r="K311" s="38">
        <v>-100</v>
      </c>
      <c r="L311" s="38">
        <v>-100</v>
      </c>
      <c r="M311" s="39">
        <v>9.8</v>
      </c>
      <c r="N311" s="40"/>
      <c r="O311" s="39">
        <v>8.328138888888889</v>
      </c>
      <c r="P311" s="40"/>
    </row>
    <row r="312" spans="1:16" s="89" customFormat="1" ht="11.25" customHeight="1">
      <c r="A312" s="278" t="s">
        <v>251</v>
      </c>
      <c r="B312" s="278" t="s">
        <v>252</v>
      </c>
      <c r="C312" s="278" t="s">
        <v>122</v>
      </c>
      <c r="D312" s="93">
        <v>636</v>
      </c>
      <c r="E312" s="93">
        <v>5146.16</v>
      </c>
      <c r="F312" s="93">
        <v>4686.46</v>
      </c>
      <c r="G312" s="93"/>
      <c r="H312" s="93"/>
      <c r="I312" s="93"/>
      <c r="J312" s="38">
        <v>-100</v>
      </c>
      <c r="K312" s="38">
        <v>-100</v>
      </c>
      <c r="L312" s="38">
        <v>-100</v>
      </c>
      <c r="M312" s="39">
        <v>8.091446540880503</v>
      </c>
      <c r="N312" s="40"/>
      <c r="O312" s="39">
        <v>7.368647798742138</v>
      </c>
      <c r="P312" s="40"/>
    </row>
    <row r="313" spans="1:16" s="89" customFormat="1" ht="11.25" customHeight="1">
      <c r="A313" s="278" t="s">
        <v>251</v>
      </c>
      <c r="B313" s="278" t="s">
        <v>252</v>
      </c>
      <c r="C313" s="278" t="s">
        <v>46</v>
      </c>
      <c r="D313" s="93">
        <v>1460</v>
      </c>
      <c r="E313" s="93">
        <v>7308.8</v>
      </c>
      <c r="F313" s="93">
        <v>6244.87</v>
      </c>
      <c r="G313" s="93">
        <v>300</v>
      </c>
      <c r="H313" s="93">
        <v>1080</v>
      </c>
      <c r="I313" s="93">
        <v>973.89</v>
      </c>
      <c r="J313" s="38">
        <v>-79.45205479452055</v>
      </c>
      <c r="K313" s="38">
        <v>-85.22329246935202</v>
      </c>
      <c r="L313" s="38">
        <v>-84.40495959083216</v>
      </c>
      <c r="M313" s="39">
        <v>5.006027397260274</v>
      </c>
      <c r="N313" s="40">
        <v>3.6</v>
      </c>
      <c r="O313" s="39">
        <v>4.2773082191780825</v>
      </c>
      <c r="P313" s="40">
        <v>3.2462999999999997</v>
      </c>
    </row>
    <row r="314" spans="1:16" s="89" customFormat="1" ht="11.25" customHeight="1">
      <c r="A314" s="278" t="s">
        <v>251</v>
      </c>
      <c r="B314" s="278" t="s">
        <v>252</v>
      </c>
      <c r="C314" s="278" t="s">
        <v>590</v>
      </c>
      <c r="D314" s="93">
        <v>50</v>
      </c>
      <c r="E314" s="93">
        <v>158.42</v>
      </c>
      <c r="F314" s="93">
        <v>141</v>
      </c>
      <c r="G314" s="93"/>
      <c r="H314" s="93"/>
      <c r="I314" s="93"/>
      <c r="J314" s="38">
        <v>-100</v>
      </c>
      <c r="K314" s="38">
        <v>-100</v>
      </c>
      <c r="L314" s="38">
        <v>-100</v>
      </c>
      <c r="M314" s="39">
        <v>3.1683999999999997</v>
      </c>
      <c r="N314" s="40"/>
      <c r="O314" s="39">
        <v>2.82</v>
      </c>
      <c r="P314" s="40"/>
    </row>
    <row r="315" spans="1:16" s="89" customFormat="1" ht="11.25" customHeight="1">
      <c r="A315" s="278" t="s">
        <v>251</v>
      </c>
      <c r="B315" s="278" t="s">
        <v>252</v>
      </c>
      <c r="C315" s="278" t="s">
        <v>183</v>
      </c>
      <c r="D315" s="93">
        <v>1371</v>
      </c>
      <c r="E315" s="93">
        <v>9668.96</v>
      </c>
      <c r="F315" s="93">
        <v>8773.15</v>
      </c>
      <c r="G315" s="93"/>
      <c r="H315" s="93"/>
      <c r="I315" s="93"/>
      <c r="J315" s="38">
        <v>-100</v>
      </c>
      <c r="K315" s="38">
        <v>-100</v>
      </c>
      <c r="L315" s="38">
        <v>-100</v>
      </c>
      <c r="M315" s="39">
        <v>7.052487235594456</v>
      </c>
      <c r="N315" s="40"/>
      <c r="O315" s="39">
        <v>6.3990882567469</v>
      </c>
      <c r="P315" s="40"/>
    </row>
    <row r="316" spans="1:16" s="89" customFormat="1" ht="11.25" customHeight="1">
      <c r="A316" s="278" t="s">
        <v>253</v>
      </c>
      <c r="B316" s="278" t="s">
        <v>250</v>
      </c>
      <c r="C316" s="278" t="s">
        <v>139</v>
      </c>
      <c r="D316" s="93">
        <v>1020</v>
      </c>
      <c r="E316" s="93">
        <v>10544.4</v>
      </c>
      <c r="F316" s="93">
        <v>9570.54</v>
      </c>
      <c r="G316" s="93"/>
      <c r="H316" s="93"/>
      <c r="I316" s="93"/>
      <c r="J316" s="38">
        <v>-100</v>
      </c>
      <c r="K316" s="38">
        <v>-100</v>
      </c>
      <c r="L316" s="38">
        <v>-100</v>
      </c>
      <c r="M316" s="39">
        <v>10.33764705882353</v>
      </c>
      <c r="N316" s="40"/>
      <c r="O316" s="39">
        <v>9.382882352941177</v>
      </c>
      <c r="P316" s="40"/>
    </row>
    <row r="317" spans="1:16" s="89" customFormat="1" ht="11.25" customHeight="1">
      <c r="A317" s="278" t="s">
        <v>253</v>
      </c>
      <c r="B317" s="278" t="s">
        <v>250</v>
      </c>
      <c r="C317" s="278" t="s">
        <v>63</v>
      </c>
      <c r="D317" s="93">
        <v>1100</v>
      </c>
      <c r="E317" s="93">
        <v>8896</v>
      </c>
      <c r="F317" s="93">
        <v>7984.04</v>
      </c>
      <c r="G317" s="93"/>
      <c r="H317" s="93"/>
      <c r="I317" s="93"/>
      <c r="J317" s="38">
        <v>-100</v>
      </c>
      <c r="K317" s="38">
        <v>-100</v>
      </c>
      <c r="L317" s="38">
        <v>-100</v>
      </c>
      <c r="M317" s="39">
        <v>8.087272727272728</v>
      </c>
      <c r="N317" s="40"/>
      <c r="O317" s="39">
        <v>7.258218181818182</v>
      </c>
      <c r="P317" s="40"/>
    </row>
    <row r="318" spans="1:16" s="89" customFormat="1" ht="11.25" customHeight="1">
      <c r="A318" s="278" t="s">
        <v>253</v>
      </c>
      <c r="B318" s="278" t="s">
        <v>250</v>
      </c>
      <c r="C318" s="278" t="s">
        <v>53</v>
      </c>
      <c r="D318" s="93">
        <v>340</v>
      </c>
      <c r="E318" s="93">
        <v>2056.6</v>
      </c>
      <c r="F318" s="93">
        <v>1912.06</v>
      </c>
      <c r="G318" s="93"/>
      <c r="H318" s="93"/>
      <c r="I318" s="93"/>
      <c r="J318" s="38">
        <v>-100</v>
      </c>
      <c r="K318" s="38">
        <v>-100</v>
      </c>
      <c r="L318" s="38">
        <v>-100</v>
      </c>
      <c r="M318" s="39">
        <v>6.048823529411765</v>
      </c>
      <c r="N318" s="40"/>
      <c r="O318" s="39">
        <v>5.623705882352941</v>
      </c>
      <c r="P318" s="40"/>
    </row>
    <row r="319" spans="1:16" s="89" customFormat="1" ht="11.25" customHeight="1">
      <c r="A319" s="278" t="s">
        <v>253</v>
      </c>
      <c r="B319" s="278" t="s">
        <v>250</v>
      </c>
      <c r="C319" s="278" t="s">
        <v>122</v>
      </c>
      <c r="D319" s="93">
        <v>60</v>
      </c>
      <c r="E319" s="93">
        <v>590.4</v>
      </c>
      <c r="F319" s="93">
        <v>548.89</v>
      </c>
      <c r="G319" s="93"/>
      <c r="H319" s="93"/>
      <c r="I319" s="93"/>
      <c r="J319" s="38">
        <v>-100</v>
      </c>
      <c r="K319" s="38">
        <v>-100</v>
      </c>
      <c r="L319" s="38">
        <v>-100</v>
      </c>
      <c r="M319" s="39">
        <v>9.84</v>
      </c>
      <c r="N319" s="40"/>
      <c r="O319" s="39">
        <v>9.148166666666667</v>
      </c>
      <c r="P319" s="40"/>
    </row>
    <row r="320" spans="1:16" s="89" customFormat="1" ht="11.25" customHeight="1">
      <c r="A320" s="278" t="s">
        <v>253</v>
      </c>
      <c r="B320" s="278" t="s">
        <v>250</v>
      </c>
      <c r="C320" s="278" t="s">
        <v>92</v>
      </c>
      <c r="D320" s="93">
        <v>14</v>
      </c>
      <c r="E320" s="93">
        <v>137.2</v>
      </c>
      <c r="F320" s="93">
        <v>129.98</v>
      </c>
      <c r="G320" s="93"/>
      <c r="H320" s="93"/>
      <c r="I320" s="93"/>
      <c r="J320" s="38">
        <v>-100</v>
      </c>
      <c r="K320" s="38">
        <v>-100</v>
      </c>
      <c r="L320" s="38">
        <v>-100</v>
      </c>
      <c r="M320" s="39">
        <v>9.799999999999999</v>
      </c>
      <c r="N320" s="40"/>
      <c r="O320" s="39">
        <v>9.284285714285714</v>
      </c>
      <c r="P320" s="40"/>
    </row>
    <row r="321" spans="1:16" s="89" customFormat="1" ht="11.25" customHeight="1">
      <c r="A321" s="278" t="s">
        <v>253</v>
      </c>
      <c r="B321" s="278" t="s">
        <v>250</v>
      </c>
      <c r="C321" s="278" t="s">
        <v>46</v>
      </c>
      <c r="D321" s="93">
        <v>200</v>
      </c>
      <c r="E321" s="93">
        <v>1384</v>
      </c>
      <c r="F321" s="93">
        <v>1265.46</v>
      </c>
      <c r="G321" s="93"/>
      <c r="H321" s="93"/>
      <c r="I321" s="93"/>
      <c r="J321" s="38">
        <v>-100</v>
      </c>
      <c r="K321" s="38">
        <v>-100</v>
      </c>
      <c r="L321" s="38">
        <v>-100</v>
      </c>
      <c r="M321" s="39">
        <v>6.92</v>
      </c>
      <c r="N321" s="40"/>
      <c r="O321" s="39">
        <v>6.3273</v>
      </c>
      <c r="P321" s="40"/>
    </row>
    <row r="322" spans="1:16" s="89" customFormat="1" ht="11.25" customHeight="1">
      <c r="A322" s="278" t="s">
        <v>253</v>
      </c>
      <c r="B322" s="278" t="s">
        <v>250</v>
      </c>
      <c r="C322" s="278" t="s">
        <v>156</v>
      </c>
      <c r="D322" s="93">
        <v>1680</v>
      </c>
      <c r="E322" s="93">
        <v>12482.92</v>
      </c>
      <c r="F322" s="93">
        <v>11429.34</v>
      </c>
      <c r="G322" s="93">
        <v>732</v>
      </c>
      <c r="H322" s="93">
        <v>4108.82</v>
      </c>
      <c r="I322" s="93">
        <v>3724.75</v>
      </c>
      <c r="J322" s="38">
        <v>-56.42857142857143</v>
      </c>
      <c r="K322" s="38">
        <v>-67.08446421189913</v>
      </c>
      <c r="L322" s="38">
        <v>-67.41062913519066</v>
      </c>
      <c r="M322" s="39">
        <v>7.430309523809524</v>
      </c>
      <c r="N322" s="40">
        <v>5.613142076502732</v>
      </c>
      <c r="O322" s="39">
        <v>6.803178571428571</v>
      </c>
      <c r="P322" s="40">
        <v>5.088456284153006</v>
      </c>
    </row>
    <row r="323" spans="1:16" s="89" customFormat="1" ht="11.25" customHeight="1">
      <c r="A323" s="278" t="s">
        <v>253</v>
      </c>
      <c r="B323" s="278" t="s">
        <v>250</v>
      </c>
      <c r="C323" s="278" t="s">
        <v>85</v>
      </c>
      <c r="D323" s="93">
        <v>1110</v>
      </c>
      <c r="E323" s="93">
        <v>9710.4</v>
      </c>
      <c r="F323" s="93">
        <v>8508.03</v>
      </c>
      <c r="G323" s="93"/>
      <c r="H323" s="93"/>
      <c r="I323" s="93"/>
      <c r="J323" s="38">
        <v>-100</v>
      </c>
      <c r="K323" s="38">
        <v>-100</v>
      </c>
      <c r="L323" s="38">
        <v>-100</v>
      </c>
      <c r="M323" s="39">
        <v>8.748108108108108</v>
      </c>
      <c r="N323" s="40"/>
      <c r="O323" s="39">
        <v>7.664891891891893</v>
      </c>
      <c r="P323" s="40"/>
    </row>
    <row r="324" spans="1:16" s="89" customFormat="1" ht="11.25" customHeight="1">
      <c r="A324" s="278" t="s">
        <v>253</v>
      </c>
      <c r="B324" s="278" t="s">
        <v>250</v>
      </c>
      <c r="C324" s="278" t="s">
        <v>183</v>
      </c>
      <c r="D324" s="93">
        <v>270</v>
      </c>
      <c r="E324" s="93">
        <v>2376</v>
      </c>
      <c r="F324" s="93">
        <v>2145.03</v>
      </c>
      <c r="G324" s="93">
        <v>420</v>
      </c>
      <c r="H324" s="93">
        <v>3696</v>
      </c>
      <c r="I324" s="93">
        <v>3363.47</v>
      </c>
      <c r="J324" s="38">
        <v>55.55555555555556</v>
      </c>
      <c r="K324" s="38">
        <v>55.55555555555556</v>
      </c>
      <c r="L324" s="38">
        <v>56.80293515708402</v>
      </c>
      <c r="M324" s="39">
        <v>8.8</v>
      </c>
      <c r="N324" s="40">
        <v>8.8</v>
      </c>
      <c r="O324" s="39">
        <v>7.9445555555555565</v>
      </c>
      <c r="P324" s="40">
        <v>8.008261904761904</v>
      </c>
    </row>
    <row r="325" spans="1:16" s="89" customFormat="1" ht="11.25" customHeight="1">
      <c r="A325" s="278" t="s">
        <v>253</v>
      </c>
      <c r="B325" s="278" t="s">
        <v>250</v>
      </c>
      <c r="C325" s="278" t="s">
        <v>83</v>
      </c>
      <c r="D325" s="93"/>
      <c r="E325" s="93"/>
      <c r="F325" s="93"/>
      <c r="G325" s="93">
        <v>180</v>
      </c>
      <c r="H325" s="93">
        <v>1512</v>
      </c>
      <c r="I325" s="93">
        <v>1332.42</v>
      </c>
      <c r="J325" s="38"/>
      <c r="K325" s="38"/>
      <c r="L325" s="38"/>
      <c r="M325" s="39"/>
      <c r="N325" s="40">
        <v>8.4</v>
      </c>
      <c r="O325" s="39"/>
      <c r="P325" s="40">
        <v>7.402333333333334</v>
      </c>
    </row>
    <row r="326" spans="1:16" s="89" customFormat="1" ht="11.25" customHeight="1">
      <c r="A326" s="278" t="s">
        <v>254</v>
      </c>
      <c r="B326" s="278" t="s">
        <v>255</v>
      </c>
      <c r="C326" s="278" t="s">
        <v>138</v>
      </c>
      <c r="D326" s="93">
        <v>45554.1</v>
      </c>
      <c r="E326" s="93">
        <v>200392.25</v>
      </c>
      <c r="F326" s="93">
        <v>179299.01</v>
      </c>
      <c r="G326" s="93">
        <v>5300</v>
      </c>
      <c r="H326" s="93">
        <v>17255</v>
      </c>
      <c r="I326" s="93">
        <v>15399.35</v>
      </c>
      <c r="J326" s="38">
        <v>-88.36548192149554</v>
      </c>
      <c r="K326" s="38">
        <v>-91.38938756364081</v>
      </c>
      <c r="L326" s="38">
        <v>-91.41135804375048</v>
      </c>
      <c r="M326" s="39">
        <v>4.3989948215418595</v>
      </c>
      <c r="N326" s="40">
        <v>3.2556603773584905</v>
      </c>
      <c r="O326" s="39">
        <v>3.935957685477268</v>
      </c>
      <c r="P326" s="40">
        <v>2.9055377358490566</v>
      </c>
    </row>
    <row r="327" spans="1:16" s="89" customFormat="1" ht="11.25" customHeight="1">
      <c r="A327" s="278" t="s">
        <v>254</v>
      </c>
      <c r="B327" s="278" t="s">
        <v>255</v>
      </c>
      <c r="C327" s="278" t="s">
        <v>60</v>
      </c>
      <c r="D327" s="93"/>
      <c r="E327" s="93"/>
      <c r="F327" s="93"/>
      <c r="G327" s="93">
        <v>606</v>
      </c>
      <c r="H327" s="93">
        <v>3272.4</v>
      </c>
      <c r="I327" s="93">
        <v>3003.29</v>
      </c>
      <c r="J327" s="38"/>
      <c r="K327" s="38"/>
      <c r="L327" s="38"/>
      <c r="M327" s="39"/>
      <c r="N327" s="40">
        <v>5.4</v>
      </c>
      <c r="O327" s="39"/>
      <c r="P327" s="40">
        <v>4.955924092409241</v>
      </c>
    </row>
    <row r="328" spans="1:16" s="89" customFormat="1" ht="11.25" customHeight="1">
      <c r="A328" s="278" t="s">
        <v>254</v>
      </c>
      <c r="B328" s="278" t="s">
        <v>255</v>
      </c>
      <c r="C328" s="278" t="s">
        <v>139</v>
      </c>
      <c r="D328" s="93">
        <v>3990</v>
      </c>
      <c r="E328" s="93">
        <v>21506.4</v>
      </c>
      <c r="F328" s="93">
        <v>19235.01</v>
      </c>
      <c r="G328" s="93">
        <v>446</v>
      </c>
      <c r="H328" s="93">
        <v>3060.52</v>
      </c>
      <c r="I328" s="93">
        <v>2734.68</v>
      </c>
      <c r="J328" s="38">
        <v>-88.82205513784461</v>
      </c>
      <c r="K328" s="38">
        <v>-85.76925938325336</v>
      </c>
      <c r="L328" s="38">
        <v>-85.78279917712545</v>
      </c>
      <c r="M328" s="39">
        <v>5.390075187969925</v>
      </c>
      <c r="N328" s="40">
        <v>6.862152466367713</v>
      </c>
      <c r="O328" s="39">
        <v>4.820804511278195</v>
      </c>
      <c r="P328" s="40">
        <v>6.131569506726457</v>
      </c>
    </row>
    <row r="329" spans="1:16" s="89" customFormat="1" ht="11.25" customHeight="1">
      <c r="A329" s="278" t="s">
        <v>254</v>
      </c>
      <c r="B329" s="278" t="s">
        <v>255</v>
      </c>
      <c r="C329" s="278" t="s">
        <v>63</v>
      </c>
      <c r="D329" s="93">
        <v>8886</v>
      </c>
      <c r="E329" s="93">
        <v>58495.51</v>
      </c>
      <c r="F329" s="93">
        <v>53435.67</v>
      </c>
      <c r="G329" s="93">
        <v>14427.5</v>
      </c>
      <c r="H329" s="93">
        <v>83055</v>
      </c>
      <c r="I329" s="93">
        <v>75321.93</v>
      </c>
      <c r="J329" s="38">
        <v>62.362142696376324</v>
      </c>
      <c r="K329" s="38">
        <v>41.98525664619387</v>
      </c>
      <c r="L329" s="38">
        <v>40.95814649652563</v>
      </c>
      <c r="M329" s="39">
        <v>6.58288431240153</v>
      </c>
      <c r="N329" s="40">
        <v>5.756714607520361</v>
      </c>
      <c r="O329" s="39">
        <v>6.013467251856853</v>
      </c>
      <c r="P329" s="40">
        <v>5.220719459365794</v>
      </c>
    </row>
    <row r="330" spans="1:16" s="89" customFormat="1" ht="11.25" customHeight="1">
      <c r="A330" s="278" t="s">
        <v>254</v>
      </c>
      <c r="B330" s="278" t="s">
        <v>255</v>
      </c>
      <c r="C330" s="278" t="s">
        <v>53</v>
      </c>
      <c r="D330" s="93">
        <v>900</v>
      </c>
      <c r="E330" s="93">
        <v>3011.4</v>
      </c>
      <c r="F330" s="93">
        <v>2799.75</v>
      </c>
      <c r="G330" s="93">
        <v>1020</v>
      </c>
      <c r="H330" s="93">
        <v>4020</v>
      </c>
      <c r="I330" s="93">
        <v>3709.33</v>
      </c>
      <c r="J330" s="38">
        <v>13.333333333333334</v>
      </c>
      <c r="K330" s="38">
        <v>33.49272763498704</v>
      </c>
      <c r="L330" s="38">
        <v>32.487900705420124</v>
      </c>
      <c r="M330" s="39">
        <v>3.346</v>
      </c>
      <c r="N330" s="40">
        <v>3.9411764705882355</v>
      </c>
      <c r="O330" s="39">
        <v>3.1108333333333333</v>
      </c>
      <c r="P330" s="40">
        <v>3.636598039215686</v>
      </c>
    </row>
    <row r="331" spans="1:16" s="89" customFormat="1" ht="11.25" customHeight="1">
      <c r="A331" s="278" t="s">
        <v>254</v>
      </c>
      <c r="B331" s="278" t="s">
        <v>255</v>
      </c>
      <c r="C331" s="278" t="s">
        <v>122</v>
      </c>
      <c r="D331" s="93">
        <v>7089</v>
      </c>
      <c r="E331" s="93">
        <v>25821.85</v>
      </c>
      <c r="F331" s="93">
        <v>23432.94</v>
      </c>
      <c r="G331" s="93">
        <v>1984</v>
      </c>
      <c r="H331" s="93">
        <v>6041.6</v>
      </c>
      <c r="I331" s="93">
        <v>5434.14</v>
      </c>
      <c r="J331" s="38">
        <v>-72.0129778530117</v>
      </c>
      <c r="K331" s="38">
        <v>-76.6027608401412</v>
      </c>
      <c r="L331" s="38">
        <v>-76.80982411938066</v>
      </c>
      <c r="M331" s="39">
        <v>3.6425236281562983</v>
      </c>
      <c r="N331" s="40">
        <v>3.045161290322581</v>
      </c>
      <c r="O331" s="39">
        <v>3.3055353364367326</v>
      </c>
      <c r="P331" s="40">
        <v>2.73898185483871</v>
      </c>
    </row>
    <row r="332" spans="1:16" s="89" customFormat="1" ht="11.25" customHeight="1">
      <c r="A332" s="278" t="s">
        <v>254</v>
      </c>
      <c r="B332" s="278" t="s">
        <v>255</v>
      </c>
      <c r="C332" s="278" t="s">
        <v>92</v>
      </c>
      <c r="D332" s="93">
        <v>72</v>
      </c>
      <c r="E332" s="93">
        <v>375.54</v>
      </c>
      <c r="F332" s="93">
        <v>344.07</v>
      </c>
      <c r="G332" s="93"/>
      <c r="H332" s="93"/>
      <c r="I332" s="93"/>
      <c r="J332" s="38">
        <v>-100</v>
      </c>
      <c r="K332" s="38">
        <v>-100</v>
      </c>
      <c r="L332" s="38">
        <v>-100</v>
      </c>
      <c r="M332" s="39">
        <v>5.215833333333333</v>
      </c>
      <c r="N332" s="40"/>
      <c r="O332" s="39">
        <v>4.77875</v>
      </c>
      <c r="P332" s="40"/>
    </row>
    <row r="333" spans="1:16" s="89" customFormat="1" ht="11.25" customHeight="1">
      <c r="A333" s="278" t="s">
        <v>254</v>
      </c>
      <c r="B333" s="278" t="s">
        <v>255</v>
      </c>
      <c r="C333" s="278" t="s">
        <v>46</v>
      </c>
      <c r="D333" s="93">
        <v>50844.5</v>
      </c>
      <c r="E333" s="93">
        <v>246304.87</v>
      </c>
      <c r="F333" s="93">
        <v>219998.04</v>
      </c>
      <c r="G333" s="93">
        <v>59796</v>
      </c>
      <c r="H333" s="93">
        <v>200213.8</v>
      </c>
      <c r="I333" s="93">
        <v>182248.29</v>
      </c>
      <c r="J333" s="38">
        <v>17.60564072810235</v>
      </c>
      <c r="K333" s="38">
        <v>-18.713016108857293</v>
      </c>
      <c r="L333" s="38">
        <v>-17.159130144977656</v>
      </c>
      <c r="M333" s="39">
        <v>4.844277552144283</v>
      </c>
      <c r="N333" s="40">
        <v>3.348280821459629</v>
      </c>
      <c r="O333" s="39">
        <v>4.3268798001750435</v>
      </c>
      <c r="P333" s="40">
        <v>3.047834136062613</v>
      </c>
    </row>
    <row r="334" spans="1:16" s="89" customFormat="1" ht="11.25" customHeight="1">
      <c r="A334" s="278" t="s">
        <v>254</v>
      </c>
      <c r="B334" s="278" t="s">
        <v>255</v>
      </c>
      <c r="C334" s="278" t="s">
        <v>47</v>
      </c>
      <c r="D334" s="93">
        <v>4500</v>
      </c>
      <c r="E334" s="93">
        <v>21162</v>
      </c>
      <c r="F334" s="93">
        <v>19123.54</v>
      </c>
      <c r="G334" s="93">
        <v>384</v>
      </c>
      <c r="H334" s="93">
        <v>1724.8</v>
      </c>
      <c r="I334" s="93">
        <v>1526.21</v>
      </c>
      <c r="J334" s="38">
        <v>-91.46666666666667</v>
      </c>
      <c r="K334" s="38">
        <v>-91.84954163122578</v>
      </c>
      <c r="L334" s="38">
        <v>-92.01920774082623</v>
      </c>
      <c r="M334" s="39">
        <v>4.7026666666666666</v>
      </c>
      <c r="N334" s="40">
        <v>4.491666666666666</v>
      </c>
      <c r="O334" s="39">
        <v>4.249675555555556</v>
      </c>
      <c r="P334" s="40">
        <v>3.9745052083333334</v>
      </c>
    </row>
    <row r="335" spans="1:16" s="89" customFormat="1" ht="11.25" customHeight="1">
      <c r="A335" s="278" t="s">
        <v>254</v>
      </c>
      <c r="B335" s="278" t="s">
        <v>255</v>
      </c>
      <c r="C335" s="278" t="s">
        <v>62</v>
      </c>
      <c r="D335" s="93"/>
      <c r="E335" s="93"/>
      <c r="F335" s="93"/>
      <c r="G335" s="93">
        <v>2541</v>
      </c>
      <c r="H335" s="93">
        <v>15120.24</v>
      </c>
      <c r="I335" s="93">
        <v>13605.2</v>
      </c>
      <c r="J335" s="38"/>
      <c r="K335" s="38"/>
      <c r="L335" s="38"/>
      <c r="M335" s="39"/>
      <c r="N335" s="40">
        <v>5.9505076741440375</v>
      </c>
      <c r="O335" s="39"/>
      <c r="P335" s="40">
        <v>5.354269972451791</v>
      </c>
    </row>
    <row r="336" spans="1:16" s="89" customFormat="1" ht="11.25" customHeight="1">
      <c r="A336" s="278" t="s">
        <v>254</v>
      </c>
      <c r="B336" s="278" t="s">
        <v>255</v>
      </c>
      <c r="C336" s="278" t="s">
        <v>156</v>
      </c>
      <c r="D336" s="93">
        <v>23060.5</v>
      </c>
      <c r="E336" s="93">
        <v>80114.77</v>
      </c>
      <c r="F336" s="93">
        <v>72536.43</v>
      </c>
      <c r="G336" s="93">
        <v>29124.25</v>
      </c>
      <c r="H336" s="93">
        <v>97469.5</v>
      </c>
      <c r="I336" s="93">
        <v>87484.88</v>
      </c>
      <c r="J336" s="38">
        <v>26.294963248845427</v>
      </c>
      <c r="K336" s="38">
        <v>21.662335172403285</v>
      </c>
      <c r="L336" s="38">
        <v>20.608196460730163</v>
      </c>
      <c r="M336" s="39">
        <v>3.4741124433555215</v>
      </c>
      <c r="N336" s="40">
        <v>3.3466784552391906</v>
      </c>
      <c r="O336" s="39">
        <v>3.1454838359966173</v>
      </c>
      <c r="P336" s="40">
        <v>3.003850056224624</v>
      </c>
    </row>
    <row r="337" spans="1:16" s="89" customFormat="1" ht="11.25" customHeight="1">
      <c r="A337" s="278" t="s">
        <v>254</v>
      </c>
      <c r="B337" s="278" t="s">
        <v>255</v>
      </c>
      <c r="C337" s="278" t="s">
        <v>102</v>
      </c>
      <c r="D337" s="93">
        <v>1816</v>
      </c>
      <c r="E337" s="93">
        <v>6999.14</v>
      </c>
      <c r="F337" s="93">
        <v>6356</v>
      </c>
      <c r="G337" s="93"/>
      <c r="H337" s="93"/>
      <c r="I337" s="93"/>
      <c r="J337" s="38">
        <v>-100</v>
      </c>
      <c r="K337" s="38">
        <v>-100</v>
      </c>
      <c r="L337" s="38">
        <v>-100</v>
      </c>
      <c r="M337" s="39">
        <v>3.8541519823788546</v>
      </c>
      <c r="N337" s="40"/>
      <c r="O337" s="39">
        <v>3.5</v>
      </c>
      <c r="P337" s="40"/>
    </row>
    <row r="338" spans="1:16" s="89" customFormat="1" ht="11.25" customHeight="1">
      <c r="A338" s="278" t="s">
        <v>254</v>
      </c>
      <c r="B338" s="278" t="s">
        <v>255</v>
      </c>
      <c r="C338" s="278" t="s">
        <v>50</v>
      </c>
      <c r="D338" s="93">
        <v>7442</v>
      </c>
      <c r="E338" s="93">
        <v>35983.2</v>
      </c>
      <c r="F338" s="93">
        <v>31920.95</v>
      </c>
      <c r="G338" s="93">
        <v>2243</v>
      </c>
      <c r="H338" s="93">
        <v>11892.56</v>
      </c>
      <c r="I338" s="93">
        <v>10894.97</v>
      </c>
      <c r="J338" s="38">
        <v>-69.86025262026337</v>
      </c>
      <c r="K338" s="38">
        <v>-66.94968763200605</v>
      </c>
      <c r="L338" s="38">
        <v>-65.86890427759826</v>
      </c>
      <c r="M338" s="39">
        <v>4.835151840902983</v>
      </c>
      <c r="N338" s="40">
        <v>5.302077574676772</v>
      </c>
      <c r="O338" s="39">
        <v>4.289297231926901</v>
      </c>
      <c r="P338" s="40">
        <v>4.8573205528310295</v>
      </c>
    </row>
    <row r="339" spans="1:16" s="89" customFormat="1" ht="11.25" customHeight="1">
      <c r="A339" s="278" t="s">
        <v>254</v>
      </c>
      <c r="B339" s="278" t="s">
        <v>255</v>
      </c>
      <c r="C339" s="278" t="s">
        <v>85</v>
      </c>
      <c r="D339" s="93">
        <v>6067.9</v>
      </c>
      <c r="E339" s="93">
        <v>34959.32</v>
      </c>
      <c r="F339" s="93">
        <v>31300.67</v>
      </c>
      <c r="G339" s="93"/>
      <c r="H339" s="93"/>
      <c r="I339" s="93"/>
      <c r="J339" s="38">
        <v>-100</v>
      </c>
      <c r="K339" s="38">
        <v>-100</v>
      </c>
      <c r="L339" s="38">
        <v>-100</v>
      </c>
      <c r="M339" s="39">
        <v>5.761354010448426</v>
      </c>
      <c r="N339" s="40"/>
      <c r="O339" s="39">
        <v>5.15840241269632</v>
      </c>
      <c r="P339" s="40"/>
    </row>
    <row r="340" spans="1:16" s="89" customFormat="1" ht="11.25" customHeight="1">
      <c r="A340" s="278" t="s">
        <v>254</v>
      </c>
      <c r="B340" s="278" t="s">
        <v>255</v>
      </c>
      <c r="C340" s="278" t="s">
        <v>590</v>
      </c>
      <c r="D340" s="93">
        <v>400</v>
      </c>
      <c r="E340" s="93">
        <v>1912</v>
      </c>
      <c r="F340" s="93">
        <v>1687.53</v>
      </c>
      <c r="G340" s="93">
        <v>200</v>
      </c>
      <c r="H340" s="93">
        <v>916</v>
      </c>
      <c r="I340" s="93">
        <v>833.98</v>
      </c>
      <c r="J340" s="38">
        <v>-50</v>
      </c>
      <c r="K340" s="38">
        <v>-52.09205020920502</v>
      </c>
      <c r="L340" s="38">
        <v>-50.57984154355775</v>
      </c>
      <c r="M340" s="39">
        <v>4.78</v>
      </c>
      <c r="N340" s="40">
        <v>4.58</v>
      </c>
      <c r="O340" s="39">
        <v>4.218825</v>
      </c>
      <c r="P340" s="40">
        <v>4.1699</v>
      </c>
    </row>
    <row r="341" spans="1:16" s="89" customFormat="1" ht="11.25" customHeight="1">
      <c r="A341" s="278" t="s">
        <v>254</v>
      </c>
      <c r="B341" s="278" t="s">
        <v>255</v>
      </c>
      <c r="C341" s="278" t="s">
        <v>562</v>
      </c>
      <c r="D341" s="93">
        <v>114</v>
      </c>
      <c r="E341" s="93">
        <v>680.4</v>
      </c>
      <c r="F341" s="93">
        <v>599.04</v>
      </c>
      <c r="G341" s="93"/>
      <c r="H341" s="93"/>
      <c r="I341" s="93"/>
      <c r="J341" s="38">
        <v>-100</v>
      </c>
      <c r="K341" s="38">
        <v>-100</v>
      </c>
      <c r="L341" s="38">
        <v>-100</v>
      </c>
      <c r="M341" s="39">
        <v>5.968421052631578</v>
      </c>
      <c r="N341" s="40"/>
      <c r="O341" s="39">
        <v>5.254736842105263</v>
      </c>
      <c r="P341" s="40"/>
    </row>
    <row r="342" spans="1:16" s="89" customFormat="1" ht="11.25" customHeight="1">
      <c r="A342" s="278" t="s">
        <v>254</v>
      </c>
      <c r="B342" s="278" t="s">
        <v>255</v>
      </c>
      <c r="C342" s="278" t="s">
        <v>183</v>
      </c>
      <c r="D342" s="93">
        <v>7336</v>
      </c>
      <c r="E342" s="93">
        <v>33371</v>
      </c>
      <c r="F342" s="93">
        <v>30307.57</v>
      </c>
      <c r="G342" s="93">
        <v>11909.2</v>
      </c>
      <c r="H342" s="93">
        <v>58216.32</v>
      </c>
      <c r="I342" s="93">
        <v>52109.78</v>
      </c>
      <c r="J342" s="38">
        <v>62.33914940021811</v>
      </c>
      <c r="K342" s="38">
        <v>74.45182943274101</v>
      </c>
      <c r="L342" s="38">
        <v>71.9365161905095</v>
      </c>
      <c r="M342" s="39">
        <v>4.548936750272628</v>
      </c>
      <c r="N342" s="40">
        <v>4.888348503677829</v>
      </c>
      <c r="O342" s="39">
        <v>4.131348146128681</v>
      </c>
      <c r="P342" s="40">
        <v>4.375590299936183</v>
      </c>
    </row>
    <row r="343" spans="1:16" s="89" customFormat="1" ht="11.25" customHeight="1">
      <c r="A343" s="278" t="s">
        <v>254</v>
      </c>
      <c r="B343" s="278" t="s">
        <v>255</v>
      </c>
      <c r="C343" s="278" t="s">
        <v>49</v>
      </c>
      <c r="D343" s="93">
        <v>700</v>
      </c>
      <c r="E343" s="93">
        <v>4416</v>
      </c>
      <c r="F343" s="93">
        <v>4087.71</v>
      </c>
      <c r="G343" s="93">
        <v>306</v>
      </c>
      <c r="H343" s="93">
        <v>1652.4</v>
      </c>
      <c r="I343" s="93">
        <v>1515.8</v>
      </c>
      <c r="J343" s="38">
        <v>-56.285714285714285</v>
      </c>
      <c r="K343" s="38">
        <v>-62.58152173913044</v>
      </c>
      <c r="L343" s="38">
        <v>-62.918113075536176</v>
      </c>
      <c r="M343" s="39">
        <v>6.308571428571429</v>
      </c>
      <c r="N343" s="40">
        <v>5.4</v>
      </c>
      <c r="O343" s="39">
        <v>5.839585714285715</v>
      </c>
      <c r="P343" s="40">
        <v>4.95359477124183</v>
      </c>
    </row>
    <row r="344" spans="1:16" s="89" customFormat="1" ht="11.25" customHeight="1">
      <c r="A344" s="278" t="s">
        <v>254</v>
      </c>
      <c r="B344" s="278" t="s">
        <v>255</v>
      </c>
      <c r="C344" s="278" t="s">
        <v>59</v>
      </c>
      <c r="D344" s="93">
        <v>60</v>
      </c>
      <c r="E344" s="93">
        <v>298.8</v>
      </c>
      <c r="F344" s="93">
        <v>263.21</v>
      </c>
      <c r="G344" s="93"/>
      <c r="H344" s="93"/>
      <c r="I344" s="93"/>
      <c r="J344" s="38">
        <v>-100</v>
      </c>
      <c r="K344" s="38">
        <v>-100</v>
      </c>
      <c r="L344" s="38">
        <v>-100</v>
      </c>
      <c r="M344" s="39">
        <v>4.98</v>
      </c>
      <c r="N344" s="40"/>
      <c r="O344" s="39">
        <v>4.386833333333333</v>
      </c>
      <c r="P344" s="40"/>
    </row>
    <row r="345" spans="1:16" s="89" customFormat="1" ht="11.25" customHeight="1">
      <c r="A345" s="278" t="s">
        <v>254</v>
      </c>
      <c r="B345" s="278" t="s">
        <v>255</v>
      </c>
      <c r="C345" s="278" t="s">
        <v>83</v>
      </c>
      <c r="D345" s="93"/>
      <c r="E345" s="93"/>
      <c r="F345" s="93"/>
      <c r="G345" s="93">
        <v>1720</v>
      </c>
      <c r="H345" s="93">
        <v>6922.36</v>
      </c>
      <c r="I345" s="93">
        <v>6100.19</v>
      </c>
      <c r="J345" s="38"/>
      <c r="K345" s="38"/>
      <c r="L345" s="38"/>
      <c r="M345" s="39"/>
      <c r="N345" s="40">
        <v>4.024627906976744</v>
      </c>
      <c r="O345" s="39"/>
      <c r="P345" s="40">
        <v>3.5466220930232555</v>
      </c>
    </row>
    <row r="346" spans="1:16" s="89" customFormat="1" ht="11.25" customHeight="1">
      <c r="A346" s="278" t="s">
        <v>575</v>
      </c>
      <c r="B346" s="278" t="s">
        <v>576</v>
      </c>
      <c r="C346" s="278" t="s">
        <v>63</v>
      </c>
      <c r="D346" s="93">
        <v>3040.7</v>
      </c>
      <c r="E346" s="93">
        <v>25907.57</v>
      </c>
      <c r="F346" s="93">
        <v>23710.15</v>
      </c>
      <c r="G346" s="93"/>
      <c r="H346" s="93"/>
      <c r="I346" s="93"/>
      <c r="J346" s="38">
        <v>-100</v>
      </c>
      <c r="K346" s="38">
        <v>-100</v>
      </c>
      <c r="L346" s="38">
        <v>-100</v>
      </c>
      <c r="M346" s="39">
        <v>8.520265070542967</v>
      </c>
      <c r="N346" s="40"/>
      <c r="O346" s="39">
        <v>7.797595948301379</v>
      </c>
      <c r="P346" s="40"/>
    </row>
    <row r="347" spans="1:16" s="89" customFormat="1" ht="11.25" customHeight="1">
      <c r="A347" s="278" t="s">
        <v>256</v>
      </c>
      <c r="B347" s="278" t="s">
        <v>257</v>
      </c>
      <c r="C347" s="278" t="s">
        <v>48</v>
      </c>
      <c r="D347" s="93"/>
      <c r="E347" s="93"/>
      <c r="F347" s="93"/>
      <c r="G347" s="93">
        <v>7560</v>
      </c>
      <c r="H347" s="93">
        <v>36272.53</v>
      </c>
      <c r="I347" s="93">
        <v>32217</v>
      </c>
      <c r="J347" s="38"/>
      <c r="K347" s="38"/>
      <c r="L347" s="38"/>
      <c r="M347" s="39"/>
      <c r="N347" s="40">
        <v>4.797953703703704</v>
      </c>
      <c r="O347" s="39"/>
      <c r="P347" s="40">
        <v>4.261507936507937</v>
      </c>
    </row>
    <row r="348" spans="1:16" s="89" customFormat="1" ht="11.25" customHeight="1">
      <c r="A348" s="278" t="s">
        <v>256</v>
      </c>
      <c r="B348" s="278" t="s">
        <v>257</v>
      </c>
      <c r="C348" s="278" t="s">
        <v>138</v>
      </c>
      <c r="D348" s="93">
        <v>21755</v>
      </c>
      <c r="E348" s="93">
        <v>140063.3</v>
      </c>
      <c r="F348" s="93">
        <v>125919.42</v>
      </c>
      <c r="G348" s="93">
        <v>9240</v>
      </c>
      <c r="H348" s="93">
        <v>48919.7</v>
      </c>
      <c r="I348" s="93">
        <v>43716.21</v>
      </c>
      <c r="J348" s="38">
        <v>-57.52700528614112</v>
      </c>
      <c r="K348" s="38">
        <v>-65.07314906902808</v>
      </c>
      <c r="L348" s="38">
        <v>-65.28239250149024</v>
      </c>
      <c r="M348" s="39">
        <v>6.438211905309124</v>
      </c>
      <c r="N348" s="40">
        <v>5.294339826839827</v>
      </c>
      <c r="O348" s="39">
        <v>5.788068030337853</v>
      </c>
      <c r="P348" s="40">
        <v>4.731191558441559</v>
      </c>
    </row>
    <row r="349" spans="1:16" s="89" customFormat="1" ht="11.25" customHeight="1">
      <c r="A349" s="278" t="s">
        <v>256</v>
      </c>
      <c r="B349" s="278" t="s">
        <v>257</v>
      </c>
      <c r="C349" s="278" t="s">
        <v>60</v>
      </c>
      <c r="D349" s="93">
        <v>971.6</v>
      </c>
      <c r="E349" s="93">
        <v>5418.77</v>
      </c>
      <c r="F349" s="93">
        <v>4863.33</v>
      </c>
      <c r="G349" s="93">
        <v>1390.5</v>
      </c>
      <c r="H349" s="93">
        <v>7441.35</v>
      </c>
      <c r="I349" s="93">
        <v>6718.31</v>
      </c>
      <c r="J349" s="38">
        <v>43.114450391107454</v>
      </c>
      <c r="K349" s="38">
        <v>37.325444704240994</v>
      </c>
      <c r="L349" s="38">
        <v>38.14217830169864</v>
      </c>
      <c r="M349" s="39">
        <v>5.577161383285303</v>
      </c>
      <c r="N349" s="40">
        <v>5.351564185544769</v>
      </c>
      <c r="O349" s="39">
        <v>5.005485796624125</v>
      </c>
      <c r="P349" s="40">
        <v>4.831578568860123</v>
      </c>
    </row>
    <row r="350" spans="1:16" s="89" customFormat="1" ht="11.25" customHeight="1">
      <c r="A350" s="278" t="s">
        <v>256</v>
      </c>
      <c r="B350" s="278" t="s">
        <v>257</v>
      </c>
      <c r="C350" s="278" t="s">
        <v>139</v>
      </c>
      <c r="D350" s="93">
        <v>20236.8</v>
      </c>
      <c r="E350" s="93">
        <v>102749.46</v>
      </c>
      <c r="F350" s="93">
        <v>92945.73</v>
      </c>
      <c r="G350" s="93">
        <v>16496</v>
      </c>
      <c r="H350" s="93">
        <v>85004.2</v>
      </c>
      <c r="I350" s="93">
        <v>76334.21</v>
      </c>
      <c r="J350" s="38">
        <v>-18.485135989879822</v>
      </c>
      <c r="K350" s="38">
        <v>-17.270416798297536</v>
      </c>
      <c r="L350" s="38">
        <v>-17.872278801834135</v>
      </c>
      <c r="M350" s="39">
        <v>5.077357092030361</v>
      </c>
      <c r="N350" s="40">
        <v>5.153018913676043</v>
      </c>
      <c r="O350" s="39">
        <v>4.592906487191651</v>
      </c>
      <c r="P350" s="40">
        <v>4.6274375606207565</v>
      </c>
    </row>
    <row r="351" spans="1:16" s="89" customFormat="1" ht="11.25" customHeight="1">
      <c r="A351" s="278" t="s">
        <v>256</v>
      </c>
      <c r="B351" s="278" t="s">
        <v>257</v>
      </c>
      <c r="C351" s="278" t="s">
        <v>63</v>
      </c>
      <c r="D351" s="93">
        <v>10608</v>
      </c>
      <c r="E351" s="93">
        <v>70647.6</v>
      </c>
      <c r="F351" s="93">
        <v>63121.54</v>
      </c>
      <c r="G351" s="93">
        <v>5414</v>
      </c>
      <c r="H351" s="93">
        <v>29748.2</v>
      </c>
      <c r="I351" s="93">
        <v>26643.06</v>
      </c>
      <c r="J351" s="38">
        <v>-48.963046757164406</v>
      </c>
      <c r="K351" s="38">
        <v>-57.892129385853174</v>
      </c>
      <c r="L351" s="38">
        <v>-57.79085871479054</v>
      </c>
      <c r="M351" s="39">
        <v>6.659841628959277</v>
      </c>
      <c r="N351" s="40">
        <v>5.494680458071667</v>
      </c>
      <c r="O351" s="39">
        <v>5.950371417797888</v>
      </c>
      <c r="P351" s="40">
        <v>4.921141485038788</v>
      </c>
    </row>
    <row r="352" spans="1:16" s="89" customFormat="1" ht="11.25" customHeight="1">
      <c r="A352" s="278" t="s">
        <v>256</v>
      </c>
      <c r="B352" s="278" t="s">
        <v>257</v>
      </c>
      <c r="C352" s="278" t="s">
        <v>54</v>
      </c>
      <c r="D352" s="93">
        <v>3225.6</v>
      </c>
      <c r="E352" s="93">
        <v>14811.82</v>
      </c>
      <c r="F352" s="93">
        <v>13375.01</v>
      </c>
      <c r="G352" s="93">
        <v>2400</v>
      </c>
      <c r="H352" s="93">
        <v>11294.74</v>
      </c>
      <c r="I352" s="93">
        <v>9972</v>
      </c>
      <c r="J352" s="38">
        <v>-25.59523809523809</v>
      </c>
      <c r="K352" s="38">
        <v>-23.74509006995764</v>
      </c>
      <c r="L352" s="38">
        <v>-25.44304639772232</v>
      </c>
      <c r="M352" s="39">
        <v>4.591958085317461</v>
      </c>
      <c r="N352" s="40">
        <v>4.7061416666666664</v>
      </c>
      <c r="O352" s="39">
        <v>4.14651847718254</v>
      </c>
      <c r="P352" s="40">
        <v>4.155</v>
      </c>
    </row>
    <row r="353" spans="1:16" s="89" customFormat="1" ht="11.25" customHeight="1">
      <c r="A353" s="278" t="s">
        <v>256</v>
      </c>
      <c r="B353" s="278" t="s">
        <v>257</v>
      </c>
      <c r="C353" s="278" t="s">
        <v>122</v>
      </c>
      <c r="D353" s="93">
        <v>930</v>
      </c>
      <c r="E353" s="93">
        <v>5427.3</v>
      </c>
      <c r="F353" s="93">
        <v>4956.42</v>
      </c>
      <c r="G353" s="93">
        <v>1447.8</v>
      </c>
      <c r="H353" s="93">
        <v>7669.2</v>
      </c>
      <c r="I353" s="93">
        <v>6896.97</v>
      </c>
      <c r="J353" s="38">
        <v>55.677419354838705</v>
      </c>
      <c r="K353" s="38">
        <v>41.30783262395666</v>
      </c>
      <c r="L353" s="38">
        <v>39.15225101988936</v>
      </c>
      <c r="M353" s="39">
        <v>5.835806451612903</v>
      </c>
      <c r="N353" s="40">
        <v>5.29714048901782</v>
      </c>
      <c r="O353" s="39">
        <v>5.329483870967742</v>
      </c>
      <c r="P353" s="40">
        <v>4.763758806464982</v>
      </c>
    </row>
    <row r="354" spans="1:16" s="89" customFormat="1" ht="11.25" customHeight="1">
      <c r="A354" s="278" t="s">
        <v>256</v>
      </c>
      <c r="B354" s="278" t="s">
        <v>257</v>
      </c>
      <c r="C354" s="278" t="s">
        <v>46</v>
      </c>
      <c r="D354" s="93">
        <v>16591</v>
      </c>
      <c r="E354" s="93">
        <v>80586.4</v>
      </c>
      <c r="F354" s="93">
        <v>72043.53</v>
      </c>
      <c r="G354" s="93">
        <v>12817.2</v>
      </c>
      <c r="H354" s="93">
        <v>58375</v>
      </c>
      <c r="I354" s="93">
        <v>52656.64</v>
      </c>
      <c r="J354" s="38">
        <v>-22.74606714483756</v>
      </c>
      <c r="K354" s="38">
        <v>-27.562218935204942</v>
      </c>
      <c r="L354" s="38">
        <v>-26.909966793687094</v>
      </c>
      <c r="M354" s="39">
        <v>4.857235850762462</v>
      </c>
      <c r="N354" s="40">
        <v>4.554426863901632</v>
      </c>
      <c r="O354" s="39">
        <v>4.342325959857754</v>
      </c>
      <c r="P354" s="40">
        <v>4.10827949942265</v>
      </c>
    </row>
    <row r="355" spans="1:16" s="89" customFormat="1" ht="11.25" customHeight="1">
      <c r="A355" s="278" t="s">
        <v>256</v>
      </c>
      <c r="B355" s="278" t="s">
        <v>257</v>
      </c>
      <c r="C355" s="278" t="s">
        <v>62</v>
      </c>
      <c r="D355" s="93">
        <v>6705.6</v>
      </c>
      <c r="E355" s="93">
        <v>37154.12</v>
      </c>
      <c r="F355" s="93">
        <v>33586.73</v>
      </c>
      <c r="G355" s="93">
        <v>7277.6</v>
      </c>
      <c r="H355" s="93">
        <v>40053.42</v>
      </c>
      <c r="I355" s="93">
        <v>35914.26</v>
      </c>
      <c r="J355" s="38">
        <v>8.530183727034121</v>
      </c>
      <c r="K355" s="38">
        <v>7.803441448754526</v>
      </c>
      <c r="L355" s="38">
        <v>6.929909520813722</v>
      </c>
      <c r="M355" s="39">
        <v>5.540759961822954</v>
      </c>
      <c r="N355" s="40">
        <v>5.503657799274485</v>
      </c>
      <c r="O355" s="39">
        <v>5.008758351228824</v>
      </c>
      <c r="P355" s="40">
        <v>4.934904364076069</v>
      </c>
    </row>
    <row r="356" spans="1:16" s="89" customFormat="1" ht="11.25" customHeight="1">
      <c r="A356" s="278" t="s">
        <v>256</v>
      </c>
      <c r="B356" s="278" t="s">
        <v>257</v>
      </c>
      <c r="C356" s="278" t="s">
        <v>156</v>
      </c>
      <c r="D356" s="93">
        <v>16782</v>
      </c>
      <c r="E356" s="93">
        <v>83531.35</v>
      </c>
      <c r="F356" s="93">
        <v>75527.73</v>
      </c>
      <c r="G356" s="93">
        <v>25254</v>
      </c>
      <c r="H356" s="93">
        <v>110914.81</v>
      </c>
      <c r="I356" s="93">
        <v>99401.45</v>
      </c>
      <c r="J356" s="38">
        <v>50.482659992849484</v>
      </c>
      <c r="K356" s="38">
        <v>32.782254806129664</v>
      </c>
      <c r="L356" s="38">
        <v>31.609211610093407</v>
      </c>
      <c r="M356" s="39">
        <v>4.977437135025623</v>
      </c>
      <c r="N356" s="40">
        <v>4.391969984952879</v>
      </c>
      <c r="O356" s="39">
        <v>4.500520200214515</v>
      </c>
      <c r="P356" s="40">
        <v>3.9360675536548664</v>
      </c>
    </row>
    <row r="357" spans="1:16" s="89" customFormat="1" ht="11.25" customHeight="1">
      <c r="A357" s="278" t="s">
        <v>256</v>
      </c>
      <c r="B357" s="278" t="s">
        <v>257</v>
      </c>
      <c r="C357" s="278" t="s">
        <v>102</v>
      </c>
      <c r="D357" s="93">
        <v>1056</v>
      </c>
      <c r="E357" s="93">
        <v>4939.86</v>
      </c>
      <c r="F357" s="93">
        <v>4508.4</v>
      </c>
      <c r="G357" s="93">
        <v>2112</v>
      </c>
      <c r="H357" s="93">
        <v>10229.58</v>
      </c>
      <c r="I357" s="93">
        <v>9180</v>
      </c>
      <c r="J357" s="38">
        <v>100</v>
      </c>
      <c r="K357" s="38">
        <v>107.08238695023746</v>
      </c>
      <c r="L357" s="38">
        <v>103.61990950226246</v>
      </c>
      <c r="M357" s="39">
        <v>4.677897727272727</v>
      </c>
      <c r="N357" s="40">
        <v>4.8435511363636365</v>
      </c>
      <c r="O357" s="39">
        <v>4.269318181818181</v>
      </c>
      <c r="P357" s="40">
        <v>4.346590909090909</v>
      </c>
    </row>
    <row r="358" spans="1:16" s="89" customFormat="1" ht="11.25" customHeight="1">
      <c r="A358" s="278" t="s">
        <v>256</v>
      </c>
      <c r="B358" s="278" t="s">
        <v>257</v>
      </c>
      <c r="C358" s="278" t="s">
        <v>50</v>
      </c>
      <c r="D358" s="93">
        <v>2400</v>
      </c>
      <c r="E358" s="93">
        <v>13291</v>
      </c>
      <c r="F358" s="93">
        <v>12459.85</v>
      </c>
      <c r="G358" s="93">
        <v>8040</v>
      </c>
      <c r="H358" s="93">
        <v>45034</v>
      </c>
      <c r="I358" s="93">
        <v>39792.68</v>
      </c>
      <c r="J358" s="38">
        <v>235</v>
      </c>
      <c r="K358" s="38">
        <v>238.83078775110977</v>
      </c>
      <c r="L358" s="38">
        <v>219.3672475992889</v>
      </c>
      <c r="M358" s="39">
        <v>5.537916666666667</v>
      </c>
      <c r="N358" s="40">
        <v>5.601243781094527</v>
      </c>
      <c r="O358" s="39">
        <v>5.191604166666667</v>
      </c>
      <c r="P358" s="40">
        <v>4.949338308457712</v>
      </c>
    </row>
    <row r="359" spans="1:16" s="89" customFormat="1" ht="11.25" customHeight="1">
      <c r="A359" s="278" t="s">
        <v>256</v>
      </c>
      <c r="B359" s="278" t="s">
        <v>257</v>
      </c>
      <c r="C359" s="278" t="s">
        <v>85</v>
      </c>
      <c r="D359" s="93"/>
      <c r="E359" s="93"/>
      <c r="F359" s="93"/>
      <c r="G359" s="93">
        <v>60</v>
      </c>
      <c r="H359" s="93">
        <v>330</v>
      </c>
      <c r="I359" s="93">
        <v>290.81</v>
      </c>
      <c r="J359" s="38"/>
      <c r="K359" s="38"/>
      <c r="L359" s="38"/>
      <c r="M359" s="39"/>
      <c r="N359" s="40">
        <v>5.5</v>
      </c>
      <c r="O359" s="39"/>
      <c r="P359" s="40">
        <v>4.8468333333333335</v>
      </c>
    </row>
    <row r="360" spans="1:16" s="89" customFormat="1" ht="11.25" customHeight="1">
      <c r="A360" s="278" t="s">
        <v>256</v>
      </c>
      <c r="B360" s="278" t="s">
        <v>257</v>
      </c>
      <c r="C360" s="278" t="s">
        <v>69</v>
      </c>
      <c r="D360" s="93">
        <v>3912</v>
      </c>
      <c r="E360" s="93">
        <v>19355.9</v>
      </c>
      <c r="F360" s="93">
        <v>17435.66</v>
      </c>
      <c r="G360" s="93">
        <v>2160</v>
      </c>
      <c r="H360" s="93">
        <v>10672.2</v>
      </c>
      <c r="I360" s="93">
        <v>9741.1</v>
      </c>
      <c r="J360" s="38">
        <v>-44.785276073619634</v>
      </c>
      <c r="K360" s="38">
        <v>-44.863323327770864</v>
      </c>
      <c r="L360" s="38">
        <v>-44.13116566852072</v>
      </c>
      <c r="M360" s="39">
        <v>4.947827198364009</v>
      </c>
      <c r="N360" s="40">
        <v>4.940833333333334</v>
      </c>
      <c r="O360" s="39">
        <v>4.4569683026584865</v>
      </c>
      <c r="P360" s="40">
        <v>4.509768518518519</v>
      </c>
    </row>
    <row r="361" spans="1:16" ht="11.25">
      <c r="A361" s="274" t="s">
        <v>256</v>
      </c>
      <c r="B361" s="274" t="s">
        <v>257</v>
      </c>
      <c r="C361" s="274" t="s">
        <v>65</v>
      </c>
      <c r="D361" s="275">
        <v>67.2</v>
      </c>
      <c r="E361" s="275">
        <v>281.28</v>
      </c>
      <c r="F361" s="275">
        <v>255.43</v>
      </c>
      <c r="G361" s="275"/>
      <c r="H361" s="275"/>
      <c r="I361" s="275"/>
      <c r="J361" s="38">
        <v>-100</v>
      </c>
      <c r="K361" s="38">
        <v>-100</v>
      </c>
      <c r="L361" s="38">
        <v>-100</v>
      </c>
      <c r="M361" s="39">
        <v>4.185714285714285</v>
      </c>
      <c r="N361" s="40"/>
      <c r="O361" s="39">
        <v>3.8010416666666664</v>
      </c>
      <c r="P361" s="40"/>
    </row>
    <row r="362" spans="1:16" ht="11.25">
      <c r="A362" s="274" t="s">
        <v>256</v>
      </c>
      <c r="B362" s="274" t="s">
        <v>257</v>
      </c>
      <c r="C362" s="274" t="s">
        <v>67</v>
      </c>
      <c r="D362" s="275">
        <v>3510.4</v>
      </c>
      <c r="E362" s="275">
        <v>20307.48</v>
      </c>
      <c r="F362" s="275">
        <v>19238.13</v>
      </c>
      <c r="G362" s="275"/>
      <c r="H362" s="275"/>
      <c r="I362" s="275"/>
      <c r="J362" s="38">
        <v>-100</v>
      </c>
      <c r="K362" s="38">
        <v>-100</v>
      </c>
      <c r="L362" s="38">
        <v>-100</v>
      </c>
      <c r="M362" s="39">
        <v>5.784947584320875</v>
      </c>
      <c r="N362" s="40"/>
      <c r="O362" s="39">
        <v>5.480324179580674</v>
      </c>
      <c r="P362" s="40"/>
    </row>
    <row r="363" spans="1:16" ht="11.25">
      <c r="A363" s="274" t="s">
        <v>256</v>
      </c>
      <c r="B363" s="274" t="s">
        <v>257</v>
      </c>
      <c r="C363" s="274" t="s">
        <v>183</v>
      </c>
      <c r="D363" s="275">
        <v>57.6</v>
      </c>
      <c r="E363" s="275">
        <v>396</v>
      </c>
      <c r="F363" s="275">
        <v>368.17</v>
      </c>
      <c r="G363" s="275"/>
      <c r="H363" s="275"/>
      <c r="I363" s="275"/>
      <c r="J363" s="38">
        <v>-100</v>
      </c>
      <c r="K363" s="38">
        <v>-100</v>
      </c>
      <c r="L363" s="38">
        <v>-100</v>
      </c>
      <c r="M363" s="39">
        <v>6.875</v>
      </c>
      <c r="N363" s="40"/>
      <c r="O363" s="39">
        <v>6.391840277777778</v>
      </c>
      <c r="P363" s="40"/>
    </row>
    <row r="364" spans="1:16" ht="11.25">
      <c r="A364" s="274" t="s">
        <v>256</v>
      </c>
      <c r="B364" s="274" t="s">
        <v>257</v>
      </c>
      <c r="C364" s="274" t="s">
        <v>49</v>
      </c>
      <c r="D364" s="275">
        <v>4761.6</v>
      </c>
      <c r="E364" s="275">
        <v>26876.32</v>
      </c>
      <c r="F364" s="275">
        <v>24179.95</v>
      </c>
      <c r="G364" s="275">
        <v>2112</v>
      </c>
      <c r="H364" s="275">
        <v>12018.4</v>
      </c>
      <c r="I364" s="275">
        <v>10720.39</v>
      </c>
      <c r="J364" s="38">
        <v>-55.64516129032259</v>
      </c>
      <c r="K364" s="38">
        <v>-55.282568446870705</v>
      </c>
      <c r="L364" s="38">
        <v>-55.66413495478693</v>
      </c>
      <c r="M364" s="39">
        <v>5.644388440860214</v>
      </c>
      <c r="N364" s="40">
        <v>5.690530303030303</v>
      </c>
      <c r="O364" s="39">
        <v>5.078114499327957</v>
      </c>
      <c r="P364" s="40">
        <v>5.075942234848484</v>
      </c>
    </row>
    <row r="365" spans="1:16" ht="11.25">
      <c r="A365" s="274" t="s">
        <v>256</v>
      </c>
      <c r="B365" s="274" t="s">
        <v>257</v>
      </c>
      <c r="C365" s="274" t="s">
        <v>83</v>
      </c>
      <c r="D365" s="275">
        <v>384</v>
      </c>
      <c r="E365" s="275">
        <v>2788.8</v>
      </c>
      <c r="F365" s="275">
        <v>2542.01</v>
      </c>
      <c r="G365" s="275">
        <v>4391</v>
      </c>
      <c r="H365" s="275">
        <v>22875.1</v>
      </c>
      <c r="I365" s="275">
        <v>20454.13</v>
      </c>
      <c r="J365" s="38">
        <v>1043.4895833333333</v>
      </c>
      <c r="K365" s="38">
        <v>720.2488525530694</v>
      </c>
      <c r="L365" s="38">
        <v>704.6439628482973</v>
      </c>
      <c r="M365" s="39">
        <v>7.2625</v>
      </c>
      <c r="N365" s="40">
        <v>5.209542245502163</v>
      </c>
      <c r="O365" s="39">
        <v>6.619817708333334</v>
      </c>
      <c r="P365" s="40">
        <v>4.6581940332498295</v>
      </c>
    </row>
    <row r="366" spans="1:16" ht="11.25">
      <c r="A366" s="274" t="s">
        <v>256</v>
      </c>
      <c r="B366" s="274" t="s">
        <v>257</v>
      </c>
      <c r="C366" s="274" t="s">
        <v>108</v>
      </c>
      <c r="D366" s="275">
        <v>3900.8</v>
      </c>
      <c r="E366" s="275">
        <v>18633.16</v>
      </c>
      <c r="F366" s="275">
        <v>16874.89</v>
      </c>
      <c r="G366" s="275">
        <v>4243.4</v>
      </c>
      <c r="H366" s="275">
        <v>20024.06</v>
      </c>
      <c r="I366" s="275">
        <v>18184.64</v>
      </c>
      <c r="J366" s="38">
        <v>8.782813781788336</v>
      </c>
      <c r="K366" s="38">
        <v>7.464649045035848</v>
      </c>
      <c r="L366" s="38">
        <v>7.761532075172046</v>
      </c>
      <c r="M366" s="39">
        <v>4.776753486464314</v>
      </c>
      <c r="N366" s="40">
        <v>4.718871659518311</v>
      </c>
      <c r="O366" s="39">
        <v>4.32600748564397</v>
      </c>
      <c r="P366" s="40">
        <v>4.285393788000189</v>
      </c>
    </row>
    <row r="367" spans="1:16" ht="11.25">
      <c r="A367" s="274" t="s">
        <v>256</v>
      </c>
      <c r="B367" s="274" t="s">
        <v>257</v>
      </c>
      <c r="C367" s="274" t="s">
        <v>66</v>
      </c>
      <c r="D367" s="275">
        <v>2848</v>
      </c>
      <c r="E367" s="275">
        <v>15056.9</v>
      </c>
      <c r="F367" s="275">
        <v>14005.98</v>
      </c>
      <c r="G367" s="275">
        <v>3556</v>
      </c>
      <c r="H367" s="275">
        <v>18709.3</v>
      </c>
      <c r="I367" s="275">
        <v>16782.48</v>
      </c>
      <c r="J367" s="38">
        <v>24.859550561797754</v>
      </c>
      <c r="K367" s="38">
        <v>24.25731724325724</v>
      </c>
      <c r="L367" s="38">
        <v>19.823675315829384</v>
      </c>
      <c r="M367" s="39">
        <v>5.286832865168539</v>
      </c>
      <c r="N367" s="40">
        <v>5.261332958380202</v>
      </c>
      <c r="O367" s="39">
        <v>4.917830056179775</v>
      </c>
      <c r="P367" s="40">
        <v>4.7194825646794145</v>
      </c>
    </row>
    <row r="368" spans="1:16" ht="11.25">
      <c r="A368" s="274" t="s">
        <v>256</v>
      </c>
      <c r="B368" s="274" t="s">
        <v>257</v>
      </c>
      <c r="C368" s="274" t="s">
        <v>68</v>
      </c>
      <c r="D368" s="275">
        <v>96</v>
      </c>
      <c r="E368" s="275">
        <v>562</v>
      </c>
      <c r="F368" s="275">
        <v>495.06</v>
      </c>
      <c r="G368" s="275"/>
      <c r="H368" s="275"/>
      <c r="I368" s="275"/>
      <c r="J368" s="38">
        <v>-100</v>
      </c>
      <c r="K368" s="38">
        <v>-100</v>
      </c>
      <c r="L368" s="38">
        <v>-100</v>
      </c>
      <c r="M368" s="39">
        <v>5.854166666666667</v>
      </c>
      <c r="N368" s="40"/>
      <c r="O368" s="39">
        <v>5.156875</v>
      </c>
      <c r="P368" s="40"/>
    </row>
    <row r="369" spans="1:16" ht="11.25">
      <c r="A369" s="274" t="s">
        <v>258</v>
      </c>
      <c r="B369" s="274" t="s">
        <v>259</v>
      </c>
      <c r="C369" s="274" t="s">
        <v>156</v>
      </c>
      <c r="D369" s="275">
        <v>178</v>
      </c>
      <c r="E369" s="275">
        <v>2079.06</v>
      </c>
      <c r="F369" s="275">
        <v>1848.96</v>
      </c>
      <c r="G369" s="275"/>
      <c r="H369" s="275"/>
      <c r="I369" s="275"/>
      <c r="J369" s="38">
        <v>-100</v>
      </c>
      <c r="K369" s="38">
        <v>-100</v>
      </c>
      <c r="L369" s="38">
        <v>-100</v>
      </c>
      <c r="M369" s="39">
        <v>11.680112359550561</v>
      </c>
      <c r="N369" s="40"/>
      <c r="O369" s="39">
        <v>10.387415730337079</v>
      </c>
      <c r="P369" s="40"/>
    </row>
    <row r="370" spans="1:16" ht="11.25">
      <c r="A370" s="274" t="s">
        <v>648</v>
      </c>
      <c r="B370" s="274" t="s">
        <v>649</v>
      </c>
      <c r="C370" s="274" t="s">
        <v>138</v>
      </c>
      <c r="D370" s="275">
        <v>216</v>
      </c>
      <c r="E370" s="275">
        <v>3084</v>
      </c>
      <c r="F370" s="275">
        <v>2672.01</v>
      </c>
      <c r="G370" s="275"/>
      <c r="H370" s="275"/>
      <c r="I370" s="275"/>
      <c r="J370" s="38">
        <v>-100</v>
      </c>
      <c r="K370" s="38">
        <v>-100</v>
      </c>
      <c r="L370" s="38">
        <v>-99.99999999999999</v>
      </c>
      <c r="M370" s="39">
        <v>14.277777777777779</v>
      </c>
      <c r="N370" s="40"/>
      <c r="O370" s="39">
        <v>12.370416666666667</v>
      </c>
      <c r="P370" s="40"/>
    </row>
    <row r="371" spans="1:16" ht="11.25">
      <c r="A371" s="274" t="s">
        <v>648</v>
      </c>
      <c r="B371" s="274" t="s">
        <v>649</v>
      </c>
      <c r="C371" s="274" t="s">
        <v>63</v>
      </c>
      <c r="D371" s="275">
        <v>390</v>
      </c>
      <c r="E371" s="275">
        <v>3672</v>
      </c>
      <c r="F371" s="275">
        <v>3295.57</v>
      </c>
      <c r="G371" s="275"/>
      <c r="H371" s="275"/>
      <c r="I371" s="275"/>
      <c r="J371" s="38">
        <v>-100</v>
      </c>
      <c r="K371" s="38">
        <v>-100</v>
      </c>
      <c r="L371" s="38">
        <v>-100</v>
      </c>
      <c r="M371" s="39">
        <v>9.415384615384616</v>
      </c>
      <c r="N371" s="40"/>
      <c r="O371" s="39">
        <v>8.450179487179488</v>
      </c>
      <c r="P371" s="40"/>
    </row>
    <row r="372" spans="1:16" ht="11.25">
      <c r="A372" s="274" t="s">
        <v>648</v>
      </c>
      <c r="B372" s="274" t="s">
        <v>649</v>
      </c>
      <c r="C372" s="274" t="s">
        <v>46</v>
      </c>
      <c r="D372" s="275">
        <v>1710</v>
      </c>
      <c r="E372" s="275">
        <v>13500</v>
      </c>
      <c r="F372" s="275">
        <v>11888.97</v>
      </c>
      <c r="G372" s="275">
        <v>900</v>
      </c>
      <c r="H372" s="275">
        <v>3960</v>
      </c>
      <c r="I372" s="275">
        <v>3553.87</v>
      </c>
      <c r="J372" s="38">
        <v>-47.36842105263158</v>
      </c>
      <c r="K372" s="38">
        <v>-70.66666666666667</v>
      </c>
      <c r="L372" s="38">
        <v>-70.10783945118878</v>
      </c>
      <c r="M372" s="39">
        <v>7.894736842105263</v>
      </c>
      <c r="N372" s="40">
        <v>4.4</v>
      </c>
      <c r="O372" s="39">
        <v>6.952614035087719</v>
      </c>
      <c r="P372" s="40">
        <v>3.9487444444444444</v>
      </c>
    </row>
    <row r="373" spans="1:16" ht="11.25">
      <c r="A373" s="274" t="s">
        <v>648</v>
      </c>
      <c r="B373" s="274" t="s">
        <v>649</v>
      </c>
      <c r="C373" s="274" t="s">
        <v>156</v>
      </c>
      <c r="D373" s="275">
        <v>216</v>
      </c>
      <c r="E373" s="275">
        <v>2044.53</v>
      </c>
      <c r="F373" s="275">
        <v>1901.1</v>
      </c>
      <c r="G373" s="275"/>
      <c r="H373" s="275"/>
      <c r="I373" s="275"/>
      <c r="J373" s="38">
        <v>-100</v>
      </c>
      <c r="K373" s="38">
        <v>-100</v>
      </c>
      <c r="L373" s="38">
        <v>-100</v>
      </c>
      <c r="M373" s="39">
        <v>9.465416666666666</v>
      </c>
      <c r="N373" s="40"/>
      <c r="O373" s="39">
        <v>8.801388888888889</v>
      </c>
      <c r="P373" s="40"/>
    </row>
    <row r="374" spans="1:16" ht="11.25">
      <c r="A374" s="274" t="s">
        <v>648</v>
      </c>
      <c r="B374" s="274" t="s">
        <v>649</v>
      </c>
      <c r="C374" s="274" t="s">
        <v>102</v>
      </c>
      <c r="D374" s="275">
        <v>48</v>
      </c>
      <c r="E374" s="275">
        <v>392.03</v>
      </c>
      <c r="F374" s="275">
        <v>369.6</v>
      </c>
      <c r="G374" s="275"/>
      <c r="H374" s="275"/>
      <c r="I374" s="275"/>
      <c r="J374" s="38">
        <v>-100</v>
      </c>
      <c r="K374" s="38">
        <v>-100</v>
      </c>
      <c r="L374" s="38">
        <v>-100</v>
      </c>
      <c r="M374" s="39">
        <v>8.167291666666666</v>
      </c>
      <c r="N374" s="40"/>
      <c r="O374" s="39">
        <v>7.7</v>
      </c>
      <c r="P374" s="40"/>
    </row>
    <row r="375" spans="1:16" ht="11.25">
      <c r="A375" s="274" t="s">
        <v>648</v>
      </c>
      <c r="B375" s="274" t="s">
        <v>649</v>
      </c>
      <c r="C375" s="274" t="s">
        <v>50</v>
      </c>
      <c r="D375" s="275">
        <v>528</v>
      </c>
      <c r="E375" s="275">
        <v>6225</v>
      </c>
      <c r="F375" s="275">
        <v>5617.05</v>
      </c>
      <c r="G375" s="275"/>
      <c r="H375" s="275"/>
      <c r="I375" s="275"/>
      <c r="J375" s="38">
        <v>-100</v>
      </c>
      <c r="K375" s="38">
        <v>-100</v>
      </c>
      <c r="L375" s="38">
        <v>-100</v>
      </c>
      <c r="M375" s="39">
        <v>11.789772727272727</v>
      </c>
      <c r="N375" s="40"/>
      <c r="O375" s="39">
        <v>10.638352272727273</v>
      </c>
      <c r="P375" s="40"/>
    </row>
    <row r="376" spans="1:16" ht="11.25">
      <c r="A376" s="274" t="s">
        <v>751</v>
      </c>
      <c r="B376" s="274" t="s">
        <v>752</v>
      </c>
      <c r="C376" s="274" t="s">
        <v>156</v>
      </c>
      <c r="D376" s="275">
        <v>220</v>
      </c>
      <c r="E376" s="275">
        <v>2739.67</v>
      </c>
      <c r="F376" s="275">
        <v>2467.38</v>
      </c>
      <c r="G376" s="275"/>
      <c r="H376" s="275"/>
      <c r="I376" s="275"/>
      <c r="J376" s="38">
        <v>-100</v>
      </c>
      <c r="K376" s="38">
        <v>-100</v>
      </c>
      <c r="L376" s="38">
        <v>-100</v>
      </c>
      <c r="M376" s="39">
        <v>12.453045454545455</v>
      </c>
      <c r="N376" s="40"/>
      <c r="O376" s="39">
        <v>11.215363636363637</v>
      </c>
      <c r="P376" s="40"/>
    </row>
    <row r="377" spans="1:16" ht="11.25">
      <c r="A377" s="274" t="s">
        <v>260</v>
      </c>
      <c r="B377" s="274" t="s">
        <v>261</v>
      </c>
      <c r="C377" s="274" t="s">
        <v>138</v>
      </c>
      <c r="D377" s="275"/>
      <c r="E377" s="275"/>
      <c r="F377" s="275"/>
      <c r="G377" s="275">
        <v>28.8</v>
      </c>
      <c r="H377" s="275">
        <v>302.4</v>
      </c>
      <c r="I377" s="275">
        <v>267.13</v>
      </c>
      <c r="J377" s="38"/>
      <c r="K377" s="38"/>
      <c r="L377" s="38"/>
      <c r="M377" s="39"/>
      <c r="N377" s="40">
        <v>10.499999999999998</v>
      </c>
      <c r="O377" s="39"/>
      <c r="P377" s="40">
        <v>9.275347222222221</v>
      </c>
    </row>
    <row r="378" spans="1:16" ht="11.25">
      <c r="A378" s="274" t="s">
        <v>260</v>
      </c>
      <c r="B378" s="274" t="s">
        <v>261</v>
      </c>
      <c r="C378" s="274" t="s">
        <v>139</v>
      </c>
      <c r="D378" s="275">
        <v>1097.3</v>
      </c>
      <c r="E378" s="275">
        <v>8322.45</v>
      </c>
      <c r="F378" s="275">
        <v>7212.59</v>
      </c>
      <c r="G378" s="275">
        <v>324</v>
      </c>
      <c r="H378" s="275">
        <v>1901.7</v>
      </c>
      <c r="I378" s="275">
        <v>1743.36</v>
      </c>
      <c r="J378" s="38">
        <v>-70.47297913059327</v>
      </c>
      <c r="K378" s="38">
        <v>-77.14975758340394</v>
      </c>
      <c r="L378" s="38">
        <v>-75.82893246392766</v>
      </c>
      <c r="M378" s="39">
        <v>7.58448008748747</v>
      </c>
      <c r="N378" s="40">
        <v>5.8694444444444445</v>
      </c>
      <c r="O378" s="39">
        <v>6.573033810261552</v>
      </c>
      <c r="P378" s="40">
        <v>5.38074074074074</v>
      </c>
    </row>
    <row r="379" spans="1:16" ht="11.25">
      <c r="A379" s="274" t="s">
        <v>260</v>
      </c>
      <c r="B379" s="274" t="s">
        <v>261</v>
      </c>
      <c r="C379" s="274" t="s">
        <v>63</v>
      </c>
      <c r="D379" s="275">
        <v>120</v>
      </c>
      <c r="E379" s="275">
        <v>1158</v>
      </c>
      <c r="F379" s="275">
        <v>1039.29</v>
      </c>
      <c r="G379" s="275">
        <v>450</v>
      </c>
      <c r="H379" s="275">
        <v>3330</v>
      </c>
      <c r="I379" s="275">
        <v>3042.2</v>
      </c>
      <c r="J379" s="38">
        <v>275</v>
      </c>
      <c r="K379" s="38">
        <v>187.56476683937825</v>
      </c>
      <c r="L379" s="38">
        <v>192.71906782514986</v>
      </c>
      <c r="M379" s="39">
        <v>9.65</v>
      </c>
      <c r="N379" s="40">
        <v>7.4</v>
      </c>
      <c r="O379" s="39">
        <v>8.66075</v>
      </c>
      <c r="P379" s="40">
        <v>6.7604444444444445</v>
      </c>
    </row>
    <row r="380" spans="1:16" ht="11.25">
      <c r="A380" s="274" t="s">
        <v>260</v>
      </c>
      <c r="B380" s="274" t="s">
        <v>261</v>
      </c>
      <c r="C380" s="274" t="s">
        <v>122</v>
      </c>
      <c r="D380" s="275"/>
      <c r="E380" s="275"/>
      <c r="F380" s="275"/>
      <c r="G380" s="275">
        <v>60</v>
      </c>
      <c r="H380" s="275">
        <v>537.6</v>
      </c>
      <c r="I380" s="275">
        <v>496.96</v>
      </c>
      <c r="J380" s="38"/>
      <c r="K380" s="38"/>
      <c r="L380" s="38"/>
      <c r="M380" s="39"/>
      <c r="N380" s="40">
        <v>8.96</v>
      </c>
      <c r="O380" s="39"/>
      <c r="P380" s="40">
        <v>8.282666666666666</v>
      </c>
    </row>
    <row r="381" spans="1:16" ht="11.25">
      <c r="A381" s="274" t="s">
        <v>260</v>
      </c>
      <c r="B381" s="274" t="s">
        <v>261</v>
      </c>
      <c r="C381" s="274" t="s">
        <v>62</v>
      </c>
      <c r="D381" s="275"/>
      <c r="E381" s="275"/>
      <c r="F381" s="275"/>
      <c r="G381" s="275">
        <v>600</v>
      </c>
      <c r="H381" s="275">
        <v>4704</v>
      </c>
      <c r="I381" s="275">
        <v>4194.24</v>
      </c>
      <c r="J381" s="38"/>
      <c r="K381" s="38"/>
      <c r="L381" s="38"/>
      <c r="M381" s="39"/>
      <c r="N381" s="40">
        <v>7.84</v>
      </c>
      <c r="O381" s="39"/>
      <c r="P381" s="40">
        <v>6.990399999999999</v>
      </c>
    </row>
    <row r="382" spans="1:16" ht="11.25">
      <c r="A382" s="274" t="s">
        <v>260</v>
      </c>
      <c r="B382" s="274" t="s">
        <v>261</v>
      </c>
      <c r="C382" s="274" t="s">
        <v>156</v>
      </c>
      <c r="D382" s="275">
        <v>428</v>
      </c>
      <c r="E382" s="275">
        <v>3527</v>
      </c>
      <c r="F382" s="275">
        <v>3201.88</v>
      </c>
      <c r="G382" s="275">
        <v>1377.5</v>
      </c>
      <c r="H382" s="275">
        <v>8018.67</v>
      </c>
      <c r="I382" s="275">
        <v>7181.55</v>
      </c>
      <c r="J382" s="38">
        <v>221.84579439252337</v>
      </c>
      <c r="K382" s="38">
        <v>127.35100652112277</v>
      </c>
      <c r="L382" s="38">
        <v>124.29166614613914</v>
      </c>
      <c r="M382" s="39">
        <v>8.240654205607477</v>
      </c>
      <c r="N382" s="40">
        <v>5.821176043557169</v>
      </c>
      <c r="O382" s="39">
        <v>7.481028037383178</v>
      </c>
      <c r="P382" s="40">
        <v>5.213466424682395</v>
      </c>
    </row>
    <row r="383" spans="1:16" ht="11.25">
      <c r="A383" s="274" t="s">
        <v>260</v>
      </c>
      <c r="B383" s="274" t="s">
        <v>261</v>
      </c>
      <c r="C383" s="274" t="s">
        <v>85</v>
      </c>
      <c r="D383" s="275">
        <v>780</v>
      </c>
      <c r="E383" s="275">
        <v>5765.94</v>
      </c>
      <c r="F383" s="275">
        <v>5192.25</v>
      </c>
      <c r="G383" s="275"/>
      <c r="H383" s="275"/>
      <c r="I383" s="275"/>
      <c r="J383" s="38">
        <v>-100</v>
      </c>
      <c r="K383" s="38">
        <v>-100</v>
      </c>
      <c r="L383" s="38">
        <v>-100</v>
      </c>
      <c r="M383" s="39">
        <v>7.3922307692307685</v>
      </c>
      <c r="N383" s="40"/>
      <c r="O383" s="39">
        <v>6.656730769230769</v>
      </c>
      <c r="P383" s="40"/>
    </row>
    <row r="384" spans="1:16" ht="11.25">
      <c r="A384" s="274" t="s">
        <v>260</v>
      </c>
      <c r="B384" s="274" t="s">
        <v>261</v>
      </c>
      <c r="C384" s="274" t="s">
        <v>183</v>
      </c>
      <c r="D384" s="275">
        <v>36</v>
      </c>
      <c r="E384" s="275">
        <v>322.56</v>
      </c>
      <c r="F384" s="275">
        <v>293.89</v>
      </c>
      <c r="G384" s="275">
        <v>96</v>
      </c>
      <c r="H384" s="275">
        <v>860.16</v>
      </c>
      <c r="I384" s="275">
        <v>766.91</v>
      </c>
      <c r="J384" s="38">
        <v>166.66666666666666</v>
      </c>
      <c r="K384" s="38">
        <v>166.66666666666663</v>
      </c>
      <c r="L384" s="38">
        <v>160.95137636530674</v>
      </c>
      <c r="M384" s="39">
        <v>8.96</v>
      </c>
      <c r="N384" s="40">
        <v>8.959999999999999</v>
      </c>
      <c r="O384" s="39">
        <v>8.163611111111111</v>
      </c>
      <c r="P384" s="40">
        <v>7.988645833333333</v>
      </c>
    </row>
    <row r="385" spans="1:16" ht="11.25">
      <c r="A385" s="274" t="s">
        <v>260</v>
      </c>
      <c r="B385" s="274" t="s">
        <v>261</v>
      </c>
      <c r="C385" s="274" t="s">
        <v>83</v>
      </c>
      <c r="D385" s="275"/>
      <c r="E385" s="275"/>
      <c r="F385" s="275"/>
      <c r="G385" s="275">
        <v>255</v>
      </c>
      <c r="H385" s="275">
        <v>1836</v>
      </c>
      <c r="I385" s="275">
        <v>1617.94</v>
      </c>
      <c r="J385" s="38"/>
      <c r="K385" s="38"/>
      <c r="L385" s="38"/>
      <c r="M385" s="39"/>
      <c r="N385" s="40">
        <v>7.2</v>
      </c>
      <c r="O385" s="39"/>
      <c r="P385" s="40">
        <v>6.344862745098039</v>
      </c>
    </row>
    <row r="386" spans="1:16" ht="11.25">
      <c r="A386" s="274" t="s">
        <v>262</v>
      </c>
      <c r="B386" s="274" t="s">
        <v>263</v>
      </c>
      <c r="C386" s="274" t="s">
        <v>138</v>
      </c>
      <c r="D386" s="275">
        <v>3910.2</v>
      </c>
      <c r="E386" s="275">
        <v>24996.85</v>
      </c>
      <c r="F386" s="275">
        <v>22208.63</v>
      </c>
      <c r="G386" s="275">
        <v>390</v>
      </c>
      <c r="H386" s="275">
        <v>2340</v>
      </c>
      <c r="I386" s="275">
        <v>2077.82</v>
      </c>
      <c r="J386" s="38">
        <v>-90.02608562221882</v>
      </c>
      <c r="K386" s="38">
        <v>-90.63882049138192</v>
      </c>
      <c r="L386" s="38">
        <v>-90.64408745609252</v>
      </c>
      <c r="M386" s="39">
        <v>6.3927292721599915</v>
      </c>
      <c r="N386" s="40">
        <v>6</v>
      </c>
      <c r="O386" s="39">
        <v>5.679666001739042</v>
      </c>
      <c r="P386" s="40">
        <v>5.32774358974359</v>
      </c>
    </row>
    <row r="387" spans="1:16" ht="11.25">
      <c r="A387" s="274" t="s">
        <v>262</v>
      </c>
      <c r="B387" s="274" t="s">
        <v>263</v>
      </c>
      <c r="C387" s="274" t="s">
        <v>60</v>
      </c>
      <c r="D387" s="275"/>
      <c r="E387" s="275"/>
      <c r="F387" s="275"/>
      <c r="G387" s="275">
        <v>903</v>
      </c>
      <c r="H387" s="275">
        <v>5598.6</v>
      </c>
      <c r="I387" s="275">
        <v>5138.19</v>
      </c>
      <c r="J387" s="38"/>
      <c r="K387" s="38"/>
      <c r="L387" s="38"/>
      <c r="M387" s="39"/>
      <c r="N387" s="40">
        <v>6.2</v>
      </c>
      <c r="O387" s="39"/>
      <c r="P387" s="40">
        <v>5.690132890365448</v>
      </c>
    </row>
    <row r="388" spans="1:16" ht="11.25">
      <c r="A388" s="274" t="s">
        <v>262</v>
      </c>
      <c r="B388" s="274" t="s">
        <v>263</v>
      </c>
      <c r="C388" s="274" t="s">
        <v>139</v>
      </c>
      <c r="D388" s="275">
        <v>21514</v>
      </c>
      <c r="E388" s="275">
        <v>62410.48</v>
      </c>
      <c r="F388" s="275">
        <v>54880.81</v>
      </c>
      <c r="G388" s="275">
        <v>690</v>
      </c>
      <c r="H388" s="275">
        <v>3858</v>
      </c>
      <c r="I388" s="275">
        <v>3534.97</v>
      </c>
      <c r="J388" s="38">
        <v>-96.7927860927768</v>
      </c>
      <c r="K388" s="38">
        <v>-93.81834589318973</v>
      </c>
      <c r="L388" s="38">
        <v>-93.55882320250011</v>
      </c>
      <c r="M388" s="39">
        <v>2.9009240494561683</v>
      </c>
      <c r="N388" s="40">
        <v>5.591304347826087</v>
      </c>
      <c r="O388" s="39">
        <v>2.550934740169192</v>
      </c>
      <c r="P388" s="40">
        <v>5.123144927536232</v>
      </c>
    </row>
    <row r="389" spans="1:16" ht="11.25">
      <c r="A389" s="274" t="s">
        <v>262</v>
      </c>
      <c r="B389" s="274" t="s">
        <v>263</v>
      </c>
      <c r="C389" s="274" t="s">
        <v>63</v>
      </c>
      <c r="D389" s="275">
        <v>525</v>
      </c>
      <c r="E389" s="275">
        <v>3716.91</v>
      </c>
      <c r="F389" s="275">
        <v>3335.87</v>
      </c>
      <c r="G389" s="275">
        <v>2347.5</v>
      </c>
      <c r="H389" s="275">
        <v>14272.5</v>
      </c>
      <c r="I389" s="275">
        <v>12989.58</v>
      </c>
      <c r="J389" s="38">
        <v>347.14285714285717</v>
      </c>
      <c r="K389" s="38">
        <v>283.9883128727895</v>
      </c>
      <c r="L389" s="38">
        <v>289.3910733931478</v>
      </c>
      <c r="M389" s="39">
        <v>7.079828571428571</v>
      </c>
      <c r="N389" s="40">
        <v>6.079872204472843</v>
      </c>
      <c r="O389" s="39">
        <v>6.354038095238095</v>
      </c>
      <c r="P389" s="40">
        <v>5.533367412140575</v>
      </c>
    </row>
    <row r="390" spans="1:16" ht="11.25">
      <c r="A390" s="274" t="s">
        <v>262</v>
      </c>
      <c r="B390" s="274" t="s">
        <v>263</v>
      </c>
      <c r="C390" s="274" t="s">
        <v>55</v>
      </c>
      <c r="D390" s="275">
        <v>1500</v>
      </c>
      <c r="E390" s="275">
        <v>10500</v>
      </c>
      <c r="F390" s="275">
        <v>9610.09</v>
      </c>
      <c r="G390" s="275"/>
      <c r="H390" s="275"/>
      <c r="I390" s="275"/>
      <c r="J390" s="38">
        <v>-100</v>
      </c>
      <c r="K390" s="38">
        <v>-100</v>
      </c>
      <c r="L390" s="38">
        <v>-100</v>
      </c>
      <c r="M390" s="39">
        <v>7</v>
      </c>
      <c r="N390" s="40"/>
      <c r="O390" s="39">
        <v>6.406726666666667</v>
      </c>
      <c r="P390" s="40"/>
    </row>
    <row r="391" spans="1:16" ht="11.25">
      <c r="A391" s="274" t="s">
        <v>262</v>
      </c>
      <c r="B391" s="274" t="s">
        <v>263</v>
      </c>
      <c r="C391" s="274" t="s">
        <v>122</v>
      </c>
      <c r="D391" s="275">
        <v>60</v>
      </c>
      <c r="E391" s="275">
        <v>576</v>
      </c>
      <c r="F391" s="275">
        <v>503.25</v>
      </c>
      <c r="G391" s="275">
        <v>70</v>
      </c>
      <c r="H391" s="275">
        <v>666</v>
      </c>
      <c r="I391" s="275">
        <v>585.68</v>
      </c>
      <c r="J391" s="38">
        <v>16.666666666666668</v>
      </c>
      <c r="K391" s="38">
        <v>15.625</v>
      </c>
      <c r="L391" s="38">
        <v>16.37953303527073</v>
      </c>
      <c r="M391" s="39">
        <v>9.6</v>
      </c>
      <c r="N391" s="40">
        <v>9.514285714285714</v>
      </c>
      <c r="O391" s="39">
        <v>8.3875</v>
      </c>
      <c r="P391" s="40">
        <v>8.366857142857143</v>
      </c>
    </row>
    <row r="392" spans="1:16" ht="11.25">
      <c r="A392" s="274" t="s">
        <v>262</v>
      </c>
      <c r="B392" s="274" t="s">
        <v>263</v>
      </c>
      <c r="C392" s="274" t="s">
        <v>92</v>
      </c>
      <c r="D392" s="275">
        <v>84.3</v>
      </c>
      <c r="E392" s="275">
        <v>725.49</v>
      </c>
      <c r="F392" s="275">
        <v>670.42</v>
      </c>
      <c r="G392" s="275"/>
      <c r="H392" s="275"/>
      <c r="I392" s="275"/>
      <c r="J392" s="38">
        <v>-100</v>
      </c>
      <c r="K392" s="38">
        <v>-100</v>
      </c>
      <c r="L392" s="38">
        <v>-100</v>
      </c>
      <c r="M392" s="39">
        <v>8.606049822064058</v>
      </c>
      <c r="N392" s="40"/>
      <c r="O392" s="39">
        <v>7.952787663107948</v>
      </c>
      <c r="P392" s="40"/>
    </row>
    <row r="393" spans="1:16" ht="11.25">
      <c r="A393" s="274" t="s">
        <v>262</v>
      </c>
      <c r="B393" s="274" t="s">
        <v>263</v>
      </c>
      <c r="C393" s="274" t="s">
        <v>46</v>
      </c>
      <c r="D393" s="275">
        <v>32606.4</v>
      </c>
      <c r="E393" s="275">
        <v>193784.39</v>
      </c>
      <c r="F393" s="275">
        <v>172658.9</v>
      </c>
      <c r="G393" s="275">
        <v>14498</v>
      </c>
      <c r="H393" s="275">
        <v>89636.2</v>
      </c>
      <c r="I393" s="275">
        <v>80560.25</v>
      </c>
      <c r="J393" s="38">
        <v>-55.53633642475097</v>
      </c>
      <c r="K393" s="38">
        <v>-53.744365064698975</v>
      </c>
      <c r="L393" s="38">
        <v>-53.34138581909186</v>
      </c>
      <c r="M393" s="39">
        <v>5.943139690367535</v>
      </c>
      <c r="N393" s="40">
        <v>6.182659677196854</v>
      </c>
      <c r="O393" s="39">
        <v>5.295245718631924</v>
      </c>
      <c r="P393" s="40">
        <v>5.556645744240585</v>
      </c>
    </row>
    <row r="394" spans="1:16" ht="11.25">
      <c r="A394" s="274" t="s">
        <v>262</v>
      </c>
      <c r="B394" s="274" t="s">
        <v>263</v>
      </c>
      <c r="C394" s="274" t="s">
        <v>47</v>
      </c>
      <c r="D394" s="275">
        <v>150</v>
      </c>
      <c r="E394" s="275">
        <v>1110</v>
      </c>
      <c r="F394" s="275">
        <v>1009.31</v>
      </c>
      <c r="G394" s="275"/>
      <c r="H394" s="275"/>
      <c r="I394" s="275"/>
      <c r="J394" s="38">
        <v>-100</v>
      </c>
      <c r="K394" s="38">
        <v>-100</v>
      </c>
      <c r="L394" s="38">
        <v>-100</v>
      </c>
      <c r="M394" s="39">
        <v>7.4</v>
      </c>
      <c r="N394" s="40"/>
      <c r="O394" s="39">
        <v>6.728733333333333</v>
      </c>
      <c r="P394" s="40"/>
    </row>
    <row r="395" spans="1:16" ht="11.25">
      <c r="A395" s="274" t="s">
        <v>262</v>
      </c>
      <c r="B395" s="274" t="s">
        <v>263</v>
      </c>
      <c r="C395" s="274" t="s">
        <v>62</v>
      </c>
      <c r="D395" s="275"/>
      <c r="E395" s="275"/>
      <c r="F395" s="275"/>
      <c r="G395" s="275">
        <v>5603</v>
      </c>
      <c r="H395" s="275">
        <v>41019</v>
      </c>
      <c r="I395" s="275">
        <v>36473.42</v>
      </c>
      <c r="J395" s="38"/>
      <c r="K395" s="38"/>
      <c r="L395" s="38"/>
      <c r="M395" s="39"/>
      <c r="N395" s="40">
        <v>7.320899518115295</v>
      </c>
      <c r="O395" s="39"/>
      <c r="P395" s="40">
        <v>6.509623416027128</v>
      </c>
    </row>
    <row r="396" spans="1:16" ht="11.25">
      <c r="A396" s="274" t="s">
        <v>262</v>
      </c>
      <c r="B396" s="274" t="s">
        <v>263</v>
      </c>
      <c r="C396" s="274" t="s">
        <v>156</v>
      </c>
      <c r="D396" s="275">
        <v>2866.2</v>
      </c>
      <c r="E396" s="275">
        <v>21197.21</v>
      </c>
      <c r="F396" s="275">
        <v>19151.12</v>
      </c>
      <c r="G396" s="275">
        <v>4797.28</v>
      </c>
      <c r="H396" s="275">
        <v>27143.46</v>
      </c>
      <c r="I396" s="275">
        <v>24216.33</v>
      </c>
      <c r="J396" s="38">
        <v>67.37422371083665</v>
      </c>
      <c r="K396" s="38">
        <v>28.052040811031265</v>
      </c>
      <c r="L396" s="38">
        <v>26.448635902234454</v>
      </c>
      <c r="M396" s="39">
        <v>7.395579512943968</v>
      </c>
      <c r="N396" s="40">
        <v>5.658093753126772</v>
      </c>
      <c r="O396" s="39">
        <v>6.681710976205429</v>
      </c>
      <c r="P396" s="40">
        <v>5.047929243237835</v>
      </c>
    </row>
    <row r="397" spans="1:16" s="279" customFormat="1" ht="12.75">
      <c r="A397" s="93" t="s">
        <v>262</v>
      </c>
      <c r="B397" s="93" t="s">
        <v>263</v>
      </c>
      <c r="C397" s="93" t="s">
        <v>50</v>
      </c>
      <c r="D397" s="93">
        <v>360</v>
      </c>
      <c r="E397" s="93">
        <v>2520</v>
      </c>
      <c r="F397" s="93">
        <v>2249.09</v>
      </c>
      <c r="G397" s="93"/>
      <c r="H397" s="93"/>
      <c r="I397" s="93"/>
      <c r="J397" s="38">
        <v>-100</v>
      </c>
      <c r="K397" s="38">
        <v>-100</v>
      </c>
      <c r="L397" s="38">
        <v>-100</v>
      </c>
      <c r="M397" s="39">
        <v>7</v>
      </c>
      <c r="N397" s="40"/>
      <c r="O397" s="39">
        <v>6.247472222222223</v>
      </c>
      <c r="P397" s="40"/>
    </row>
    <row r="398" spans="1:16" s="279" customFormat="1" ht="12.75">
      <c r="A398" s="93" t="s">
        <v>262</v>
      </c>
      <c r="B398" s="93" t="s">
        <v>263</v>
      </c>
      <c r="C398" s="93" t="s">
        <v>85</v>
      </c>
      <c r="D398" s="93">
        <v>7744.4</v>
      </c>
      <c r="E398" s="93">
        <v>56625.33</v>
      </c>
      <c r="F398" s="93">
        <v>51370.36</v>
      </c>
      <c r="G398" s="93"/>
      <c r="H398" s="93"/>
      <c r="I398" s="93"/>
      <c r="J398" s="38">
        <v>-100</v>
      </c>
      <c r="K398" s="38">
        <v>-100</v>
      </c>
      <c r="L398" s="38">
        <v>-100</v>
      </c>
      <c r="M398" s="39">
        <v>7.31177754248231</v>
      </c>
      <c r="N398" s="40"/>
      <c r="O398" s="39">
        <v>6.633226589535665</v>
      </c>
      <c r="P398" s="40"/>
    </row>
    <row r="399" spans="1:16" s="279" customFormat="1" ht="12.75">
      <c r="A399" s="93" t="s">
        <v>262</v>
      </c>
      <c r="B399" s="93" t="s">
        <v>263</v>
      </c>
      <c r="C399" s="93" t="s">
        <v>562</v>
      </c>
      <c r="D399" s="93">
        <v>43.5</v>
      </c>
      <c r="E399" s="93">
        <v>409.35</v>
      </c>
      <c r="F399" s="93">
        <v>360.4</v>
      </c>
      <c r="G399" s="93"/>
      <c r="H399" s="93"/>
      <c r="I399" s="93"/>
      <c r="J399" s="38">
        <v>-100</v>
      </c>
      <c r="K399" s="38">
        <v>-100</v>
      </c>
      <c r="L399" s="38">
        <v>-100</v>
      </c>
      <c r="M399" s="39">
        <v>9.410344827586208</v>
      </c>
      <c r="N399" s="40"/>
      <c r="O399" s="39">
        <v>8.285057471264368</v>
      </c>
      <c r="P399" s="40"/>
    </row>
    <row r="400" spans="1:16" s="279" customFormat="1" ht="12.75">
      <c r="A400" s="93" t="s">
        <v>262</v>
      </c>
      <c r="B400" s="93" t="s">
        <v>263</v>
      </c>
      <c r="C400" s="93" t="s">
        <v>183</v>
      </c>
      <c r="D400" s="93">
        <v>982.4</v>
      </c>
      <c r="E400" s="93">
        <v>9028</v>
      </c>
      <c r="F400" s="93">
        <v>8161.14</v>
      </c>
      <c r="G400" s="93">
        <v>1517.8</v>
      </c>
      <c r="H400" s="93">
        <v>13044.76</v>
      </c>
      <c r="I400" s="93">
        <v>11674.68</v>
      </c>
      <c r="J400" s="38">
        <v>54.49918566775244</v>
      </c>
      <c r="K400" s="38">
        <v>44.492246344705364</v>
      </c>
      <c r="L400" s="38">
        <v>43.052073607363674</v>
      </c>
      <c r="M400" s="39">
        <v>9.189739413680782</v>
      </c>
      <c r="N400" s="40">
        <v>8.594518381868495</v>
      </c>
      <c r="O400" s="39">
        <v>8.307349348534203</v>
      </c>
      <c r="P400" s="40">
        <v>7.691843457636053</v>
      </c>
    </row>
    <row r="401" spans="1:16" s="279" customFormat="1" ht="12.75">
      <c r="A401" s="93" t="s">
        <v>262</v>
      </c>
      <c r="B401" s="93" t="s">
        <v>263</v>
      </c>
      <c r="C401" s="93" t="s">
        <v>49</v>
      </c>
      <c r="D401" s="93">
        <v>150</v>
      </c>
      <c r="E401" s="93">
        <v>930</v>
      </c>
      <c r="F401" s="93">
        <v>860.86</v>
      </c>
      <c r="G401" s="93">
        <v>2553</v>
      </c>
      <c r="H401" s="93">
        <v>15828.6</v>
      </c>
      <c r="I401" s="93">
        <v>14045.62</v>
      </c>
      <c r="J401" s="38">
        <v>1602</v>
      </c>
      <c r="K401" s="38">
        <v>1602</v>
      </c>
      <c r="L401" s="38">
        <v>1531.5800478591177</v>
      </c>
      <c r="M401" s="39">
        <v>6.2</v>
      </c>
      <c r="N401" s="40">
        <v>6.2</v>
      </c>
      <c r="O401" s="39">
        <v>5.739066666666667</v>
      </c>
      <c r="P401" s="40">
        <v>5.5016137877007445</v>
      </c>
    </row>
    <row r="402" spans="1:16" s="279" customFormat="1" ht="12.75">
      <c r="A402" s="93" t="s">
        <v>262</v>
      </c>
      <c r="B402" s="93" t="s">
        <v>263</v>
      </c>
      <c r="C402" s="93" t="s">
        <v>59</v>
      </c>
      <c r="D402" s="93">
        <v>24</v>
      </c>
      <c r="E402" s="93">
        <v>301.5</v>
      </c>
      <c r="F402" s="93">
        <v>265.59</v>
      </c>
      <c r="G402" s="93"/>
      <c r="H402" s="93"/>
      <c r="I402" s="93"/>
      <c r="J402" s="38">
        <v>-100</v>
      </c>
      <c r="K402" s="38">
        <v>-100</v>
      </c>
      <c r="L402" s="38">
        <v>-100</v>
      </c>
      <c r="M402" s="39">
        <v>12.5625</v>
      </c>
      <c r="N402" s="40"/>
      <c r="O402" s="39">
        <v>11.066249999999998</v>
      </c>
      <c r="P402" s="40"/>
    </row>
    <row r="403" spans="1:16" s="279" customFormat="1" ht="12.75">
      <c r="A403" s="93" t="s">
        <v>262</v>
      </c>
      <c r="B403" s="93" t="s">
        <v>263</v>
      </c>
      <c r="C403" s="93" t="s">
        <v>83</v>
      </c>
      <c r="D403" s="93"/>
      <c r="E403" s="93"/>
      <c r="F403" s="93"/>
      <c r="G403" s="93">
        <v>1672</v>
      </c>
      <c r="H403" s="93">
        <v>12348.8</v>
      </c>
      <c r="I403" s="93">
        <v>10882.13</v>
      </c>
      <c r="J403" s="38"/>
      <c r="K403" s="38"/>
      <c r="L403" s="38"/>
      <c r="M403" s="39"/>
      <c r="N403" s="40">
        <v>7.385645933014354</v>
      </c>
      <c r="O403" s="39"/>
      <c r="P403" s="40">
        <v>6.508450956937798</v>
      </c>
    </row>
    <row r="404" spans="1:16" ht="11.25">
      <c r="A404" s="274"/>
      <c r="B404" s="274" t="s">
        <v>121</v>
      </c>
      <c r="C404" s="274"/>
      <c r="D404" s="275">
        <f aca="true" t="shared" si="0" ref="D404:I404">SUM(D5:D403)</f>
        <v>7793594.9459999995</v>
      </c>
      <c r="E404" s="275">
        <f t="shared" si="0"/>
        <v>23104928.080000013</v>
      </c>
      <c r="F404" s="275">
        <f t="shared" si="0"/>
        <v>20742191.510000013</v>
      </c>
      <c r="G404" s="275">
        <f t="shared" si="0"/>
        <v>9041157.14</v>
      </c>
      <c r="H404" s="275">
        <f t="shared" si="0"/>
        <v>22369348.810000006</v>
      </c>
      <c r="I404" s="275">
        <f t="shared" si="0"/>
        <v>20060229.95</v>
      </c>
      <c r="J404" s="38">
        <f>(G404-D404)*100/D404</f>
        <v>16.007531859739547</v>
      </c>
      <c r="K404" s="38">
        <f>(H404-E404)*100/E404</f>
        <v>-3.183646655177152</v>
      </c>
      <c r="L404" s="38">
        <f>(I404-F404)*100/F404</f>
        <v>-3.28779897568313</v>
      </c>
      <c r="M404" s="39">
        <f>E404/D404</f>
        <v>2.964604683729225</v>
      </c>
      <c r="N404" s="40">
        <f>H404/G404</f>
        <v>2.4741687887530737</v>
      </c>
      <c r="O404" s="39">
        <f>F404/D404</f>
        <v>2.661440792563357</v>
      </c>
      <c r="P404" s="40">
        <f>I404/G404</f>
        <v>2.2187679784094536</v>
      </c>
    </row>
  </sheetData>
  <sheetProtection/>
  <mergeCells count="3">
    <mergeCell ref="A1:P1"/>
    <mergeCell ref="A2:P2"/>
    <mergeCell ref="A3:P3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P27"/>
  <sheetViews>
    <sheetView view="pageBreakPreview" zoomScale="96" zoomScaleSheetLayoutView="96" workbookViewId="0" topLeftCell="C1">
      <selection activeCell="N30" sqref="N30"/>
    </sheetView>
  </sheetViews>
  <sheetFormatPr defaultColWidth="9.140625" defaultRowHeight="12.75"/>
  <cols>
    <col min="1" max="1" width="11.7109375" style="34" bestFit="1" customWidth="1"/>
    <col min="2" max="2" width="94.00390625" style="34" bestFit="1" customWidth="1"/>
    <col min="3" max="3" width="19.140625" style="34" customWidth="1"/>
    <col min="4" max="4" width="10.57421875" style="79" bestFit="1" customWidth="1"/>
    <col min="5" max="6" width="13.28125" style="79" bestFit="1" customWidth="1"/>
    <col min="7" max="7" width="10.57421875" style="79" bestFit="1" customWidth="1"/>
    <col min="8" max="9" width="13.28125" style="79" bestFit="1" customWidth="1"/>
    <col min="10" max="16" width="9.8515625" style="36" bestFit="1" customWidth="1"/>
    <col min="17" max="16384" width="9.140625" style="34" customWidth="1"/>
  </cols>
  <sheetData>
    <row r="1" spans="1:7" ht="12.75" customHeight="1">
      <c r="A1" s="323" t="s">
        <v>129</v>
      </c>
      <c r="B1" s="323"/>
      <c r="C1" s="323"/>
      <c r="D1" s="323"/>
      <c r="E1" s="323"/>
      <c r="F1" s="323"/>
      <c r="G1" s="323"/>
    </row>
    <row r="2" spans="1:16" s="11" customFormat="1" ht="12.75" customHeight="1">
      <c r="A2" s="325" t="s">
        <v>783</v>
      </c>
      <c r="B2" s="325"/>
      <c r="C2" s="325"/>
      <c r="D2" s="325"/>
      <c r="E2" s="325"/>
      <c r="F2" s="325"/>
      <c r="G2" s="325"/>
      <c r="H2" s="77"/>
      <c r="I2" s="77"/>
      <c r="J2" s="77"/>
      <c r="K2" s="77"/>
      <c r="L2" s="78"/>
      <c r="M2" s="78"/>
      <c r="N2" s="78"/>
      <c r="O2" s="78"/>
      <c r="P2" s="78"/>
    </row>
    <row r="3" spans="1:7" ht="12.75" customHeight="1">
      <c r="A3" s="324" t="s">
        <v>128</v>
      </c>
      <c r="B3" s="324"/>
      <c r="C3" s="324"/>
      <c r="D3" s="324"/>
      <c r="E3" s="324"/>
      <c r="F3" s="324"/>
      <c r="G3" s="324"/>
    </row>
    <row r="4" spans="1:16" s="36" customFormat="1" ht="24">
      <c r="A4" s="209" t="s">
        <v>130</v>
      </c>
      <c r="B4" s="209" t="s">
        <v>131</v>
      </c>
      <c r="C4" s="209" t="s">
        <v>132</v>
      </c>
      <c r="D4" s="210" t="s">
        <v>688</v>
      </c>
      <c r="E4" s="210" t="s">
        <v>689</v>
      </c>
      <c r="F4" s="210" t="s">
        <v>773</v>
      </c>
      <c r="G4" s="210" t="s">
        <v>719</v>
      </c>
      <c r="H4" s="210" t="s">
        <v>720</v>
      </c>
      <c r="I4" s="210" t="s">
        <v>765</v>
      </c>
      <c r="J4" s="211" t="s">
        <v>79</v>
      </c>
      <c r="K4" s="212" t="s">
        <v>80</v>
      </c>
      <c r="L4" s="212" t="s">
        <v>677</v>
      </c>
      <c r="M4" s="213" t="s">
        <v>690</v>
      </c>
      <c r="N4" s="213" t="s">
        <v>721</v>
      </c>
      <c r="O4" s="213" t="s">
        <v>691</v>
      </c>
      <c r="P4" s="213" t="s">
        <v>722</v>
      </c>
    </row>
    <row r="5" spans="1:16" s="36" customFormat="1" ht="12">
      <c r="A5" s="199" t="s">
        <v>489</v>
      </c>
      <c r="B5" s="199" t="s">
        <v>490</v>
      </c>
      <c r="C5" s="199" t="s">
        <v>46</v>
      </c>
      <c r="D5" s="214"/>
      <c r="E5" s="214"/>
      <c r="F5" s="214"/>
      <c r="G5" s="214">
        <v>39546</v>
      </c>
      <c r="H5" s="214">
        <v>111456</v>
      </c>
      <c r="I5" s="214">
        <v>101921.88</v>
      </c>
      <c r="J5" s="215"/>
      <c r="K5" s="216"/>
      <c r="L5" s="216"/>
      <c r="M5" s="217"/>
      <c r="N5" s="217">
        <v>2.818388711879836</v>
      </c>
      <c r="O5" s="217"/>
      <c r="P5" s="217">
        <v>2.5772993475952055</v>
      </c>
    </row>
    <row r="6" spans="1:16" s="36" customFormat="1" ht="12">
      <c r="A6" s="199" t="s">
        <v>577</v>
      </c>
      <c r="B6" s="199" t="s">
        <v>663</v>
      </c>
      <c r="C6" s="199" t="s">
        <v>138</v>
      </c>
      <c r="D6" s="214"/>
      <c r="E6" s="214"/>
      <c r="F6" s="214"/>
      <c r="G6" s="214">
        <v>8016</v>
      </c>
      <c r="H6" s="214">
        <v>24048</v>
      </c>
      <c r="I6" s="214">
        <v>21572.97</v>
      </c>
      <c r="J6" s="215"/>
      <c r="K6" s="216"/>
      <c r="L6" s="216"/>
      <c r="M6" s="217"/>
      <c r="N6" s="217">
        <v>3</v>
      </c>
      <c r="O6" s="217"/>
      <c r="P6" s="217">
        <v>2.69123877245509</v>
      </c>
    </row>
    <row r="7" spans="1:16" s="36" customFormat="1" ht="12">
      <c r="A7" s="199" t="s">
        <v>577</v>
      </c>
      <c r="B7" s="199" t="s">
        <v>663</v>
      </c>
      <c r="C7" s="199" t="s">
        <v>46</v>
      </c>
      <c r="D7" s="214">
        <v>375021.5</v>
      </c>
      <c r="E7" s="214">
        <v>1727884.8</v>
      </c>
      <c r="F7" s="214">
        <v>1561762.61</v>
      </c>
      <c r="G7" s="214">
        <v>176500</v>
      </c>
      <c r="H7" s="214">
        <v>487260</v>
      </c>
      <c r="I7" s="214">
        <v>440566.54</v>
      </c>
      <c r="J7" s="215">
        <v>-52.93603166751773</v>
      </c>
      <c r="K7" s="216">
        <v>-71.80020334688979</v>
      </c>
      <c r="L7" s="216">
        <v>-71.7904285082097</v>
      </c>
      <c r="M7" s="217">
        <v>4.60742864075793</v>
      </c>
      <c r="N7" s="217">
        <v>2.760679886685552</v>
      </c>
      <c r="O7" s="217">
        <v>4.16446153087223</v>
      </c>
      <c r="P7" s="217">
        <v>2.496127705382436</v>
      </c>
    </row>
    <row r="8" spans="1:16" s="36" customFormat="1" ht="12">
      <c r="A8" s="199" t="s">
        <v>577</v>
      </c>
      <c r="B8" s="199" t="s">
        <v>663</v>
      </c>
      <c r="C8" s="199" t="s">
        <v>174</v>
      </c>
      <c r="D8" s="214"/>
      <c r="E8" s="214"/>
      <c r="F8" s="214"/>
      <c r="G8" s="214">
        <v>204790</v>
      </c>
      <c r="H8" s="214">
        <v>602348</v>
      </c>
      <c r="I8" s="214">
        <v>544718.07</v>
      </c>
      <c r="J8" s="215"/>
      <c r="K8" s="216"/>
      <c r="L8" s="216"/>
      <c r="M8" s="217"/>
      <c r="N8" s="217">
        <v>2.9412959617168806</v>
      </c>
      <c r="O8" s="217"/>
      <c r="P8" s="217">
        <v>2.6598860784217977</v>
      </c>
    </row>
    <row r="9" spans="1:16" s="36" customFormat="1" ht="12">
      <c r="A9" s="199" t="s">
        <v>493</v>
      </c>
      <c r="B9" s="199" t="s">
        <v>494</v>
      </c>
      <c r="C9" s="199" t="s">
        <v>110</v>
      </c>
      <c r="D9" s="214"/>
      <c r="E9" s="214"/>
      <c r="F9" s="214"/>
      <c r="G9" s="214">
        <v>47400</v>
      </c>
      <c r="H9" s="214">
        <v>27000</v>
      </c>
      <c r="I9" s="214">
        <v>23860.64</v>
      </c>
      <c r="J9" s="215"/>
      <c r="K9" s="216"/>
      <c r="L9" s="216"/>
      <c r="M9" s="217"/>
      <c r="N9" s="217">
        <v>0.569620253164557</v>
      </c>
      <c r="O9" s="217"/>
      <c r="P9" s="217">
        <v>0.503389029535865</v>
      </c>
    </row>
    <row r="10" spans="1:16" s="36" customFormat="1" ht="12">
      <c r="A10" s="199" t="s">
        <v>493</v>
      </c>
      <c r="B10" s="199" t="s">
        <v>494</v>
      </c>
      <c r="C10" s="199" t="s">
        <v>87</v>
      </c>
      <c r="D10" s="214">
        <v>59500</v>
      </c>
      <c r="E10" s="214">
        <v>68862</v>
      </c>
      <c r="F10" s="214">
        <v>57718.24</v>
      </c>
      <c r="G10" s="214"/>
      <c r="H10" s="214"/>
      <c r="I10" s="214"/>
      <c r="J10" s="215">
        <v>-100</v>
      </c>
      <c r="K10" s="216">
        <v>-100</v>
      </c>
      <c r="L10" s="216">
        <v>-100</v>
      </c>
      <c r="M10" s="217">
        <v>1.1573445378151261</v>
      </c>
      <c r="N10" s="217"/>
      <c r="O10" s="217">
        <v>0.9700544537815126</v>
      </c>
      <c r="P10" s="217"/>
    </row>
    <row r="11" spans="1:16" s="36" customFormat="1" ht="12">
      <c r="A11" s="199" t="s">
        <v>493</v>
      </c>
      <c r="B11" s="199" t="s">
        <v>494</v>
      </c>
      <c r="C11" s="199" t="s">
        <v>138</v>
      </c>
      <c r="D11" s="214"/>
      <c r="E11" s="214"/>
      <c r="F11" s="214"/>
      <c r="G11" s="214">
        <v>487405</v>
      </c>
      <c r="H11" s="214">
        <v>347400</v>
      </c>
      <c r="I11" s="214">
        <v>308002.43</v>
      </c>
      <c r="J11" s="215"/>
      <c r="K11" s="216"/>
      <c r="L11" s="216"/>
      <c r="M11" s="217"/>
      <c r="N11" s="217">
        <v>0.7127542803212934</v>
      </c>
      <c r="O11" s="217"/>
      <c r="P11" s="217">
        <v>0.6319230003795612</v>
      </c>
    </row>
    <row r="12" spans="1:16" s="36" customFormat="1" ht="12">
      <c r="A12" s="199" t="s">
        <v>493</v>
      </c>
      <c r="B12" s="199" t="s">
        <v>494</v>
      </c>
      <c r="C12" s="199" t="s">
        <v>60</v>
      </c>
      <c r="D12" s="214"/>
      <c r="E12" s="214"/>
      <c r="F12" s="214"/>
      <c r="G12" s="214">
        <v>647116</v>
      </c>
      <c r="H12" s="214">
        <v>628113.77</v>
      </c>
      <c r="I12" s="214">
        <v>566996.14</v>
      </c>
      <c r="J12" s="215"/>
      <c r="K12" s="216"/>
      <c r="L12" s="216"/>
      <c r="M12" s="217"/>
      <c r="N12" s="217">
        <v>0.9706355120256647</v>
      </c>
      <c r="O12" s="217"/>
      <c r="P12" s="217">
        <v>0.8761893385420852</v>
      </c>
    </row>
    <row r="13" spans="1:16" s="36" customFormat="1" ht="12">
      <c r="A13" s="199" t="s">
        <v>493</v>
      </c>
      <c r="B13" s="199" t="s">
        <v>494</v>
      </c>
      <c r="C13" s="199" t="s">
        <v>139</v>
      </c>
      <c r="D13" s="214">
        <v>2072717</v>
      </c>
      <c r="E13" s="214">
        <v>2418094.9</v>
      </c>
      <c r="F13" s="214">
        <v>2161753.6</v>
      </c>
      <c r="G13" s="214">
        <v>3482486</v>
      </c>
      <c r="H13" s="214">
        <v>3064274.65</v>
      </c>
      <c r="I13" s="214">
        <v>2754293.96</v>
      </c>
      <c r="J13" s="215">
        <v>68.01550814703599</v>
      </c>
      <c r="K13" s="216">
        <v>26.722679494506192</v>
      </c>
      <c r="L13" s="216">
        <v>27.4101710759265</v>
      </c>
      <c r="M13" s="217">
        <v>1.1666305144407074</v>
      </c>
      <c r="N13" s="217">
        <v>0.8799101130629097</v>
      </c>
      <c r="O13" s="217">
        <v>1.0429564672842457</v>
      </c>
      <c r="P13" s="217">
        <v>0.7908987889685701</v>
      </c>
    </row>
    <row r="14" spans="1:16" s="36" customFormat="1" ht="12">
      <c r="A14" s="199" t="s">
        <v>493</v>
      </c>
      <c r="B14" s="199" t="s">
        <v>494</v>
      </c>
      <c r="C14" s="199" t="s">
        <v>53</v>
      </c>
      <c r="D14" s="214">
        <v>7772</v>
      </c>
      <c r="E14" s="214">
        <v>9901</v>
      </c>
      <c r="F14" s="214">
        <v>8541.37</v>
      </c>
      <c r="G14" s="214"/>
      <c r="H14" s="214"/>
      <c r="I14" s="214"/>
      <c r="J14" s="215">
        <v>-100</v>
      </c>
      <c r="K14" s="216">
        <v>-100</v>
      </c>
      <c r="L14" s="216">
        <v>-100</v>
      </c>
      <c r="M14" s="217">
        <v>1.273932063818837</v>
      </c>
      <c r="N14" s="217"/>
      <c r="O14" s="217">
        <v>1.098992537313433</v>
      </c>
      <c r="P14" s="217"/>
    </row>
    <row r="15" spans="1:16" s="36" customFormat="1" ht="12">
      <c r="A15" s="199" t="s">
        <v>493</v>
      </c>
      <c r="B15" s="199" t="s">
        <v>494</v>
      </c>
      <c r="C15" s="199" t="s">
        <v>46</v>
      </c>
      <c r="D15" s="214">
        <v>38558992</v>
      </c>
      <c r="E15" s="214">
        <v>39892310.11</v>
      </c>
      <c r="F15" s="214">
        <v>35686455.07</v>
      </c>
      <c r="G15" s="214">
        <v>32831755</v>
      </c>
      <c r="H15" s="214">
        <v>25288733.78</v>
      </c>
      <c r="I15" s="214">
        <v>22702014.53</v>
      </c>
      <c r="J15" s="215">
        <v>-14.853181327976623</v>
      </c>
      <c r="K15" s="216">
        <v>-36.607497258824445</v>
      </c>
      <c r="L15" s="216">
        <v>-36.384786649530334</v>
      </c>
      <c r="M15" s="217">
        <v>1.0345786557387184</v>
      </c>
      <c r="N15" s="217">
        <v>0.7702522688781029</v>
      </c>
      <c r="O15" s="217">
        <v>0.9255028002288027</v>
      </c>
      <c r="P15" s="217">
        <v>0.6914651540863411</v>
      </c>
    </row>
    <row r="16" spans="1:16" s="36" customFormat="1" ht="12">
      <c r="A16" s="199" t="s">
        <v>493</v>
      </c>
      <c r="B16" s="199" t="s">
        <v>494</v>
      </c>
      <c r="C16" s="199" t="s">
        <v>98</v>
      </c>
      <c r="D16" s="214">
        <v>22780</v>
      </c>
      <c r="E16" s="214">
        <v>14850</v>
      </c>
      <c r="F16" s="214">
        <v>13293.94</v>
      </c>
      <c r="G16" s="214"/>
      <c r="H16" s="214"/>
      <c r="I16" s="214"/>
      <c r="J16" s="215">
        <v>-100</v>
      </c>
      <c r="K16" s="216">
        <v>-100</v>
      </c>
      <c r="L16" s="216">
        <v>-100</v>
      </c>
      <c r="M16" s="217">
        <v>0.6518876207199298</v>
      </c>
      <c r="N16" s="217"/>
      <c r="O16" s="217">
        <v>0.5835794556628622</v>
      </c>
      <c r="P16" s="217"/>
    </row>
    <row r="17" spans="1:16" s="36" customFormat="1" ht="12">
      <c r="A17" s="199" t="s">
        <v>493</v>
      </c>
      <c r="B17" s="199" t="s">
        <v>494</v>
      </c>
      <c r="C17" s="199" t="s">
        <v>57</v>
      </c>
      <c r="D17" s="214">
        <v>7681806</v>
      </c>
      <c r="E17" s="214">
        <v>10306845.12</v>
      </c>
      <c r="F17" s="214">
        <v>9226069.14</v>
      </c>
      <c r="G17" s="214"/>
      <c r="H17" s="214"/>
      <c r="I17" s="214"/>
      <c r="J17" s="215">
        <v>-100</v>
      </c>
      <c r="K17" s="216">
        <v>-100</v>
      </c>
      <c r="L17" s="216">
        <v>-100</v>
      </c>
      <c r="M17" s="217">
        <v>1.3417216107774654</v>
      </c>
      <c r="N17" s="217"/>
      <c r="O17" s="217">
        <v>1.201028656542485</v>
      </c>
      <c r="P17" s="217"/>
    </row>
    <row r="18" spans="1:16" s="36" customFormat="1" ht="12">
      <c r="A18" s="199" t="s">
        <v>493</v>
      </c>
      <c r="B18" s="199" t="s">
        <v>494</v>
      </c>
      <c r="C18" s="199" t="s">
        <v>62</v>
      </c>
      <c r="D18" s="214">
        <v>627899</v>
      </c>
      <c r="E18" s="214">
        <v>863976.14</v>
      </c>
      <c r="F18" s="214">
        <v>778765.79</v>
      </c>
      <c r="G18" s="214">
        <v>717584</v>
      </c>
      <c r="H18" s="214">
        <v>755420.01</v>
      </c>
      <c r="I18" s="214">
        <v>685528.52</v>
      </c>
      <c r="J18" s="215">
        <v>14.283348118089055</v>
      </c>
      <c r="K18" s="216">
        <v>-12.564713882029196</v>
      </c>
      <c r="L18" s="216">
        <v>-11.972440391866726</v>
      </c>
      <c r="M18" s="217">
        <v>1.375979480776367</v>
      </c>
      <c r="N18" s="217">
        <v>1.0527269420722871</v>
      </c>
      <c r="O18" s="217">
        <v>1.240272384571404</v>
      </c>
      <c r="P18" s="217">
        <v>0.9553286026444291</v>
      </c>
    </row>
    <row r="19" spans="1:16" s="36" customFormat="1" ht="12">
      <c r="A19" s="199" t="s">
        <v>493</v>
      </c>
      <c r="B19" s="199" t="s">
        <v>494</v>
      </c>
      <c r="C19" s="199" t="s">
        <v>102</v>
      </c>
      <c r="D19" s="214">
        <v>3980</v>
      </c>
      <c r="E19" s="214">
        <v>14650.32</v>
      </c>
      <c r="F19" s="214">
        <v>13154.63</v>
      </c>
      <c r="G19" s="214"/>
      <c r="H19" s="214"/>
      <c r="I19" s="214"/>
      <c r="J19" s="215">
        <v>-100</v>
      </c>
      <c r="K19" s="216">
        <v>-100</v>
      </c>
      <c r="L19" s="216">
        <v>-100</v>
      </c>
      <c r="M19" s="217">
        <v>3.6809849246231154</v>
      </c>
      <c r="N19" s="217"/>
      <c r="O19" s="217">
        <v>3.305183417085427</v>
      </c>
      <c r="P19" s="217"/>
    </row>
    <row r="20" spans="1:16" s="36" customFormat="1" ht="12">
      <c r="A20" s="199" t="s">
        <v>493</v>
      </c>
      <c r="B20" s="199" t="s">
        <v>494</v>
      </c>
      <c r="C20" s="199" t="s">
        <v>50</v>
      </c>
      <c r="D20" s="214">
        <v>26353</v>
      </c>
      <c r="E20" s="214">
        <v>82944</v>
      </c>
      <c r="F20" s="214">
        <v>76454.77</v>
      </c>
      <c r="G20" s="214">
        <v>11347</v>
      </c>
      <c r="H20" s="214">
        <v>39960</v>
      </c>
      <c r="I20" s="214">
        <v>35503.48</v>
      </c>
      <c r="J20" s="215">
        <v>-56.94228361097408</v>
      </c>
      <c r="K20" s="216">
        <v>-51.822916666666664</v>
      </c>
      <c r="L20" s="216">
        <v>-53.56276658735616</v>
      </c>
      <c r="M20" s="217">
        <v>3.147421545934049</v>
      </c>
      <c r="N20" s="217">
        <v>3.521635674627655</v>
      </c>
      <c r="O20" s="217">
        <v>2.901178992904034</v>
      </c>
      <c r="P20" s="217">
        <v>3.128886930466203</v>
      </c>
    </row>
    <row r="21" spans="1:16" s="36" customFormat="1" ht="12">
      <c r="A21" s="199" t="s">
        <v>493</v>
      </c>
      <c r="B21" s="199" t="s">
        <v>494</v>
      </c>
      <c r="C21" s="199" t="s">
        <v>100</v>
      </c>
      <c r="D21" s="214"/>
      <c r="E21" s="214"/>
      <c r="F21" s="214"/>
      <c r="G21" s="214">
        <v>19551</v>
      </c>
      <c r="H21" s="214">
        <v>25930</v>
      </c>
      <c r="I21" s="214">
        <v>23608.22</v>
      </c>
      <c r="J21" s="215"/>
      <c r="K21" s="216"/>
      <c r="L21" s="216"/>
      <c r="M21" s="217"/>
      <c r="N21" s="217">
        <v>1.3262748708505958</v>
      </c>
      <c r="O21" s="217"/>
      <c r="P21" s="217">
        <v>1.2075198199580586</v>
      </c>
    </row>
    <row r="22" spans="1:16" s="36" customFormat="1" ht="12">
      <c r="A22" s="199" t="s">
        <v>493</v>
      </c>
      <c r="B22" s="199" t="s">
        <v>494</v>
      </c>
      <c r="C22" s="199" t="s">
        <v>718</v>
      </c>
      <c r="D22" s="214"/>
      <c r="E22" s="214"/>
      <c r="F22" s="214"/>
      <c r="G22" s="214">
        <v>72687</v>
      </c>
      <c r="H22" s="214">
        <v>85047</v>
      </c>
      <c r="I22" s="214">
        <v>76747.29</v>
      </c>
      <c r="J22" s="215"/>
      <c r="K22" s="216"/>
      <c r="L22" s="216"/>
      <c r="M22" s="217"/>
      <c r="N22" s="217">
        <v>1.1700441619546824</v>
      </c>
      <c r="O22" s="217"/>
      <c r="P22" s="217">
        <v>1.0558599199306615</v>
      </c>
    </row>
    <row r="23" spans="1:16" s="36" customFormat="1" ht="12">
      <c r="A23" s="199" t="s">
        <v>493</v>
      </c>
      <c r="B23" s="199" t="s">
        <v>494</v>
      </c>
      <c r="C23" s="199" t="s">
        <v>174</v>
      </c>
      <c r="D23" s="214">
        <v>6763558</v>
      </c>
      <c r="E23" s="214">
        <v>6545997</v>
      </c>
      <c r="F23" s="214">
        <v>5846750.32</v>
      </c>
      <c r="G23" s="214">
        <v>1381665</v>
      </c>
      <c r="H23" s="214">
        <v>1113378.06</v>
      </c>
      <c r="I23" s="214">
        <v>999250.24</v>
      </c>
      <c r="J23" s="215">
        <v>-79.57192057789702</v>
      </c>
      <c r="K23" s="216">
        <v>-82.99146699883914</v>
      </c>
      <c r="L23" s="216">
        <v>-82.90930542079313</v>
      </c>
      <c r="M23" s="217">
        <v>0.9678333504347859</v>
      </c>
      <c r="N23" s="217">
        <v>0.8058234521392668</v>
      </c>
      <c r="O23" s="217">
        <v>0.8644489069214754</v>
      </c>
      <c r="P23" s="217">
        <v>0.7232217939949264</v>
      </c>
    </row>
    <row r="24" spans="1:16" s="36" customFormat="1" ht="12">
      <c r="A24" s="199" t="s">
        <v>493</v>
      </c>
      <c r="B24" s="199" t="s">
        <v>494</v>
      </c>
      <c r="C24" s="199" t="s">
        <v>49</v>
      </c>
      <c r="D24" s="214">
        <v>457317</v>
      </c>
      <c r="E24" s="214">
        <v>513979.5</v>
      </c>
      <c r="F24" s="214">
        <v>467047.11</v>
      </c>
      <c r="G24" s="214">
        <v>1977376</v>
      </c>
      <c r="H24" s="214">
        <v>2059140.46</v>
      </c>
      <c r="I24" s="214">
        <v>1886442.39</v>
      </c>
      <c r="J24" s="215">
        <v>332.3862878484727</v>
      </c>
      <c r="K24" s="216">
        <v>300.6269627485143</v>
      </c>
      <c r="L24" s="216">
        <v>303.9083744678347</v>
      </c>
      <c r="M24" s="217">
        <v>1.1239020198243233</v>
      </c>
      <c r="N24" s="217">
        <v>1.0413499809849012</v>
      </c>
      <c r="O24" s="217">
        <v>1.0212765106042416</v>
      </c>
      <c r="P24" s="217">
        <v>0.9540129899422264</v>
      </c>
    </row>
    <row r="25" spans="1:16" s="36" customFormat="1" ht="12">
      <c r="A25" s="199" t="s">
        <v>493</v>
      </c>
      <c r="B25" s="199" t="s">
        <v>494</v>
      </c>
      <c r="C25" s="199" t="s">
        <v>108</v>
      </c>
      <c r="D25" s="214">
        <v>17199</v>
      </c>
      <c r="E25" s="214">
        <v>26888</v>
      </c>
      <c r="F25" s="214">
        <v>23768.9</v>
      </c>
      <c r="G25" s="214">
        <v>17902</v>
      </c>
      <c r="H25" s="214">
        <v>13597.5</v>
      </c>
      <c r="I25" s="214">
        <v>12334.37</v>
      </c>
      <c r="J25" s="215">
        <v>4.087446944589802</v>
      </c>
      <c r="K25" s="216">
        <v>-49.42911335911931</v>
      </c>
      <c r="L25" s="216">
        <v>-48.107106344845576</v>
      </c>
      <c r="M25" s="217">
        <v>1.563346706203849</v>
      </c>
      <c r="N25" s="217">
        <v>0.7595520053625293</v>
      </c>
      <c r="O25" s="217">
        <v>1.3819931391359963</v>
      </c>
      <c r="P25" s="217">
        <v>0.6889939671545079</v>
      </c>
    </row>
    <row r="26" spans="1:16" s="36" customFormat="1" ht="12">
      <c r="A26" s="199" t="s">
        <v>495</v>
      </c>
      <c r="B26" s="199" t="s">
        <v>754</v>
      </c>
      <c r="C26" s="199" t="s">
        <v>562</v>
      </c>
      <c r="D26" s="214"/>
      <c r="E26" s="214"/>
      <c r="F26" s="214"/>
      <c r="G26" s="214">
        <v>2000</v>
      </c>
      <c r="H26" s="214">
        <v>5940</v>
      </c>
      <c r="I26" s="214">
        <v>5349.79</v>
      </c>
      <c r="J26" s="215"/>
      <c r="K26" s="216"/>
      <c r="L26" s="216"/>
      <c r="M26" s="217"/>
      <c r="N26" s="217">
        <v>2.97</v>
      </c>
      <c r="O26" s="217"/>
      <c r="P26" s="217">
        <v>2.674895</v>
      </c>
    </row>
    <row r="27" spans="1:16" s="36" customFormat="1" ht="12">
      <c r="A27" s="199"/>
      <c r="B27" s="201" t="s">
        <v>121</v>
      </c>
      <c r="C27" s="201"/>
      <c r="D27" s="202">
        <f aca="true" t="shared" si="0" ref="D27:I27">SUM(D5:D26)</f>
        <v>56674894.5</v>
      </c>
      <c r="E27" s="202">
        <f t="shared" si="0"/>
        <v>62487182.89</v>
      </c>
      <c r="F27" s="202">
        <f t="shared" si="0"/>
        <v>55921535.49</v>
      </c>
      <c r="G27" s="202">
        <f t="shared" si="0"/>
        <v>42125126</v>
      </c>
      <c r="H27" s="202">
        <f t="shared" si="0"/>
        <v>34679047.230000004</v>
      </c>
      <c r="I27" s="202">
        <f t="shared" si="0"/>
        <v>31188711.459999997</v>
      </c>
      <c r="J27" s="215">
        <f>(G27-D27)*100/D27</f>
        <v>-25.672334511359345</v>
      </c>
      <c r="K27" s="216">
        <f>(H27-E27)*100/E27</f>
        <v>-44.50214327785004</v>
      </c>
      <c r="L27" s="216">
        <f>(I27-F27)*100/F27</f>
        <v>-44.22772696293859</v>
      </c>
      <c r="M27" s="217">
        <f>E27/D27</f>
        <v>1.1025549044471534</v>
      </c>
      <c r="N27" s="217">
        <f>H27/G27</f>
        <v>0.8232390148815224</v>
      </c>
      <c r="O27" s="217">
        <f>F27/D27</f>
        <v>0.9867073592876295</v>
      </c>
      <c r="P27" s="217">
        <f>I27/G27</f>
        <v>0.7403826272234769</v>
      </c>
    </row>
  </sheetData>
  <sheetProtection/>
  <mergeCells count="3">
    <mergeCell ref="A1:G1"/>
    <mergeCell ref="A3:G3"/>
    <mergeCell ref="A2:G2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27"/>
  <sheetViews>
    <sheetView view="pageBreakPreview" zoomScale="88" zoomScaleSheetLayoutView="88" zoomScalePageLayoutView="0" workbookViewId="0" topLeftCell="A6">
      <selection activeCell="B32" sqref="B32"/>
    </sheetView>
  </sheetViews>
  <sheetFormatPr defaultColWidth="9.140625" defaultRowHeight="12.75"/>
  <cols>
    <col min="1" max="1" width="16.140625" style="34" bestFit="1" customWidth="1"/>
    <col min="2" max="2" width="40.421875" style="34" customWidth="1"/>
    <col min="3" max="3" width="20.7109375" style="34" customWidth="1"/>
    <col min="4" max="4" width="9.140625" style="79" customWidth="1"/>
    <col min="5" max="6" width="11.140625" style="79" bestFit="1" customWidth="1"/>
    <col min="7" max="7" width="8.8515625" style="79" bestFit="1" customWidth="1"/>
    <col min="8" max="9" width="11.140625" style="79" bestFit="1" customWidth="1"/>
    <col min="10" max="12" width="9.7109375" style="36" bestFit="1" customWidth="1"/>
    <col min="13" max="13" width="10.140625" style="36" customWidth="1"/>
    <col min="14" max="14" width="10.00390625" style="36" customWidth="1"/>
    <col min="15" max="15" width="9.8515625" style="36" customWidth="1"/>
    <col min="16" max="16" width="10.7109375" style="36" customWidth="1"/>
    <col min="17" max="16384" width="9.140625" style="34" customWidth="1"/>
  </cols>
  <sheetData>
    <row r="1" spans="1:7" ht="12.75" customHeight="1">
      <c r="A1" s="323" t="s">
        <v>129</v>
      </c>
      <c r="B1" s="323"/>
      <c r="C1" s="323"/>
      <c r="D1" s="323"/>
      <c r="E1" s="323"/>
      <c r="F1" s="323"/>
      <c r="G1" s="323"/>
    </row>
    <row r="2" spans="1:16" s="11" customFormat="1" ht="12.75" customHeight="1">
      <c r="A2" s="325" t="s">
        <v>785</v>
      </c>
      <c r="B2" s="325"/>
      <c r="C2" s="325"/>
      <c r="D2" s="325"/>
      <c r="E2" s="325"/>
      <c r="F2" s="325"/>
      <c r="G2" s="325"/>
      <c r="H2" s="77"/>
      <c r="I2" s="77"/>
      <c r="J2" s="77"/>
      <c r="K2" s="77"/>
      <c r="L2" s="78"/>
      <c r="M2" s="78"/>
      <c r="N2" s="78"/>
      <c r="O2" s="78"/>
      <c r="P2" s="78"/>
    </row>
    <row r="3" spans="1:16" s="11" customFormat="1" ht="12.75" customHeight="1">
      <c r="A3" s="71"/>
      <c r="B3" s="71"/>
      <c r="C3" s="71"/>
      <c r="D3" s="285"/>
      <c r="E3" s="285"/>
      <c r="F3" s="285"/>
      <c r="G3" s="285"/>
      <c r="H3" s="79"/>
      <c r="I3" s="79"/>
      <c r="J3" s="36"/>
      <c r="K3" s="36"/>
      <c r="L3" s="36"/>
      <c r="M3" s="36"/>
      <c r="N3" s="36"/>
      <c r="O3" s="36"/>
      <c r="P3" s="36"/>
    </row>
    <row r="4" spans="1:16" s="36" customFormat="1" ht="22.5">
      <c r="A4" s="203" t="s">
        <v>130</v>
      </c>
      <c r="B4" s="203" t="s">
        <v>131</v>
      </c>
      <c r="C4" s="203" t="s">
        <v>132</v>
      </c>
      <c r="D4" s="195" t="s">
        <v>688</v>
      </c>
      <c r="E4" s="195" t="s">
        <v>689</v>
      </c>
      <c r="F4" s="195">
        <v>2015</v>
      </c>
      <c r="G4" s="195" t="s">
        <v>719</v>
      </c>
      <c r="H4" s="195" t="s">
        <v>720</v>
      </c>
      <c r="I4" s="195">
        <v>2016</v>
      </c>
      <c r="J4" s="196" t="s">
        <v>79</v>
      </c>
      <c r="K4" s="197" t="s">
        <v>80</v>
      </c>
      <c r="L4" s="197" t="s">
        <v>677</v>
      </c>
      <c r="M4" s="198" t="s">
        <v>690</v>
      </c>
      <c r="N4" s="198" t="s">
        <v>721</v>
      </c>
      <c r="O4" s="198" t="s">
        <v>691</v>
      </c>
      <c r="P4" s="198" t="s">
        <v>722</v>
      </c>
    </row>
    <row r="5" spans="1:16" ht="14.25">
      <c r="A5" s="189" t="s">
        <v>170</v>
      </c>
      <c r="B5" s="189" t="s">
        <v>171</v>
      </c>
      <c r="C5" s="189" t="s">
        <v>48</v>
      </c>
      <c r="D5" s="190">
        <v>23993.1</v>
      </c>
      <c r="E5" s="190">
        <v>119484.6</v>
      </c>
      <c r="F5" s="190">
        <v>101904</v>
      </c>
      <c r="G5" s="190"/>
      <c r="H5" s="190"/>
      <c r="I5" s="190"/>
      <c r="J5" s="163">
        <v>-100</v>
      </c>
      <c r="K5" s="192">
        <v>-100</v>
      </c>
      <c r="L5" s="192">
        <v>-100</v>
      </c>
      <c r="M5" s="193">
        <v>4.979956737562049</v>
      </c>
      <c r="N5" s="193"/>
      <c r="O5" s="193">
        <v>4.247221076059367</v>
      </c>
      <c r="P5" s="193"/>
    </row>
    <row r="6" spans="1:16" ht="14.25">
      <c r="A6" s="189" t="s">
        <v>170</v>
      </c>
      <c r="B6" s="189" t="s">
        <v>171</v>
      </c>
      <c r="C6" s="189" t="s">
        <v>63</v>
      </c>
      <c r="D6" s="190">
        <v>29039.64</v>
      </c>
      <c r="E6" s="190">
        <v>217605.2</v>
      </c>
      <c r="F6" s="190">
        <v>196283.35</v>
      </c>
      <c r="G6" s="190">
        <v>32696.09</v>
      </c>
      <c r="H6" s="190">
        <v>257039.1</v>
      </c>
      <c r="I6" s="190">
        <v>229768.35</v>
      </c>
      <c r="J6" s="163">
        <v>12.591237356936935</v>
      </c>
      <c r="K6" s="192">
        <v>18.12176363432491</v>
      </c>
      <c r="L6" s="192">
        <v>17.0595213501298</v>
      </c>
      <c r="M6" s="193">
        <v>7.4933849042205765</v>
      </c>
      <c r="N6" s="193">
        <v>7.861462945569333</v>
      </c>
      <c r="O6" s="193">
        <v>6.759152317315229</v>
      </c>
      <c r="P6" s="193">
        <v>7.027395324639735</v>
      </c>
    </row>
    <row r="7" spans="1:16" ht="14.25">
      <c r="A7" s="189" t="s">
        <v>170</v>
      </c>
      <c r="B7" s="189" t="s">
        <v>171</v>
      </c>
      <c r="C7" s="189" t="s">
        <v>51</v>
      </c>
      <c r="D7" s="190"/>
      <c r="E7" s="190"/>
      <c r="F7" s="190"/>
      <c r="G7" s="190">
        <v>427.68</v>
      </c>
      <c r="H7" s="190">
        <v>3839.4</v>
      </c>
      <c r="I7" s="190">
        <v>3530.93</v>
      </c>
      <c r="J7" s="163"/>
      <c r="K7" s="192"/>
      <c r="L7" s="192"/>
      <c r="M7" s="193"/>
      <c r="N7" s="193">
        <v>8.977272727272727</v>
      </c>
      <c r="O7" s="193"/>
      <c r="P7" s="193">
        <v>8.256009165731388</v>
      </c>
    </row>
    <row r="8" spans="1:16" ht="14.25">
      <c r="A8" s="189" t="s">
        <v>170</v>
      </c>
      <c r="B8" s="189" t="s">
        <v>171</v>
      </c>
      <c r="C8" s="189" t="s">
        <v>705</v>
      </c>
      <c r="D8" s="190"/>
      <c r="E8" s="190"/>
      <c r="F8" s="190"/>
      <c r="G8" s="190">
        <v>2729.52</v>
      </c>
      <c r="H8" s="190">
        <v>20885.16</v>
      </c>
      <c r="I8" s="190">
        <v>18620.77</v>
      </c>
      <c r="J8" s="163"/>
      <c r="K8" s="192"/>
      <c r="L8" s="192"/>
      <c r="M8" s="193"/>
      <c r="N8" s="193">
        <v>7.651587092235998</v>
      </c>
      <c r="O8" s="193"/>
      <c r="P8" s="193">
        <v>6.8219943433277646</v>
      </c>
    </row>
    <row r="9" spans="1:16" ht="14.25">
      <c r="A9" s="189" t="s">
        <v>170</v>
      </c>
      <c r="B9" s="189" t="s">
        <v>171</v>
      </c>
      <c r="C9" s="189" t="s">
        <v>62</v>
      </c>
      <c r="D9" s="190">
        <v>631</v>
      </c>
      <c r="E9" s="190">
        <v>28395</v>
      </c>
      <c r="F9" s="190">
        <v>26202.05</v>
      </c>
      <c r="G9" s="190"/>
      <c r="H9" s="190"/>
      <c r="I9" s="190"/>
      <c r="J9" s="163">
        <v>-100</v>
      </c>
      <c r="K9" s="192">
        <v>-100</v>
      </c>
      <c r="L9" s="192">
        <v>-100</v>
      </c>
      <c r="M9" s="193">
        <v>45</v>
      </c>
      <c r="N9" s="193"/>
      <c r="O9" s="193">
        <v>41.524643423137874</v>
      </c>
      <c r="P9" s="193"/>
    </row>
    <row r="10" spans="1:16" ht="14.25">
      <c r="A10" s="189" t="s">
        <v>170</v>
      </c>
      <c r="B10" s="189" t="s">
        <v>171</v>
      </c>
      <c r="C10" s="189" t="s">
        <v>66</v>
      </c>
      <c r="D10" s="190">
        <v>12026.83</v>
      </c>
      <c r="E10" s="190">
        <v>74541.6</v>
      </c>
      <c r="F10" s="190">
        <v>65922.72</v>
      </c>
      <c r="G10" s="190"/>
      <c r="H10" s="190"/>
      <c r="I10" s="190"/>
      <c r="J10" s="163">
        <v>-100</v>
      </c>
      <c r="K10" s="192">
        <v>-100</v>
      </c>
      <c r="L10" s="192">
        <v>-100</v>
      </c>
      <c r="M10" s="193">
        <v>6.197942433708634</v>
      </c>
      <c r="N10" s="193"/>
      <c r="O10" s="193">
        <v>5.481304716205351</v>
      </c>
      <c r="P10" s="193"/>
    </row>
    <row r="11" spans="1:16" ht="14.25">
      <c r="A11" s="189" t="s">
        <v>172</v>
      </c>
      <c r="B11" s="189" t="s">
        <v>173</v>
      </c>
      <c r="C11" s="189" t="s">
        <v>48</v>
      </c>
      <c r="D11" s="190">
        <v>46626</v>
      </c>
      <c r="E11" s="190">
        <v>274678.02</v>
      </c>
      <c r="F11" s="190">
        <v>255425</v>
      </c>
      <c r="G11" s="190">
        <v>137943</v>
      </c>
      <c r="H11" s="190">
        <v>801882.11</v>
      </c>
      <c r="I11" s="190">
        <v>717901.2</v>
      </c>
      <c r="J11" s="163">
        <v>195.84995496075152</v>
      </c>
      <c r="K11" s="192">
        <v>191.93530301405258</v>
      </c>
      <c r="L11" s="192">
        <v>181.06144660859349</v>
      </c>
      <c r="M11" s="193">
        <v>5.89109123664908</v>
      </c>
      <c r="N11" s="193">
        <v>5.813141007517598</v>
      </c>
      <c r="O11" s="193">
        <v>5.4781666881139275</v>
      </c>
      <c r="P11" s="193">
        <v>5.204332224179552</v>
      </c>
    </row>
    <row r="12" spans="1:16" ht="14.25">
      <c r="A12" s="189" t="s">
        <v>172</v>
      </c>
      <c r="B12" s="189" t="s">
        <v>173</v>
      </c>
      <c r="C12" s="189" t="s">
        <v>63</v>
      </c>
      <c r="D12" s="190">
        <v>7793.88</v>
      </c>
      <c r="E12" s="190">
        <v>62149.2</v>
      </c>
      <c r="F12" s="190">
        <v>58592.64</v>
      </c>
      <c r="G12" s="190"/>
      <c r="H12" s="190"/>
      <c r="I12" s="190"/>
      <c r="J12" s="163">
        <v>-100</v>
      </c>
      <c r="K12" s="192">
        <v>-100</v>
      </c>
      <c r="L12" s="192">
        <v>-100</v>
      </c>
      <c r="M12" s="193">
        <v>7.97410275754823</v>
      </c>
      <c r="N12" s="193"/>
      <c r="O12" s="193">
        <v>7.517775485380837</v>
      </c>
      <c r="P12" s="193"/>
    </row>
    <row r="13" spans="1:16" ht="14.25">
      <c r="A13" s="189" t="s">
        <v>172</v>
      </c>
      <c r="B13" s="189" t="s">
        <v>173</v>
      </c>
      <c r="C13" s="189" t="s">
        <v>51</v>
      </c>
      <c r="D13" s="190">
        <v>4010.02</v>
      </c>
      <c r="E13" s="190">
        <v>62743</v>
      </c>
      <c r="F13" s="190">
        <v>57897.34</v>
      </c>
      <c r="G13" s="190"/>
      <c r="H13" s="190"/>
      <c r="I13" s="190"/>
      <c r="J13" s="163">
        <v>-100</v>
      </c>
      <c r="K13" s="192">
        <v>-100</v>
      </c>
      <c r="L13" s="192">
        <v>-100</v>
      </c>
      <c r="M13" s="193">
        <v>15.646555378776165</v>
      </c>
      <c r="N13" s="193"/>
      <c r="O13" s="193">
        <v>14.43816739068633</v>
      </c>
      <c r="P13" s="193"/>
    </row>
    <row r="14" spans="1:16" ht="14.25">
      <c r="A14" s="189" t="s">
        <v>579</v>
      </c>
      <c r="B14" s="189" t="s">
        <v>580</v>
      </c>
      <c r="C14" s="189" t="s">
        <v>48</v>
      </c>
      <c r="D14" s="190">
        <v>241139</v>
      </c>
      <c r="E14" s="190">
        <v>1004735.15</v>
      </c>
      <c r="F14" s="190">
        <v>907977.23</v>
      </c>
      <c r="G14" s="190">
        <v>4875.2</v>
      </c>
      <c r="H14" s="190">
        <v>33135.15</v>
      </c>
      <c r="I14" s="190">
        <v>29375.52</v>
      </c>
      <c r="J14" s="163">
        <v>-97.97826150062826</v>
      </c>
      <c r="K14" s="192">
        <v>-96.70210104623094</v>
      </c>
      <c r="L14" s="192">
        <v>-96.76472944150814</v>
      </c>
      <c r="M14" s="193">
        <v>4.166622363035428</v>
      </c>
      <c r="N14" s="193">
        <v>6.796675008204792</v>
      </c>
      <c r="O14" s="193">
        <v>3.765368646299437</v>
      </c>
      <c r="P14" s="193">
        <v>6.025500492287496</v>
      </c>
    </row>
    <row r="15" spans="1:16" ht="14.25">
      <c r="A15" s="189" t="s">
        <v>579</v>
      </c>
      <c r="B15" s="189" t="s">
        <v>580</v>
      </c>
      <c r="C15" s="189" t="s">
        <v>611</v>
      </c>
      <c r="D15" s="190">
        <v>1752</v>
      </c>
      <c r="E15" s="190">
        <v>9900</v>
      </c>
      <c r="F15" s="190">
        <v>8990.3</v>
      </c>
      <c r="G15" s="190"/>
      <c r="H15" s="190"/>
      <c r="I15" s="190"/>
      <c r="J15" s="163">
        <v>-100</v>
      </c>
      <c r="K15" s="192">
        <v>-100</v>
      </c>
      <c r="L15" s="192">
        <v>-100</v>
      </c>
      <c r="M15" s="193">
        <v>5.6506849315068495</v>
      </c>
      <c r="N15" s="193"/>
      <c r="O15" s="193">
        <v>5.131449771689497</v>
      </c>
      <c r="P15" s="193"/>
    </row>
    <row r="16" spans="1:16" ht="14.25">
      <c r="A16" s="189" t="s">
        <v>579</v>
      </c>
      <c r="B16" s="189" t="s">
        <v>580</v>
      </c>
      <c r="C16" s="189" t="s">
        <v>63</v>
      </c>
      <c r="D16" s="190">
        <v>12380.16</v>
      </c>
      <c r="E16" s="190">
        <v>79853.3</v>
      </c>
      <c r="F16" s="190">
        <v>73366.94</v>
      </c>
      <c r="G16" s="190">
        <v>13029.9</v>
      </c>
      <c r="H16" s="190">
        <v>83836.8</v>
      </c>
      <c r="I16" s="190">
        <v>75039.56</v>
      </c>
      <c r="J16" s="163">
        <v>5.248235887096772</v>
      </c>
      <c r="K16" s="192">
        <v>4.988522703507557</v>
      </c>
      <c r="L16" s="192">
        <v>2.279800684068322</v>
      </c>
      <c r="M16" s="193">
        <v>6.4501024219396195</v>
      </c>
      <c r="N16" s="193">
        <v>6.434185987613105</v>
      </c>
      <c r="O16" s="193">
        <v>5.926170582609595</v>
      </c>
      <c r="P16" s="193">
        <v>5.759028081566243</v>
      </c>
    </row>
    <row r="17" spans="1:16" ht="14.25">
      <c r="A17" s="189" t="s">
        <v>579</v>
      </c>
      <c r="B17" s="189" t="s">
        <v>580</v>
      </c>
      <c r="C17" s="189" t="s">
        <v>51</v>
      </c>
      <c r="D17" s="190">
        <v>2902.56</v>
      </c>
      <c r="E17" s="190">
        <v>26324.6</v>
      </c>
      <c r="F17" s="190">
        <v>24291.54</v>
      </c>
      <c r="G17" s="190">
        <v>3889.2</v>
      </c>
      <c r="H17" s="190">
        <v>21674.4</v>
      </c>
      <c r="I17" s="190">
        <v>19550.65</v>
      </c>
      <c r="J17" s="163">
        <v>33.992062179593184</v>
      </c>
      <c r="K17" s="192">
        <v>-17.66484580962293</v>
      </c>
      <c r="L17" s="192">
        <v>-19.51663006956331</v>
      </c>
      <c r="M17" s="193">
        <v>9.069442147621409</v>
      </c>
      <c r="N17" s="193">
        <v>5.572971305152731</v>
      </c>
      <c r="O17" s="193">
        <v>8.369005291880272</v>
      </c>
      <c r="P17" s="193">
        <v>5.026907847372211</v>
      </c>
    </row>
    <row r="18" spans="1:16" ht="14.25">
      <c r="A18" s="189" t="s">
        <v>579</v>
      </c>
      <c r="B18" s="189" t="s">
        <v>580</v>
      </c>
      <c r="C18" s="189" t="s">
        <v>46</v>
      </c>
      <c r="D18" s="190">
        <v>540</v>
      </c>
      <c r="E18" s="190">
        <v>4920</v>
      </c>
      <c r="F18" s="190">
        <v>4315.1</v>
      </c>
      <c r="G18" s="190">
        <v>2418</v>
      </c>
      <c r="H18" s="190">
        <v>13299</v>
      </c>
      <c r="I18" s="190">
        <v>12271.25</v>
      </c>
      <c r="J18" s="163">
        <v>347.77777777777777</v>
      </c>
      <c r="K18" s="192">
        <v>170.3048780487805</v>
      </c>
      <c r="L18" s="192">
        <v>184.3792727862622</v>
      </c>
      <c r="M18" s="193">
        <v>9.11111111111111</v>
      </c>
      <c r="N18" s="193">
        <v>5.5</v>
      </c>
      <c r="O18" s="193">
        <v>7.990925925925927</v>
      </c>
      <c r="P18" s="193">
        <v>5.07495864350703</v>
      </c>
    </row>
    <row r="19" spans="1:16" ht="14.25">
      <c r="A19" s="189" t="s">
        <v>579</v>
      </c>
      <c r="B19" s="189" t="s">
        <v>580</v>
      </c>
      <c r="C19" s="189" t="s">
        <v>47</v>
      </c>
      <c r="D19" s="190"/>
      <c r="E19" s="190"/>
      <c r="F19" s="190"/>
      <c r="G19" s="190">
        <v>1080</v>
      </c>
      <c r="H19" s="190">
        <v>9360</v>
      </c>
      <c r="I19" s="190">
        <v>8497.72</v>
      </c>
      <c r="J19" s="163"/>
      <c r="K19" s="192"/>
      <c r="L19" s="192"/>
      <c r="M19" s="193"/>
      <c r="N19" s="193">
        <v>8.666666666666666</v>
      </c>
      <c r="O19" s="193"/>
      <c r="P19" s="193">
        <v>7.868259259259259</v>
      </c>
    </row>
    <row r="20" spans="1:16" ht="14.25">
      <c r="A20" s="189" t="s">
        <v>579</v>
      </c>
      <c r="B20" s="189" t="s">
        <v>580</v>
      </c>
      <c r="C20" s="189" t="s">
        <v>50</v>
      </c>
      <c r="D20" s="190">
        <v>20000</v>
      </c>
      <c r="E20" s="190">
        <v>88540</v>
      </c>
      <c r="F20" s="190">
        <v>80508.49</v>
      </c>
      <c r="G20" s="190"/>
      <c r="H20" s="190"/>
      <c r="I20" s="190"/>
      <c r="J20" s="163">
        <v>-100</v>
      </c>
      <c r="K20" s="192">
        <v>-100</v>
      </c>
      <c r="L20" s="192">
        <v>-100</v>
      </c>
      <c r="M20" s="193">
        <v>4.427</v>
      </c>
      <c r="N20" s="193"/>
      <c r="O20" s="193">
        <v>4.025424500000001</v>
      </c>
      <c r="P20" s="193"/>
    </row>
    <row r="21" spans="1:16" ht="14.25">
      <c r="A21" s="189" t="s">
        <v>579</v>
      </c>
      <c r="B21" s="189" t="s">
        <v>580</v>
      </c>
      <c r="C21" s="189" t="s">
        <v>66</v>
      </c>
      <c r="D21" s="190">
        <v>8529.6</v>
      </c>
      <c r="E21" s="190">
        <v>51338.4</v>
      </c>
      <c r="F21" s="190">
        <v>45317.62</v>
      </c>
      <c r="G21" s="190"/>
      <c r="H21" s="190"/>
      <c r="I21" s="190"/>
      <c r="J21" s="163">
        <v>-100</v>
      </c>
      <c r="K21" s="192">
        <v>-100</v>
      </c>
      <c r="L21" s="192">
        <v>-100</v>
      </c>
      <c r="M21" s="193">
        <v>6.018851997749015</v>
      </c>
      <c r="N21" s="193"/>
      <c r="O21" s="193">
        <v>5.312983023822922</v>
      </c>
      <c r="P21" s="193"/>
    </row>
    <row r="22" spans="1:16" ht="14.25">
      <c r="A22" s="189" t="s">
        <v>656</v>
      </c>
      <c r="B22" s="189" t="s">
        <v>657</v>
      </c>
      <c r="C22" s="189" t="s">
        <v>48</v>
      </c>
      <c r="D22" s="190">
        <v>12600</v>
      </c>
      <c r="E22" s="190">
        <v>60130.81</v>
      </c>
      <c r="F22" s="190">
        <v>50400</v>
      </c>
      <c r="G22" s="190"/>
      <c r="H22" s="190"/>
      <c r="I22" s="190"/>
      <c r="J22" s="163">
        <v>-100</v>
      </c>
      <c r="K22" s="192">
        <v>-100</v>
      </c>
      <c r="L22" s="192">
        <v>-100</v>
      </c>
      <c r="M22" s="193">
        <v>4.772286507936507</v>
      </c>
      <c r="N22" s="193"/>
      <c r="O22" s="193">
        <v>4</v>
      </c>
      <c r="P22" s="193"/>
    </row>
    <row r="23" spans="1:16" ht="14.25">
      <c r="A23" s="189" t="s">
        <v>642</v>
      </c>
      <c r="B23" s="189" t="s">
        <v>643</v>
      </c>
      <c r="C23" s="189" t="s">
        <v>48</v>
      </c>
      <c r="D23" s="190">
        <v>223800</v>
      </c>
      <c r="E23" s="190">
        <v>945544.9</v>
      </c>
      <c r="F23" s="190">
        <v>852031.27</v>
      </c>
      <c r="G23" s="190">
        <v>215000</v>
      </c>
      <c r="H23" s="190">
        <v>851099.85</v>
      </c>
      <c r="I23" s="190">
        <v>763500.03</v>
      </c>
      <c r="J23" s="163">
        <v>-3.9320822162645217</v>
      </c>
      <c r="K23" s="192">
        <v>-9.988425721507253</v>
      </c>
      <c r="L23" s="192">
        <v>-10.390609255456082</v>
      </c>
      <c r="M23" s="193">
        <v>4.224954870420018</v>
      </c>
      <c r="N23" s="193">
        <v>3.958603953488372</v>
      </c>
      <c r="O23" s="193">
        <v>3.807110232350313</v>
      </c>
      <c r="P23" s="193">
        <v>3.5511629302325582</v>
      </c>
    </row>
    <row r="24" spans="1:16" ht="14.25">
      <c r="A24" s="189" t="s">
        <v>642</v>
      </c>
      <c r="B24" s="189" t="s">
        <v>643</v>
      </c>
      <c r="C24" s="189" t="s">
        <v>64</v>
      </c>
      <c r="D24" s="190"/>
      <c r="E24" s="190"/>
      <c r="F24" s="190"/>
      <c r="G24" s="190">
        <v>20100</v>
      </c>
      <c r="H24" s="190">
        <v>79029.19</v>
      </c>
      <c r="I24" s="190">
        <v>72463</v>
      </c>
      <c r="J24" s="163"/>
      <c r="K24" s="192"/>
      <c r="L24" s="192"/>
      <c r="M24" s="193"/>
      <c r="N24" s="193">
        <v>3.931800497512438</v>
      </c>
      <c r="O24" s="193"/>
      <c r="P24" s="193">
        <v>3.6051243781094526</v>
      </c>
    </row>
    <row r="25" spans="1:16" ht="14.25">
      <c r="A25" s="189" t="s">
        <v>642</v>
      </c>
      <c r="B25" s="189" t="s">
        <v>643</v>
      </c>
      <c r="C25" s="189" t="s">
        <v>56</v>
      </c>
      <c r="D25" s="190"/>
      <c r="E25" s="190"/>
      <c r="F25" s="190"/>
      <c r="G25" s="190">
        <v>121800</v>
      </c>
      <c r="H25" s="190">
        <v>412900.38</v>
      </c>
      <c r="I25" s="190">
        <v>376800</v>
      </c>
      <c r="J25" s="163"/>
      <c r="K25" s="192"/>
      <c r="L25" s="192"/>
      <c r="M25" s="193"/>
      <c r="N25" s="193">
        <v>3.3899866995073893</v>
      </c>
      <c r="O25" s="193"/>
      <c r="P25" s="193">
        <v>3.0935960591133007</v>
      </c>
    </row>
    <row r="26" spans="1:16" ht="14.25">
      <c r="A26" s="189" t="s">
        <v>642</v>
      </c>
      <c r="B26" s="189" t="s">
        <v>643</v>
      </c>
      <c r="C26" s="189" t="s">
        <v>45</v>
      </c>
      <c r="D26" s="190"/>
      <c r="E26" s="190"/>
      <c r="F26" s="190"/>
      <c r="G26" s="190">
        <v>20100</v>
      </c>
      <c r="H26" s="190">
        <v>62778.96</v>
      </c>
      <c r="I26" s="190">
        <v>57577.5</v>
      </c>
      <c r="J26" s="163"/>
      <c r="K26" s="192"/>
      <c r="L26" s="192"/>
      <c r="M26" s="193"/>
      <c r="N26" s="193">
        <v>3.123331343283582</v>
      </c>
      <c r="O26" s="193"/>
      <c r="P26" s="193">
        <v>2.8645522388059703</v>
      </c>
    </row>
    <row r="27" spans="1:16" ht="14.25">
      <c r="A27" s="199"/>
      <c r="B27" s="200" t="s">
        <v>121</v>
      </c>
      <c r="C27" s="201"/>
      <c r="D27" s="202">
        <f aca="true" t="shared" si="0" ref="D27:I27">SUM(D5:D26)</f>
        <v>647763.7899999999</v>
      </c>
      <c r="E27" s="202">
        <f t="shared" si="0"/>
        <v>3110883.7800000003</v>
      </c>
      <c r="F27" s="202">
        <f t="shared" si="0"/>
        <v>2809425.5900000003</v>
      </c>
      <c r="G27" s="202">
        <f t="shared" si="0"/>
        <v>576088.59</v>
      </c>
      <c r="H27" s="202">
        <f t="shared" si="0"/>
        <v>2650759.4999999995</v>
      </c>
      <c r="I27" s="202">
        <f t="shared" si="0"/>
        <v>2384896.48</v>
      </c>
      <c r="J27" s="163">
        <f>(G27-D27)*100/D27</f>
        <v>-11.065021093568685</v>
      </c>
      <c r="K27" s="192">
        <f>(H27-E27)*100/E27</f>
        <v>-14.790789773573628</v>
      </c>
      <c r="L27" s="192">
        <f>(I27-F27)*100/F27</f>
        <v>-15.110886421448175</v>
      </c>
      <c r="M27" s="193">
        <f>E27/D27</f>
        <v>4.802497188056777</v>
      </c>
      <c r="N27" s="193">
        <f>H27/G27</f>
        <v>4.601305330487451</v>
      </c>
      <c r="O27" s="193">
        <f>F27/D27</f>
        <v>4.3371142897629404</v>
      </c>
      <c r="P27" s="193">
        <f>I27/G27</f>
        <v>4.139808566595635</v>
      </c>
    </row>
  </sheetData>
  <sheetProtection/>
  <mergeCells count="2">
    <mergeCell ref="A1:G1"/>
    <mergeCell ref="A2:G2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51"/>
  <sheetViews>
    <sheetView zoomScalePageLayoutView="0" workbookViewId="0" topLeftCell="A1">
      <selection activeCell="A1045" sqref="A1045:G1050"/>
    </sheetView>
  </sheetViews>
  <sheetFormatPr defaultColWidth="9.140625" defaultRowHeight="12.75"/>
  <cols>
    <col min="1" max="1" width="15.57421875" style="0" customWidth="1"/>
    <col min="2" max="2" width="48.8515625" style="0" customWidth="1"/>
    <col min="3" max="3" width="27.421875" style="0" bestFit="1" customWidth="1"/>
    <col min="4" max="7" width="15.57421875" style="35" customWidth="1"/>
    <col min="8" max="8" width="0" style="0" hidden="1" customWidth="1"/>
  </cols>
  <sheetData>
    <row r="1" spans="1:7" ht="15" customHeight="1" thickTop="1">
      <c r="A1" s="326" t="s">
        <v>129</v>
      </c>
      <c r="B1" s="327"/>
      <c r="C1" s="327"/>
      <c r="D1" s="327"/>
      <c r="E1" s="327"/>
      <c r="F1" s="327"/>
      <c r="G1" s="328"/>
    </row>
    <row r="2" spans="1:7" ht="15" customHeight="1">
      <c r="A2" s="329" t="s">
        <v>604</v>
      </c>
      <c r="B2" s="330"/>
      <c r="C2" s="330"/>
      <c r="D2" s="330"/>
      <c r="E2" s="330"/>
      <c r="F2" s="330"/>
      <c r="G2" s="331"/>
    </row>
    <row r="3" spans="1:7" ht="15" customHeight="1" thickBot="1">
      <c r="A3" s="332" t="s">
        <v>128</v>
      </c>
      <c r="B3" s="333"/>
      <c r="C3" s="333"/>
      <c r="D3" s="333"/>
      <c r="E3" s="333"/>
      <c r="F3" s="333"/>
      <c r="G3" s="334"/>
    </row>
    <row r="4" spans="1:7" ht="15" customHeight="1" thickBot="1" thickTop="1">
      <c r="A4" s="23" t="s">
        <v>130</v>
      </c>
      <c r="B4" s="23" t="s">
        <v>131</v>
      </c>
      <c r="C4" s="23" t="s">
        <v>132</v>
      </c>
      <c r="D4" s="66" t="s">
        <v>358</v>
      </c>
      <c r="E4" s="66" t="s">
        <v>359</v>
      </c>
      <c r="F4" s="66" t="s">
        <v>360</v>
      </c>
      <c r="G4" s="66" t="s">
        <v>133</v>
      </c>
    </row>
    <row r="5" spans="1:7" ht="15" customHeight="1" thickTop="1">
      <c r="A5" s="24" t="s">
        <v>386</v>
      </c>
      <c r="B5" s="25" t="s">
        <v>387</v>
      </c>
      <c r="C5" s="25" t="s">
        <v>156</v>
      </c>
      <c r="D5" s="26" t="s">
        <v>128</v>
      </c>
      <c r="E5" s="26" t="s">
        <v>128</v>
      </c>
      <c r="F5" s="26">
        <v>3400</v>
      </c>
      <c r="G5" s="67">
        <v>87405.36</v>
      </c>
    </row>
    <row r="6" spans="1:7" ht="15" customHeight="1">
      <c r="A6" s="27" t="s">
        <v>507</v>
      </c>
      <c r="B6" s="28" t="s">
        <v>285</v>
      </c>
      <c r="C6" s="28" t="s">
        <v>48</v>
      </c>
      <c r="D6" s="29">
        <v>25</v>
      </c>
      <c r="E6" s="29">
        <v>16034.12</v>
      </c>
      <c r="F6" s="29">
        <v>85</v>
      </c>
      <c r="G6" s="68">
        <v>22047.05</v>
      </c>
    </row>
    <row r="7" spans="1:7" ht="15" customHeight="1">
      <c r="A7" s="24" t="s">
        <v>388</v>
      </c>
      <c r="B7" s="25" t="s">
        <v>389</v>
      </c>
      <c r="C7" s="25" t="s">
        <v>48</v>
      </c>
      <c r="D7" s="26">
        <v>8</v>
      </c>
      <c r="E7" s="26">
        <v>3780</v>
      </c>
      <c r="F7" s="26" t="s">
        <v>128</v>
      </c>
      <c r="G7" s="67" t="s">
        <v>128</v>
      </c>
    </row>
    <row r="8" spans="1:7" ht="15" customHeight="1">
      <c r="A8" s="27" t="s">
        <v>388</v>
      </c>
      <c r="B8" s="28" t="s">
        <v>389</v>
      </c>
      <c r="C8" s="28" t="s">
        <v>237</v>
      </c>
      <c r="D8" s="29">
        <v>4</v>
      </c>
      <c r="E8" s="29">
        <v>9609.11</v>
      </c>
      <c r="F8" s="29" t="s">
        <v>128</v>
      </c>
      <c r="G8" s="68" t="s">
        <v>128</v>
      </c>
    </row>
    <row r="9" spans="1:7" ht="15" customHeight="1">
      <c r="A9" s="24" t="s">
        <v>388</v>
      </c>
      <c r="B9" s="25" t="s">
        <v>389</v>
      </c>
      <c r="C9" s="25" t="s">
        <v>61</v>
      </c>
      <c r="D9" s="26">
        <v>3</v>
      </c>
      <c r="E9" s="26">
        <v>2239</v>
      </c>
      <c r="F9" s="26" t="s">
        <v>128</v>
      </c>
      <c r="G9" s="67" t="s">
        <v>128</v>
      </c>
    </row>
    <row r="10" spans="1:7" ht="15" customHeight="1">
      <c r="A10" s="27" t="s">
        <v>508</v>
      </c>
      <c r="B10" s="28" t="s">
        <v>509</v>
      </c>
      <c r="C10" s="28" t="s">
        <v>42</v>
      </c>
      <c r="D10" s="29">
        <v>1200</v>
      </c>
      <c r="E10" s="29">
        <v>33553.62</v>
      </c>
      <c r="F10" s="29" t="s">
        <v>128</v>
      </c>
      <c r="G10" s="68" t="s">
        <v>128</v>
      </c>
    </row>
    <row r="11" spans="1:7" ht="15" customHeight="1">
      <c r="A11" s="24" t="s">
        <v>510</v>
      </c>
      <c r="B11" s="25" t="s">
        <v>285</v>
      </c>
      <c r="C11" s="25" t="s">
        <v>48</v>
      </c>
      <c r="D11" s="26" t="s">
        <v>128</v>
      </c>
      <c r="E11" s="26" t="s">
        <v>128</v>
      </c>
      <c r="F11" s="26">
        <v>8</v>
      </c>
      <c r="G11" s="67">
        <v>5068.48</v>
      </c>
    </row>
    <row r="12" spans="1:7" ht="15" customHeight="1">
      <c r="A12" s="27" t="s">
        <v>510</v>
      </c>
      <c r="B12" s="28" t="s">
        <v>285</v>
      </c>
      <c r="C12" s="28" t="s">
        <v>237</v>
      </c>
      <c r="D12" s="29" t="s">
        <v>128</v>
      </c>
      <c r="E12" s="29" t="s">
        <v>128</v>
      </c>
      <c r="F12" s="29">
        <v>2</v>
      </c>
      <c r="G12" s="68">
        <v>3790.58</v>
      </c>
    </row>
    <row r="13" spans="1:7" ht="15" customHeight="1">
      <c r="A13" s="24" t="s">
        <v>510</v>
      </c>
      <c r="B13" s="25" t="s">
        <v>285</v>
      </c>
      <c r="C13" s="25" t="s">
        <v>61</v>
      </c>
      <c r="D13" s="26" t="s">
        <v>128</v>
      </c>
      <c r="E13" s="26" t="s">
        <v>128</v>
      </c>
      <c r="F13" s="26">
        <v>3</v>
      </c>
      <c r="G13" s="67">
        <v>3051.68</v>
      </c>
    </row>
    <row r="14" spans="1:7" ht="15" customHeight="1">
      <c r="A14" s="27" t="s">
        <v>511</v>
      </c>
      <c r="B14" s="28" t="s">
        <v>512</v>
      </c>
      <c r="C14" s="28" t="s">
        <v>92</v>
      </c>
      <c r="D14" s="29" t="s">
        <v>128</v>
      </c>
      <c r="E14" s="29" t="s">
        <v>128</v>
      </c>
      <c r="F14" s="29">
        <v>26000</v>
      </c>
      <c r="G14" s="68">
        <v>83720</v>
      </c>
    </row>
    <row r="15" spans="1:7" ht="15" customHeight="1">
      <c r="A15" s="24" t="s">
        <v>511</v>
      </c>
      <c r="B15" s="25" t="s">
        <v>512</v>
      </c>
      <c r="C15" s="25" t="s">
        <v>149</v>
      </c>
      <c r="D15" s="26">
        <v>27536</v>
      </c>
      <c r="E15" s="26">
        <v>74347.2</v>
      </c>
      <c r="F15" s="26" t="s">
        <v>128</v>
      </c>
      <c r="G15" s="67" t="s">
        <v>128</v>
      </c>
    </row>
    <row r="16" spans="1:7" ht="15" customHeight="1">
      <c r="A16" s="27" t="s">
        <v>134</v>
      </c>
      <c r="B16" s="28" t="s">
        <v>135</v>
      </c>
      <c r="C16" s="28" t="s">
        <v>88</v>
      </c>
      <c r="D16" s="29">
        <v>23120</v>
      </c>
      <c r="E16" s="29">
        <v>21591</v>
      </c>
      <c r="F16" s="29" t="s">
        <v>128</v>
      </c>
      <c r="G16" s="68" t="s">
        <v>128</v>
      </c>
    </row>
    <row r="17" spans="1:7" ht="15" customHeight="1">
      <c r="A17" s="24" t="s">
        <v>134</v>
      </c>
      <c r="B17" s="25" t="s">
        <v>135</v>
      </c>
      <c r="C17" s="25" t="s">
        <v>85</v>
      </c>
      <c r="D17" s="26" t="s">
        <v>128</v>
      </c>
      <c r="E17" s="26" t="s">
        <v>128</v>
      </c>
      <c r="F17" s="26">
        <v>129996</v>
      </c>
      <c r="G17" s="67">
        <v>294050.76</v>
      </c>
    </row>
    <row r="18" spans="1:7" ht="15" customHeight="1">
      <c r="A18" s="27" t="s">
        <v>136</v>
      </c>
      <c r="B18" s="28" t="s">
        <v>137</v>
      </c>
      <c r="C18" s="28" t="s">
        <v>104</v>
      </c>
      <c r="D18" s="29">
        <v>182000</v>
      </c>
      <c r="E18" s="29">
        <v>215800</v>
      </c>
      <c r="F18" s="29">
        <v>512866.96</v>
      </c>
      <c r="G18" s="68">
        <v>654128.06</v>
      </c>
    </row>
    <row r="19" spans="1:7" ht="15" customHeight="1">
      <c r="A19" s="24" t="s">
        <v>136</v>
      </c>
      <c r="B19" s="25" t="s">
        <v>137</v>
      </c>
      <c r="C19" s="25" t="s">
        <v>138</v>
      </c>
      <c r="D19" s="26">
        <v>48055.49</v>
      </c>
      <c r="E19" s="26">
        <v>97111.74</v>
      </c>
      <c r="F19" s="26">
        <v>24496</v>
      </c>
      <c r="G19" s="67">
        <v>50216.8</v>
      </c>
    </row>
    <row r="20" spans="1:7" ht="15" customHeight="1">
      <c r="A20" s="27" t="s">
        <v>136</v>
      </c>
      <c r="B20" s="28" t="s">
        <v>137</v>
      </c>
      <c r="C20" s="28" t="s">
        <v>60</v>
      </c>
      <c r="D20" s="29" t="s">
        <v>128</v>
      </c>
      <c r="E20" s="29" t="s">
        <v>128</v>
      </c>
      <c r="F20" s="29">
        <v>11304</v>
      </c>
      <c r="G20" s="68">
        <v>25434</v>
      </c>
    </row>
    <row r="21" spans="1:7" ht="15" customHeight="1">
      <c r="A21" s="24" t="s">
        <v>136</v>
      </c>
      <c r="B21" s="25" t="s">
        <v>137</v>
      </c>
      <c r="C21" s="25" t="s">
        <v>88</v>
      </c>
      <c r="D21" s="26">
        <v>20180</v>
      </c>
      <c r="E21" s="26">
        <v>20513.67</v>
      </c>
      <c r="F21" s="26">
        <v>279524</v>
      </c>
      <c r="G21" s="67">
        <v>348116.2</v>
      </c>
    </row>
    <row r="22" spans="1:7" ht="15" customHeight="1">
      <c r="A22" s="27" t="s">
        <v>136</v>
      </c>
      <c r="B22" s="28" t="s">
        <v>137</v>
      </c>
      <c r="C22" s="28" t="s">
        <v>139</v>
      </c>
      <c r="D22" s="29">
        <v>219838</v>
      </c>
      <c r="E22" s="29">
        <v>472450.03</v>
      </c>
      <c r="F22" s="29">
        <v>28643</v>
      </c>
      <c r="G22" s="68">
        <v>52793.76</v>
      </c>
    </row>
    <row r="23" spans="1:7" ht="15" customHeight="1">
      <c r="A23" s="24" t="s">
        <v>136</v>
      </c>
      <c r="B23" s="25" t="s">
        <v>137</v>
      </c>
      <c r="C23" s="25" t="s">
        <v>55</v>
      </c>
      <c r="D23" s="26">
        <v>194635.51</v>
      </c>
      <c r="E23" s="26">
        <v>211943.74</v>
      </c>
      <c r="F23" s="26">
        <v>474481.41</v>
      </c>
      <c r="G23" s="67">
        <v>536908.08</v>
      </c>
    </row>
    <row r="24" spans="1:7" ht="15" customHeight="1">
      <c r="A24" s="27" t="s">
        <v>136</v>
      </c>
      <c r="B24" s="28" t="s">
        <v>137</v>
      </c>
      <c r="C24" s="28" t="s">
        <v>53</v>
      </c>
      <c r="D24" s="29">
        <v>34491.97</v>
      </c>
      <c r="E24" s="29">
        <v>69747.58</v>
      </c>
      <c r="F24" s="29">
        <v>22005</v>
      </c>
      <c r="G24" s="68">
        <v>47310.75</v>
      </c>
    </row>
    <row r="25" spans="1:7" ht="15" customHeight="1">
      <c r="A25" s="24" t="s">
        <v>136</v>
      </c>
      <c r="B25" s="25" t="s">
        <v>137</v>
      </c>
      <c r="C25" s="25" t="s">
        <v>84</v>
      </c>
      <c r="D25" s="26">
        <v>78012</v>
      </c>
      <c r="E25" s="26">
        <v>92054.1</v>
      </c>
      <c r="F25" s="26">
        <v>441010.72</v>
      </c>
      <c r="G25" s="67">
        <v>553539.77</v>
      </c>
    </row>
    <row r="26" spans="1:7" ht="15" customHeight="1">
      <c r="A26" s="27" t="s">
        <v>136</v>
      </c>
      <c r="B26" s="28" t="s">
        <v>137</v>
      </c>
      <c r="C26" s="28" t="s">
        <v>105</v>
      </c>
      <c r="D26" s="29">
        <v>78000</v>
      </c>
      <c r="E26" s="29">
        <v>90870</v>
      </c>
      <c r="F26" s="29">
        <v>52000</v>
      </c>
      <c r="G26" s="68">
        <v>60580</v>
      </c>
    </row>
    <row r="27" spans="1:7" ht="15" customHeight="1">
      <c r="A27" s="24" t="s">
        <v>136</v>
      </c>
      <c r="B27" s="25" t="s">
        <v>137</v>
      </c>
      <c r="C27" s="25" t="s">
        <v>106</v>
      </c>
      <c r="D27" s="26" t="s">
        <v>128</v>
      </c>
      <c r="E27" s="26" t="s">
        <v>128</v>
      </c>
      <c r="F27" s="26">
        <v>135263.6</v>
      </c>
      <c r="G27" s="67">
        <v>166683.53</v>
      </c>
    </row>
    <row r="28" spans="1:7" ht="15" customHeight="1">
      <c r="A28" s="27" t="s">
        <v>136</v>
      </c>
      <c r="B28" s="28" t="s">
        <v>137</v>
      </c>
      <c r="C28" s="28" t="s">
        <v>140</v>
      </c>
      <c r="D28" s="29">
        <v>110151.4</v>
      </c>
      <c r="E28" s="29">
        <v>132923</v>
      </c>
      <c r="F28" s="29">
        <v>78000</v>
      </c>
      <c r="G28" s="68">
        <v>99450</v>
      </c>
    </row>
    <row r="29" spans="1:7" ht="15" customHeight="1">
      <c r="A29" s="24" t="s">
        <v>136</v>
      </c>
      <c r="B29" s="25" t="s">
        <v>137</v>
      </c>
      <c r="C29" s="25" t="s">
        <v>122</v>
      </c>
      <c r="D29" s="26">
        <v>48551.22</v>
      </c>
      <c r="E29" s="26">
        <v>114636.41</v>
      </c>
      <c r="F29" s="26">
        <v>32248</v>
      </c>
      <c r="G29" s="67">
        <v>70530.7</v>
      </c>
    </row>
    <row r="30" spans="1:7" ht="15" customHeight="1">
      <c r="A30" s="27" t="s">
        <v>136</v>
      </c>
      <c r="B30" s="28" t="s">
        <v>137</v>
      </c>
      <c r="C30" s="28" t="s">
        <v>46</v>
      </c>
      <c r="D30" s="29">
        <v>3251130.04</v>
      </c>
      <c r="E30" s="29">
        <v>6511051.54</v>
      </c>
      <c r="F30" s="29">
        <v>3697463.45</v>
      </c>
      <c r="G30" s="68">
        <v>6970485.89</v>
      </c>
    </row>
    <row r="31" spans="1:7" ht="15" customHeight="1">
      <c r="A31" s="24" t="s">
        <v>136</v>
      </c>
      <c r="B31" s="25" t="s">
        <v>137</v>
      </c>
      <c r="C31" s="25" t="s">
        <v>98</v>
      </c>
      <c r="D31" s="26">
        <v>279590.44</v>
      </c>
      <c r="E31" s="26">
        <v>637837.55</v>
      </c>
      <c r="F31" s="26" t="s">
        <v>128</v>
      </c>
      <c r="G31" s="67" t="s">
        <v>128</v>
      </c>
    </row>
    <row r="32" spans="1:7" ht="15" customHeight="1">
      <c r="A32" s="27" t="s">
        <v>136</v>
      </c>
      <c r="B32" s="28" t="s">
        <v>137</v>
      </c>
      <c r="C32" s="28" t="s">
        <v>45</v>
      </c>
      <c r="D32" s="29" t="s">
        <v>128</v>
      </c>
      <c r="E32" s="29" t="s">
        <v>128</v>
      </c>
      <c r="F32" s="29">
        <v>74651</v>
      </c>
      <c r="G32" s="68">
        <v>84355.63</v>
      </c>
    </row>
    <row r="33" spans="1:7" ht="15" customHeight="1">
      <c r="A33" s="24" t="s">
        <v>136</v>
      </c>
      <c r="B33" s="25" t="s">
        <v>137</v>
      </c>
      <c r="C33" s="25" t="s">
        <v>513</v>
      </c>
      <c r="D33" s="26" t="s">
        <v>128</v>
      </c>
      <c r="E33" s="26" t="s">
        <v>128</v>
      </c>
      <c r="F33" s="26">
        <v>22919</v>
      </c>
      <c r="G33" s="67">
        <v>46983.95</v>
      </c>
    </row>
    <row r="34" spans="1:7" ht="15" customHeight="1">
      <c r="A34" s="27" t="s">
        <v>136</v>
      </c>
      <c r="B34" s="28" t="s">
        <v>137</v>
      </c>
      <c r="C34" s="28" t="s">
        <v>107</v>
      </c>
      <c r="D34" s="29">
        <v>2109014</v>
      </c>
      <c r="E34" s="29">
        <v>2474834.79</v>
      </c>
      <c r="F34" s="29">
        <v>1764320.83</v>
      </c>
      <c r="G34" s="68">
        <v>2202048.13</v>
      </c>
    </row>
    <row r="35" spans="1:7" ht="15" customHeight="1">
      <c r="A35" s="24" t="s">
        <v>136</v>
      </c>
      <c r="B35" s="25" t="s">
        <v>137</v>
      </c>
      <c r="C35" s="25" t="s">
        <v>93</v>
      </c>
      <c r="D35" s="26">
        <v>442000</v>
      </c>
      <c r="E35" s="26">
        <v>525460</v>
      </c>
      <c r="F35" s="26">
        <v>444595</v>
      </c>
      <c r="G35" s="67">
        <v>549783.73</v>
      </c>
    </row>
    <row r="36" spans="1:7" ht="15" customHeight="1">
      <c r="A36" s="27" t="s">
        <v>136</v>
      </c>
      <c r="B36" s="28" t="s">
        <v>137</v>
      </c>
      <c r="C36" s="28" t="s">
        <v>102</v>
      </c>
      <c r="D36" s="29">
        <v>6651</v>
      </c>
      <c r="E36" s="29">
        <v>13590.03</v>
      </c>
      <c r="F36" s="29">
        <v>2546</v>
      </c>
      <c r="G36" s="68">
        <v>5459.31</v>
      </c>
    </row>
    <row r="37" spans="1:7" ht="15" customHeight="1">
      <c r="A37" s="24" t="s">
        <v>136</v>
      </c>
      <c r="B37" s="25" t="s">
        <v>137</v>
      </c>
      <c r="C37" s="25" t="s">
        <v>50</v>
      </c>
      <c r="D37" s="26">
        <v>127665</v>
      </c>
      <c r="E37" s="26">
        <v>274479.75</v>
      </c>
      <c r="F37" s="26" t="s">
        <v>128</v>
      </c>
      <c r="G37" s="67" t="s">
        <v>128</v>
      </c>
    </row>
    <row r="38" spans="1:7" ht="15" customHeight="1">
      <c r="A38" s="27" t="s">
        <v>136</v>
      </c>
      <c r="B38" s="28" t="s">
        <v>137</v>
      </c>
      <c r="C38" s="28" t="s">
        <v>113</v>
      </c>
      <c r="D38" s="29">
        <v>104258.2</v>
      </c>
      <c r="E38" s="29">
        <v>128762.37</v>
      </c>
      <c r="F38" s="29">
        <v>140500</v>
      </c>
      <c r="G38" s="68">
        <v>176945</v>
      </c>
    </row>
    <row r="39" spans="1:7" ht="15" customHeight="1">
      <c r="A39" s="24" t="s">
        <v>136</v>
      </c>
      <c r="B39" s="25" t="s">
        <v>137</v>
      </c>
      <c r="C39" s="25" t="s">
        <v>85</v>
      </c>
      <c r="D39" s="26" t="s">
        <v>128</v>
      </c>
      <c r="E39" s="26" t="s">
        <v>128</v>
      </c>
      <c r="F39" s="26">
        <v>225268.03</v>
      </c>
      <c r="G39" s="67">
        <v>431159.42</v>
      </c>
    </row>
    <row r="40" spans="1:7" ht="15" customHeight="1">
      <c r="A40" s="27" t="s">
        <v>136</v>
      </c>
      <c r="B40" s="28" t="s">
        <v>137</v>
      </c>
      <c r="C40" s="28" t="s">
        <v>605</v>
      </c>
      <c r="D40" s="29">
        <v>25003.2</v>
      </c>
      <c r="E40" s="29">
        <v>54682.6</v>
      </c>
      <c r="F40" s="29" t="s">
        <v>128</v>
      </c>
      <c r="G40" s="68" t="s">
        <v>128</v>
      </c>
    </row>
    <row r="41" spans="1:7" ht="15" customHeight="1">
      <c r="A41" s="24" t="s">
        <v>136</v>
      </c>
      <c r="B41" s="25" t="s">
        <v>137</v>
      </c>
      <c r="C41" s="25" t="s">
        <v>69</v>
      </c>
      <c r="D41" s="26">
        <v>18710</v>
      </c>
      <c r="E41" s="26">
        <v>18886.52</v>
      </c>
      <c r="F41" s="26" t="s">
        <v>128</v>
      </c>
      <c r="G41" s="67" t="s">
        <v>128</v>
      </c>
    </row>
    <row r="42" spans="1:7" ht="15" customHeight="1">
      <c r="A42" s="27" t="s">
        <v>136</v>
      </c>
      <c r="B42" s="28" t="s">
        <v>137</v>
      </c>
      <c r="C42" s="28" t="s">
        <v>90</v>
      </c>
      <c r="D42" s="29">
        <v>42623</v>
      </c>
      <c r="E42" s="29">
        <v>43056.38</v>
      </c>
      <c r="F42" s="29">
        <v>55956</v>
      </c>
      <c r="G42" s="68">
        <v>70719</v>
      </c>
    </row>
    <row r="43" spans="1:7" ht="15" customHeight="1">
      <c r="A43" s="24" t="s">
        <v>136</v>
      </c>
      <c r="B43" s="25" t="s">
        <v>137</v>
      </c>
      <c r="C43" s="25" t="s">
        <v>49</v>
      </c>
      <c r="D43" s="26" t="s">
        <v>128</v>
      </c>
      <c r="E43" s="26" t="s">
        <v>128</v>
      </c>
      <c r="F43" s="26">
        <v>14.7</v>
      </c>
      <c r="G43" s="67">
        <v>2.51</v>
      </c>
    </row>
    <row r="44" spans="1:7" ht="15" customHeight="1">
      <c r="A44" s="27" t="s">
        <v>136</v>
      </c>
      <c r="B44" s="28" t="s">
        <v>137</v>
      </c>
      <c r="C44" s="28" t="s">
        <v>91</v>
      </c>
      <c r="D44" s="29">
        <v>52000</v>
      </c>
      <c r="E44" s="29">
        <v>65414.71</v>
      </c>
      <c r="F44" s="29">
        <v>26000</v>
      </c>
      <c r="G44" s="68">
        <v>33800</v>
      </c>
    </row>
    <row r="45" spans="1:7" ht="15" customHeight="1">
      <c r="A45" s="24" t="s">
        <v>136</v>
      </c>
      <c r="B45" s="25" t="s">
        <v>137</v>
      </c>
      <c r="C45" s="25" t="s">
        <v>108</v>
      </c>
      <c r="D45" s="26" t="s">
        <v>128</v>
      </c>
      <c r="E45" s="26" t="s">
        <v>128</v>
      </c>
      <c r="F45" s="26">
        <v>104027.4</v>
      </c>
      <c r="G45" s="67">
        <v>214260.11</v>
      </c>
    </row>
    <row r="46" spans="1:7" ht="15" customHeight="1">
      <c r="A46" s="27" t="s">
        <v>136</v>
      </c>
      <c r="B46" s="28" t="s">
        <v>137</v>
      </c>
      <c r="C46" s="28" t="s">
        <v>68</v>
      </c>
      <c r="D46" s="29">
        <v>7080</v>
      </c>
      <c r="E46" s="29">
        <v>15222</v>
      </c>
      <c r="F46" s="29" t="s">
        <v>128</v>
      </c>
      <c r="G46" s="68" t="s">
        <v>128</v>
      </c>
    </row>
    <row r="47" spans="1:7" ht="15" customHeight="1">
      <c r="A47" s="24" t="s">
        <v>141</v>
      </c>
      <c r="B47" s="25" t="s">
        <v>142</v>
      </c>
      <c r="C47" s="25" t="s">
        <v>106</v>
      </c>
      <c r="D47" s="26">
        <v>2188</v>
      </c>
      <c r="E47" s="26">
        <v>3281.4</v>
      </c>
      <c r="F47" s="26" t="s">
        <v>128</v>
      </c>
      <c r="G47" s="67" t="s">
        <v>128</v>
      </c>
    </row>
    <row r="48" spans="1:7" ht="15" customHeight="1">
      <c r="A48" s="27" t="s">
        <v>141</v>
      </c>
      <c r="B48" s="28" t="s">
        <v>142</v>
      </c>
      <c r="C48" s="28" t="s">
        <v>122</v>
      </c>
      <c r="D48" s="29">
        <v>42000</v>
      </c>
      <c r="E48" s="29">
        <v>25200</v>
      </c>
      <c r="F48" s="29">
        <v>42000</v>
      </c>
      <c r="G48" s="68">
        <v>28350</v>
      </c>
    </row>
    <row r="49" spans="1:7" ht="15" customHeight="1">
      <c r="A49" s="24" t="s">
        <v>141</v>
      </c>
      <c r="B49" s="25" t="s">
        <v>142</v>
      </c>
      <c r="C49" s="25" t="s">
        <v>46</v>
      </c>
      <c r="D49" s="26">
        <v>201.6</v>
      </c>
      <c r="E49" s="26">
        <v>1142.4</v>
      </c>
      <c r="F49" s="26">
        <v>1499.6</v>
      </c>
      <c r="G49" s="67">
        <v>8497.73</v>
      </c>
    </row>
    <row r="50" spans="1:7" ht="15" customHeight="1">
      <c r="A50" s="27" t="s">
        <v>141</v>
      </c>
      <c r="B50" s="28" t="s">
        <v>142</v>
      </c>
      <c r="C50" s="28" t="s">
        <v>85</v>
      </c>
      <c r="D50" s="29" t="s">
        <v>128</v>
      </c>
      <c r="E50" s="29" t="s">
        <v>128</v>
      </c>
      <c r="F50" s="29">
        <v>7000</v>
      </c>
      <c r="G50" s="68">
        <v>13500</v>
      </c>
    </row>
    <row r="51" spans="1:7" ht="15" customHeight="1">
      <c r="A51" s="24" t="s">
        <v>141</v>
      </c>
      <c r="B51" s="25" t="s">
        <v>142</v>
      </c>
      <c r="C51" s="25" t="s">
        <v>65</v>
      </c>
      <c r="D51" s="26" t="s">
        <v>128</v>
      </c>
      <c r="E51" s="26" t="s">
        <v>128</v>
      </c>
      <c r="F51" s="26">
        <v>61540</v>
      </c>
      <c r="G51" s="67">
        <v>29720</v>
      </c>
    </row>
    <row r="52" spans="1:7" ht="15" customHeight="1">
      <c r="A52" s="27" t="s">
        <v>141</v>
      </c>
      <c r="B52" s="28" t="s">
        <v>142</v>
      </c>
      <c r="C52" s="28" t="s">
        <v>59</v>
      </c>
      <c r="D52" s="29">
        <v>44000</v>
      </c>
      <c r="E52" s="29">
        <v>23760</v>
      </c>
      <c r="F52" s="29">
        <v>350000</v>
      </c>
      <c r="G52" s="68">
        <v>166250</v>
      </c>
    </row>
    <row r="53" spans="1:7" ht="15" customHeight="1">
      <c r="A53" s="24" t="s">
        <v>143</v>
      </c>
      <c r="B53" s="25" t="s">
        <v>144</v>
      </c>
      <c r="C53" s="25" t="s">
        <v>103</v>
      </c>
      <c r="D53" s="26">
        <v>524.8</v>
      </c>
      <c r="E53" s="26">
        <v>1408.56</v>
      </c>
      <c r="F53" s="26" t="s">
        <v>128</v>
      </c>
      <c r="G53" s="67" t="s">
        <v>128</v>
      </c>
    </row>
    <row r="54" spans="1:7" ht="15" customHeight="1">
      <c r="A54" s="27" t="s">
        <v>514</v>
      </c>
      <c r="B54" s="28" t="s">
        <v>515</v>
      </c>
      <c r="C54" s="28" t="s">
        <v>46</v>
      </c>
      <c r="D54" s="29" t="s">
        <v>128</v>
      </c>
      <c r="E54" s="29" t="s">
        <v>128</v>
      </c>
      <c r="F54" s="29">
        <v>90</v>
      </c>
      <c r="G54" s="68">
        <v>510</v>
      </c>
    </row>
    <row r="55" spans="1:7" ht="15" customHeight="1">
      <c r="A55" s="24" t="s">
        <v>145</v>
      </c>
      <c r="B55" s="25" t="s">
        <v>146</v>
      </c>
      <c r="C55" s="25" t="s">
        <v>92</v>
      </c>
      <c r="D55" s="26" t="s">
        <v>128</v>
      </c>
      <c r="E55" s="26" t="s">
        <v>128</v>
      </c>
      <c r="F55" s="26">
        <v>234000</v>
      </c>
      <c r="G55" s="67">
        <v>162240</v>
      </c>
    </row>
    <row r="56" spans="1:7" ht="15" customHeight="1">
      <c r="A56" s="27" t="s">
        <v>145</v>
      </c>
      <c r="B56" s="28" t="s">
        <v>146</v>
      </c>
      <c r="C56" s="28" t="s">
        <v>66</v>
      </c>
      <c r="D56" s="29">
        <v>21952</v>
      </c>
      <c r="E56" s="29">
        <v>10976</v>
      </c>
      <c r="F56" s="29" t="s">
        <v>128</v>
      </c>
      <c r="G56" s="68" t="s">
        <v>128</v>
      </c>
    </row>
    <row r="57" spans="1:7" ht="15" customHeight="1">
      <c r="A57" s="24" t="s">
        <v>145</v>
      </c>
      <c r="B57" s="25" t="s">
        <v>146</v>
      </c>
      <c r="C57" s="25" t="s">
        <v>149</v>
      </c>
      <c r="D57" s="26" t="s">
        <v>128</v>
      </c>
      <c r="E57" s="26" t="s">
        <v>128</v>
      </c>
      <c r="F57" s="26">
        <v>208000</v>
      </c>
      <c r="G57" s="67">
        <v>99580</v>
      </c>
    </row>
    <row r="58" spans="1:7" ht="15" customHeight="1">
      <c r="A58" s="27" t="s">
        <v>147</v>
      </c>
      <c r="B58" s="28" t="s">
        <v>148</v>
      </c>
      <c r="C58" s="28" t="s">
        <v>138</v>
      </c>
      <c r="D58" s="29">
        <v>130395.45</v>
      </c>
      <c r="E58" s="29">
        <v>311593.56</v>
      </c>
      <c r="F58" s="29">
        <v>547689.75</v>
      </c>
      <c r="G58" s="68">
        <v>658728.31</v>
      </c>
    </row>
    <row r="59" spans="1:7" ht="15" customHeight="1">
      <c r="A59" s="24" t="s">
        <v>147</v>
      </c>
      <c r="B59" s="25" t="s">
        <v>148</v>
      </c>
      <c r="C59" s="25" t="s">
        <v>139</v>
      </c>
      <c r="D59" s="26" t="s">
        <v>128</v>
      </c>
      <c r="E59" s="26" t="s">
        <v>128</v>
      </c>
      <c r="F59" s="26">
        <v>612</v>
      </c>
      <c r="G59" s="67">
        <v>1893.93</v>
      </c>
    </row>
    <row r="60" spans="1:7" ht="15" customHeight="1">
      <c r="A60" s="27" t="s">
        <v>147</v>
      </c>
      <c r="B60" s="28" t="s">
        <v>148</v>
      </c>
      <c r="C60" s="28" t="s">
        <v>55</v>
      </c>
      <c r="D60" s="29">
        <v>153750</v>
      </c>
      <c r="E60" s="29">
        <v>419131.49</v>
      </c>
      <c r="F60" s="29">
        <v>42770</v>
      </c>
      <c r="G60" s="68">
        <v>134712.54</v>
      </c>
    </row>
    <row r="61" spans="1:7" ht="15" customHeight="1">
      <c r="A61" s="24" t="s">
        <v>147</v>
      </c>
      <c r="B61" s="25" t="s">
        <v>148</v>
      </c>
      <c r="C61" s="25" t="s">
        <v>53</v>
      </c>
      <c r="D61" s="26">
        <v>15419</v>
      </c>
      <c r="E61" s="26">
        <v>48837.81</v>
      </c>
      <c r="F61" s="26">
        <v>8000</v>
      </c>
      <c r="G61" s="67">
        <v>27700</v>
      </c>
    </row>
    <row r="62" spans="1:7" ht="15" customHeight="1">
      <c r="A62" s="27" t="s">
        <v>147</v>
      </c>
      <c r="B62" s="28" t="s">
        <v>148</v>
      </c>
      <c r="C62" s="28" t="s">
        <v>140</v>
      </c>
      <c r="D62" s="29">
        <v>1239</v>
      </c>
      <c r="E62" s="29">
        <v>4072.13</v>
      </c>
      <c r="F62" s="29" t="s">
        <v>128</v>
      </c>
      <c r="G62" s="68" t="s">
        <v>128</v>
      </c>
    </row>
    <row r="63" spans="1:7" ht="15" customHeight="1">
      <c r="A63" s="24" t="s">
        <v>147</v>
      </c>
      <c r="B63" s="25" t="s">
        <v>148</v>
      </c>
      <c r="C63" s="25" t="s">
        <v>122</v>
      </c>
      <c r="D63" s="26">
        <v>31220</v>
      </c>
      <c r="E63" s="26">
        <v>49405</v>
      </c>
      <c r="F63" s="26" t="s">
        <v>128</v>
      </c>
      <c r="G63" s="67" t="s">
        <v>128</v>
      </c>
    </row>
    <row r="64" spans="1:7" ht="15" customHeight="1">
      <c r="A64" s="27" t="s">
        <v>147</v>
      </c>
      <c r="B64" s="28" t="s">
        <v>148</v>
      </c>
      <c r="C64" s="28" t="s">
        <v>92</v>
      </c>
      <c r="D64" s="29" t="s">
        <v>128</v>
      </c>
      <c r="E64" s="29" t="s">
        <v>128</v>
      </c>
      <c r="F64" s="29">
        <v>80</v>
      </c>
      <c r="G64" s="68">
        <v>192</v>
      </c>
    </row>
    <row r="65" spans="1:7" ht="15" customHeight="1">
      <c r="A65" s="24" t="s">
        <v>147</v>
      </c>
      <c r="B65" s="25" t="s">
        <v>148</v>
      </c>
      <c r="C65" s="25" t="s">
        <v>46</v>
      </c>
      <c r="D65" s="26">
        <v>28987.2</v>
      </c>
      <c r="E65" s="26">
        <v>95657.76</v>
      </c>
      <c r="F65" s="26">
        <v>281320</v>
      </c>
      <c r="G65" s="67">
        <v>949276.48</v>
      </c>
    </row>
    <row r="66" spans="1:7" ht="15" customHeight="1">
      <c r="A66" s="27" t="s">
        <v>147</v>
      </c>
      <c r="B66" s="28" t="s">
        <v>148</v>
      </c>
      <c r="C66" s="28" t="s">
        <v>102</v>
      </c>
      <c r="D66" s="29">
        <v>534.6</v>
      </c>
      <c r="E66" s="29">
        <v>2425.01</v>
      </c>
      <c r="F66" s="29">
        <v>280.8</v>
      </c>
      <c r="G66" s="68">
        <v>1221.09</v>
      </c>
    </row>
    <row r="67" spans="1:7" ht="15" customHeight="1">
      <c r="A67" s="24" t="s">
        <v>147</v>
      </c>
      <c r="B67" s="25" t="s">
        <v>148</v>
      </c>
      <c r="C67" s="25" t="s">
        <v>50</v>
      </c>
      <c r="D67" s="26" t="s">
        <v>128</v>
      </c>
      <c r="E67" s="26" t="s">
        <v>128</v>
      </c>
      <c r="F67" s="26">
        <v>2000</v>
      </c>
      <c r="G67" s="67">
        <v>6457.34</v>
      </c>
    </row>
    <row r="68" spans="1:7" ht="15" customHeight="1">
      <c r="A68" s="27" t="s">
        <v>147</v>
      </c>
      <c r="B68" s="28" t="s">
        <v>148</v>
      </c>
      <c r="C68" s="28" t="s">
        <v>85</v>
      </c>
      <c r="D68" s="29" t="s">
        <v>128</v>
      </c>
      <c r="E68" s="29" t="s">
        <v>128</v>
      </c>
      <c r="F68" s="29">
        <v>112313.6</v>
      </c>
      <c r="G68" s="68">
        <v>391970.36</v>
      </c>
    </row>
    <row r="69" spans="1:7" ht="15" customHeight="1">
      <c r="A69" s="24" t="s">
        <v>147</v>
      </c>
      <c r="B69" s="25" t="s">
        <v>148</v>
      </c>
      <c r="C69" s="25" t="s">
        <v>65</v>
      </c>
      <c r="D69" s="26">
        <v>110000</v>
      </c>
      <c r="E69" s="26">
        <v>60500</v>
      </c>
      <c r="F69" s="26">
        <v>683523</v>
      </c>
      <c r="G69" s="67">
        <v>359957.15</v>
      </c>
    </row>
    <row r="70" spans="1:7" ht="15" customHeight="1">
      <c r="A70" s="27" t="s">
        <v>147</v>
      </c>
      <c r="B70" s="28" t="s">
        <v>148</v>
      </c>
      <c r="C70" s="28" t="s">
        <v>67</v>
      </c>
      <c r="D70" s="29" t="s">
        <v>128</v>
      </c>
      <c r="E70" s="29" t="s">
        <v>128</v>
      </c>
      <c r="F70" s="29">
        <v>52004</v>
      </c>
      <c r="G70" s="68">
        <v>31823.14</v>
      </c>
    </row>
    <row r="71" spans="1:7" ht="15" customHeight="1">
      <c r="A71" s="24" t="s">
        <v>147</v>
      </c>
      <c r="B71" s="25" t="s">
        <v>148</v>
      </c>
      <c r="C71" s="25" t="s">
        <v>59</v>
      </c>
      <c r="D71" s="26">
        <v>111001.6</v>
      </c>
      <c r="E71" s="26">
        <v>61525.84</v>
      </c>
      <c r="F71" s="26">
        <v>262624</v>
      </c>
      <c r="G71" s="67">
        <v>190141.6</v>
      </c>
    </row>
    <row r="72" spans="1:7" ht="15" customHeight="1">
      <c r="A72" s="27" t="s">
        <v>147</v>
      </c>
      <c r="B72" s="28" t="s">
        <v>148</v>
      </c>
      <c r="C72" s="28" t="s">
        <v>68</v>
      </c>
      <c r="D72" s="29">
        <v>1756.8</v>
      </c>
      <c r="E72" s="29">
        <v>6324.48</v>
      </c>
      <c r="F72" s="29" t="s">
        <v>128</v>
      </c>
      <c r="G72" s="68" t="s">
        <v>128</v>
      </c>
    </row>
    <row r="73" spans="1:7" ht="15" customHeight="1">
      <c r="A73" s="24" t="s">
        <v>150</v>
      </c>
      <c r="B73" s="25" t="s">
        <v>151</v>
      </c>
      <c r="C73" s="25" t="s">
        <v>139</v>
      </c>
      <c r="D73" s="26" t="s">
        <v>128</v>
      </c>
      <c r="E73" s="26" t="s">
        <v>128</v>
      </c>
      <c r="F73" s="26">
        <v>612</v>
      </c>
      <c r="G73" s="67">
        <v>1295.85</v>
      </c>
    </row>
    <row r="74" spans="1:7" ht="15" customHeight="1">
      <c r="A74" s="27" t="s">
        <v>150</v>
      </c>
      <c r="B74" s="28" t="s">
        <v>151</v>
      </c>
      <c r="C74" s="28" t="s">
        <v>53</v>
      </c>
      <c r="D74" s="29">
        <v>200</v>
      </c>
      <c r="E74" s="29">
        <v>1040</v>
      </c>
      <c r="F74" s="29" t="s">
        <v>128</v>
      </c>
      <c r="G74" s="68" t="s">
        <v>128</v>
      </c>
    </row>
    <row r="75" spans="1:7" ht="15" customHeight="1">
      <c r="A75" s="24" t="s">
        <v>150</v>
      </c>
      <c r="B75" s="25" t="s">
        <v>151</v>
      </c>
      <c r="C75" s="25" t="s">
        <v>140</v>
      </c>
      <c r="D75" s="26">
        <v>360</v>
      </c>
      <c r="E75" s="26">
        <v>1470.6</v>
      </c>
      <c r="F75" s="26" t="s">
        <v>128</v>
      </c>
      <c r="G75" s="67" t="s">
        <v>128</v>
      </c>
    </row>
    <row r="76" spans="1:7" ht="15" customHeight="1">
      <c r="A76" s="27" t="s">
        <v>150</v>
      </c>
      <c r="B76" s="28" t="s">
        <v>151</v>
      </c>
      <c r="C76" s="28" t="s">
        <v>122</v>
      </c>
      <c r="D76" s="29">
        <v>4132</v>
      </c>
      <c r="E76" s="29">
        <v>11272.8</v>
      </c>
      <c r="F76" s="29" t="s">
        <v>128</v>
      </c>
      <c r="G76" s="68" t="s">
        <v>128</v>
      </c>
    </row>
    <row r="77" spans="1:7" ht="15" customHeight="1">
      <c r="A77" s="24" t="s">
        <v>150</v>
      </c>
      <c r="B77" s="25" t="s">
        <v>151</v>
      </c>
      <c r="C77" s="25" t="s">
        <v>92</v>
      </c>
      <c r="D77" s="26">
        <v>109092</v>
      </c>
      <c r="E77" s="26">
        <v>132792.36</v>
      </c>
      <c r="F77" s="26">
        <v>85640</v>
      </c>
      <c r="G77" s="67">
        <v>96890.9</v>
      </c>
    </row>
    <row r="78" spans="1:7" ht="15" customHeight="1">
      <c r="A78" s="27" t="s">
        <v>150</v>
      </c>
      <c r="B78" s="28" t="s">
        <v>151</v>
      </c>
      <c r="C78" s="28" t="s">
        <v>46</v>
      </c>
      <c r="D78" s="29">
        <v>65972.4</v>
      </c>
      <c r="E78" s="29">
        <v>149153.16</v>
      </c>
      <c r="F78" s="29">
        <v>25847.2</v>
      </c>
      <c r="G78" s="68">
        <v>60788.48</v>
      </c>
    </row>
    <row r="79" spans="1:7" ht="15" customHeight="1">
      <c r="A79" s="24" t="s">
        <v>150</v>
      </c>
      <c r="B79" s="25" t="s">
        <v>151</v>
      </c>
      <c r="C79" s="25" t="s">
        <v>103</v>
      </c>
      <c r="D79" s="26">
        <v>2262.6</v>
      </c>
      <c r="E79" s="26">
        <v>10711.14</v>
      </c>
      <c r="F79" s="26" t="s">
        <v>128</v>
      </c>
      <c r="G79" s="67" t="s">
        <v>128</v>
      </c>
    </row>
    <row r="80" spans="1:7" ht="15" customHeight="1">
      <c r="A80" s="27" t="s">
        <v>150</v>
      </c>
      <c r="B80" s="28" t="s">
        <v>151</v>
      </c>
      <c r="C80" s="28" t="s">
        <v>113</v>
      </c>
      <c r="D80" s="29" t="s">
        <v>128</v>
      </c>
      <c r="E80" s="29" t="s">
        <v>128</v>
      </c>
      <c r="F80" s="29">
        <v>2000</v>
      </c>
      <c r="G80" s="68">
        <v>2700</v>
      </c>
    </row>
    <row r="81" spans="1:7" ht="15" customHeight="1">
      <c r="A81" s="24" t="s">
        <v>150</v>
      </c>
      <c r="B81" s="25" t="s">
        <v>151</v>
      </c>
      <c r="C81" s="25" t="s">
        <v>123</v>
      </c>
      <c r="D81" s="26">
        <v>1992.6</v>
      </c>
      <c r="E81" s="26">
        <v>5189.49</v>
      </c>
      <c r="F81" s="26">
        <v>248.4</v>
      </c>
      <c r="G81" s="67">
        <v>612.33</v>
      </c>
    </row>
    <row r="82" spans="1:7" ht="15" customHeight="1">
      <c r="A82" s="27" t="s">
        <v>150</v>
      </c>
      <c r="B82" s="28" t="s">
        <v>151</v>
      </c>
      <c r="C82" s="28" t="s">
        <v>91</v>
      </c>
      <c r="D82" s="29">
        <v>34000</v>
      </c>
      <c r="E82" s="29">
        <v>43283.17</v>
      </c>
      <c r="F82" s="29">
        <v>35000</v>
      </c>
      <c r="G82" s="68">
        <v>48000</v>
      </c>
    </row>
    <row r="83" spans="1:7" ht="15" customHeight="1">
      <c r="A83" s="24" t="s">
        <v>150</v>
      </c>
      <c r="B83" s="25" t="s">
        <v>151</v>
      </c>
      <c r="C83" s="25" t="s">
        <v>68</v>
      </c>
      <c r="D83" s="26">
        <v>576</v>
      </c>
      <c r="E83" s="26">
        <v>1751.04</v>
      </c>
      <c r="F83" s="26" t="s">
        <v>128</v>
      </c>
      <c r="G83" s="67" t="s">
        <v>128</v>
      </c>
    </row>
    <row r="84" spans="1:7" ht="15" customHeight="1">
      <c r="A84" s="27" t="s">
        <v>152</v>
      </c>
      <c r="B84" s="28" t="s">
        <v>153</v>
      </c>
      <c r="C84" s="28" t="s">
        <v>51</v>
      </c>
      <c r="D84" s="29">
        <v>84000</v>
      </c>
      <c r="E84" s="29">
        <v>24080</v>
      </c>
      <c r="F84" s="29" t="s">
        <v>128</v>
      </c>
      <c r="G84" s="68" t="s">
        <v>128</v>
      </c>
    </row>
    <row r="85" spans="1:7" ht="15" customHeight="1">
      <c r="A85" s="24" t="s">
        <v>152</v>
      </c>
      <c r="B85" s="25" t="s">
        <v>153</v>
      </c>
      <c r="C85" s="25" t="s">
        <v>84</v>
      </c>
      <c r="D85" s="26" t="s">
        <v>128</v>
      </c>
      <c r="E85" s="26" t="s">
        <v>128</v>
      </c>
      <c r="F85" s="26">
        <v>54000</v>
      </c>
      <c r="G85" s="67">
        <v>32400</v>
      </c>
    </row>
    <row r="86" spans="1:7" ht="15" customHeight="1">
      <c r="A86" s="27" t="s">
        <v>152</v>
      </c>
      <c r="B86" s="28" t="s">
        <v>153</v>
      </c>
      <c r="C86" s="28" t="s">
        <v>106</v>
      </c>
      <c r="D86" s="29" t="s">
        <v>128</v>
      </c>
      <c r="E86" s="29" t="s">
        <v>128</v>
      </c>
      <c r="F86" s="29">
        <v>535220</v>
      </c>
      <c r="G86" s="68">
        <v>318823</v>
      </c>
    </row>
    <row r="87" spans="1:7" ht="15" customHeight="1">
      <c r="A87" s="24" t="s">
        <v>152</v>
      </c>
      <c r="B87" s="25" t="s">
        <v>153</v>
      </c>
      <c r="C87" s="25" t="s">
        <v>92</v>
      </c>
      <c r="D87" s="26">
        <v>332000</v>
      </c>
      <c r="E87" s="26">
        <v>105460</v>
      </c>
      <c r="F87" s="26">
        <v>52000</v>
      </c>
      <c r="G87" s="67">
        <v>29250</v>
      </c>
    </row>
    <row r="88" spans="1:7" ht="15" customHeight="1">
      <c r="A88" s="27" t="s">
        <v>152</v>
      </c>
      <c r="B88" s="28" t="s">
        <v>153</v>
      </c>
      <c r="C88" s="28" t="s">
        <v>113</v>
      </c>
      <c r="D88" s="29" t="s">
        <v>128</v>
      </c>
      <c r="E88" s="29" t="s">
        <v>128</v>
      </c>
      <c r="F88" s="29">
        <v>50000</v>
      </c>
      <c r="G88" s="68">
        <v>18750</v>
      </c>
    </row>
    <row r="89" spans="1:7" ht="15" customHeight="1">
      <c r="A89" s="24" t="s">
        <v>152</v>
      </c>
      <c r="B89" s="25" t="s">
        <v>153</v>
      </c>
      <c r="C89" s="25" t="s">
        <v>67</v>
      </c>
      <c r="D89" s="26" t="s">
        <v>128</v>
      </c>
      <c r="E89" s="26" t="s">
        <v>128</v>
      </c>
      <c r="F89" s="26">
        <v>28000</v>
      </c>
      <c r="G89" s="67">
        <v>15400</v>
      </c>
    </row>
    <row r="90" spans="1:7" ht="15" customHeight="1">
      <c r="A90" s="27" t="s">
        <v>152</v>
      </c>
      <c r="B90" s="28" t="s">
        <v>153</v>
      </c>
      <c r="C90" s="28" t="s">
        <v>59</v>
      </c>
      <c r="D90" s="29" t="s">
        <v>128</v>
      </c>
      <c r="E90" s="29" t="s">
        <v>128</v>
      </c>
      <c r="F90" s="29">
        <v>22300</v>
      </c>
      <c r="G90" s="68">
        <v>13380</v>
      </c>
    </row>
    <row r="91" spans="1:7" ht="15" customHeight="1">
      <c r="A91" s="24" t="s">
        <v>152</v>
      </c>
      <c r="B91" s="25" t="s">
        <v>153</v>
      </c>
      <c r="C91" s="25" t="s">
        <v>149</v>
      </c>
      <c r="D91" s="26">
        <v>26000</v>
      </c>
      <c r="E91" s="26">
        <v>9360</v>
      </c>
      <c r="F91" s="26">
        <v>168000</v>
      </c>
      <c r="G91" s="67">
        <v>68320</v>
      </c>
    </row>
    <row r="92" spans="1:7" ht="15" customHeight="1">
      <c r="A92" s="27" t="s">
        <v>154</v>
      </c>
      <c r="B92" s="28" t="s">
        <v>155</v>
      </c>
      <c r="C92" s="28" t="s">
        <v>105</v>
      </c>
      <c r="D92" s="29" t="s">
        <v>128</v>
      </c>
      <c r="E92" s="29" t="s">
        <v>128</v>
      </c>
      <c r="F92" s="29">
        <v>78000</v>
      </c>
      <c r="G92" s="68">
        <v>110500</v>
      </c>
    </row>
    <row r="93" spans="1:7" ht="15" customHeight="1">
      <c r="A93" s="24" t="s">
        <v>154</v>
      </c>
      <c r="B93" s="25" t="s">
        <v>155</v>
      </c>
      <c r="C93" s="25" t="s">
        <v>106</v>
      </c>
      <c r="D93" s="26">
        <v>23000</v>
      </c>
      <c r="E93" s="26">
        <v>13800</v>
      </c>
      <c r="F93" s="26" t="s">
        <v>128</v>
      </c>
      <c r="G93" s="67" t="s">
        <v>128</v>
      </c>
    </row>
    <row r="94" spans="1:7" ht="15" customHeight="1">
      <c r="A94" s="27" t="s">
        <v>154</v>
      </c>
      <c r="B94" s="28" t="s">
        <v>155</v>
      </c>
      <c r="C94" s="28" t="s">
        <v>140</v>
      </c>
      <c r="D94" s="29">
        <v>1456.93</v>
      </c>
      <c r="E94" s="29">
        <v>5923.47</v>
      </c>
      <c r="F94" s="29" t="s">
        <v>128</v>
      </c>
      <c r="G94" s="68" t="s">
        <v>128</v>
      </c>
    </row>
    <row r="95" spans="1:7" ht="15" customHeight="1">
      <c r="A95" s="24" t="s">
        <v>154</v>
      </c>
      <c r="B95" s="25" t="s">
        <v>155</v>
      </c>
      <c r="C95" s="25" t="s">
        <v>122</v>
      </c>
      <c r="D95" s="26">
        <v>1032.67</v>
      </c>
      <c r="E95" s="26">
        <v>3123.87</v>
      </c>
      <c r="F95" s="26" t="s">
        <v>128</v>
      </c>
      <c r="G95" s="67" t="s">
        <v>128</v>
      </c>
    </row>
    <row r="96" spans="1:7" ht="15" customHeight="1">
      <c r="A96" s="27" t="s">
        <v>154</v>
      </c>
      <c r="B96" s="28" t="s">
        <v>155</v>
      </c>
      <c r="C96" s="28" t="s">
        <v>46</v>
      </c>
      <c r="D96" s="29">
        <v>21994</v>
      </c>
      <c r="E96" s="29">
        <v>50586.2</v>
      </c>
      <c r="F96" s="29">
        <v>43880.65</v>
      </c>
      <c r="G96" s="68">
        <v>111823.37</v>
      </c>
    </row>
    <row r="97" spans="1:7" ht="15" customHeight="1">
      <c r="A97" s="24" t="s">
        <v>154</v>
      </c>
      <c r="B97" s="25" t="s">
        <v>155</v>
      </c>
      <c r="C97" s="25" t="s">
        <v>103</v>
      </c>
      <c r="D97" s="26">
        <v>762.16</v>
      </c>
      <c r="E97" s="26">
        <v>2274.28</v>
      </c>
      <c r="F97" s="26" t="s">
        <v>128</v>
      </c>
      <c r="G97" s="67" t="s">
        <v>128</v>
      </c>
    </row>
    <row r="98" spans="1:7" ht="15" customHeight="1">
      <c r="A98" s="27" t="s">
        <v>154</v>
      </c>
      <c r="B98" s="28" t="s">
        <v>155</v>
      </c>
      <c r="C98" s="28" t="s">
        <v>156</v>
      </c>
      <c r="D98" s="29">
        <v>29008.3</v>
      </c>
      <c r="E98" s="29">
        <v>61412.35</v>
      </c>
      <c r="F98" s="29" t="s">
        <v>128</v>
      </c>
      <c r="G98" s="68" t="s">
        <v>128</v>
      </c>
    </row>
    <row r="99" spans="1:7" ht="15" customHeight="1">
      <c r="A99" s="24" t="s">
        <v>154</v>
      </c>
      <c r="B99" s="25" t="s">
        <v>155</v>
      </c>
      <c r="C99" s="25" t="s">
        <v>102</v>
      </c>
      <c r="D99" s="26">
        <v>386.97</v>
      </c>
      <c r="E99" s="26">
        <v>1686.83</v>
      </c>
      <c r="F99" s="26" t="s">
        <v>128</v>
      </c>
      <c r="G99" s="67" t="s">
        <v>128</v>
      </c>
    </row>
    <row r="100" spans="1:7" ht="15" customHeight="1">
      <c r="A100" s="27" t="s">
        <v>154</v>
      </c>
      <c r="B100" s="28" t="s">
        <v>155</v>
      </c>
      <c r="C100" s="28" t="s">
        <v>85</v>
      </c>
      <c r="D100" s="29" t="s">
        <v>128</v>
      </c>
      <c r="E100" s="29" t="s">
        <v>128</v>
      </c>
      <c r="F100" s="29">
        <v>11009.5</v>
      </c>
      <c r="G100" s="68">
        <v>35780.88</v>
      </c>
    </row>
    <row r="101" spans="1:7" ht="15" customHeight="1">
      <c r="A101" s="24" t="s">
        <v>154</v>
      </c>
      <c r="B101" s="25" t="s">
        <v>155</v>
      </c>
      <c r="C101" s="25" t="s">
        <v>123</v>
      </c>
      <c r="D101" s="26">
        <v>1884.6</v>
      </c>
      <c r="E101" s="26">
        <v>4574.09</v>
      </c>
      <c r="F101" s="26" t="s">
        <v>128</v>
      </c>
      <c r="G101" s="67" t="s">
        <v>128</v>
      </c>
    </row>
    <row r="102" spans="1:7" ht="15" customHeight="1">
      <c r="A102" s="27" t="s">
        <v>154</v>
      </c>
      <c r="B102" s="28" t="s">
        <v>155</v>
      </c>
      <c r="C102" s="28" t="s">
        <v>68</v>
      </c>
      <c r="D102" s="29">
        <v>1641.6</v>
      </c>
      <c r="E102" s="29">
        <v>4218.91</v>
      </c>
      <c r="F102" s="29" t="s">
        <v>128</v>
      </c>
      <c r="G102" s="68" t="s">
        <v>128</v>
      </c>
    </row>
    <row r="103" spans="1:7" ht="15" customHeight="1">
      <c r="A103" s="24" t="s">
        <v>157</v>
      </c>
      <c r="B103" s="25" t="s">
        <v>158</v>
      </c>
      <c r="C103" s="25" t="s">
        <v>139</v>
      </c>
      <c r="D103" s="26" t="s">
        <v>128</v>
      </c>
      <c r="E103" s="26" t="s">
        <v>128</v>
      </c>
      <c r="F103" s="26">
        <v>1224</v>
      </c>
      <c r="G103" s="67">
        <v>2420.03</v>
      </c>
    </row>
    <row r="104" spans="1:7" ht="15" customHeight="1">
      <c r="A104" s="27" t="s">
        <v>157</v>
      </c>
      <c r="B104" s="28" t="s">
        <v>158</v>
      </c>
      <c r="C104" s="28" t="s">
        <v>53</v>
      </c>
      <c r="D104" s="29" t="s">
        <v>128</v>
      </c>
      <c r="E104" s="29" t="s">
        <v>128</v>
      </c>
      <c r="F104" s="29">
        <v>200</v>
      </c>
      <c r="G104" s="68">
        <v>840</v>
      </c>
    </row>
    <row r="105" spans="1:7" ht="15" customHeight="1">
      <c r="A105" s="24" t="s">
        <v>157</v>
      </c>
      <c r="B105" s="25" t="s">
        <v>158</v>
      </c>
      <c r="C105" s="25" t="s">
        <v>105</v>
      </c>
      <c r="D105" s="26">
        <v>104000</v>
      </c>
      <c r="E105" s="26">
        <v>119340</v>
      </c>
      <c r="F105" s="26">
        <v>233210</v>
      </c>
      <c r="G105" s="67">
        <v>300573</v>
      </c>
    </row>
    <row r="106" spans="1:7" ht="15" customHeight="1">
      <c r="A106" s="27" t="s">
        <v>157</v>
      </c>
      <c r="B106" s="28" t="s">
        <v>158</v>
      </c>
      <c r="C106" s="28" t="s">
        <v>140</v>
      </c>
      <c r="D106" s="29">
        <v>1333.68</v>
      </c>
      <c r="E106" s="29">
        <v>3707.9</v>
      </c>
      <c r="F106" s="29" t="s">
        <v>128</v>
      </c>
      <c r="G106" s="68" t="s">
        <v>128</v>
      </c>
    </row>
    <row r="107" spans="1:7" ht="15" customHeight="1">
      <c r="A107" s="24" t="s">
        <v>157</v>
      </c>
      <c r="B107" s="25" t="s">
        <v>158</v>
      </c>
      <c r="C107" s="25" t="s">
        <v>122</v>
      </c>
      <c r="D107" s="26">
        <v>6694.15</v>
      </c>
      <c r="E107" s="26">
        <v>19347.54</v>
      </c>
      <c r="F107" s="26" t="s">
        <v>128</v>
      </c>
      <c r="G107" s="67" t="s">
        <v>128</v>
      </c>
    </row>
    <row r="108" spans="1:7" ht="15" customHeight="1">
      <c r="A108" s="27" t="s">
        <v>157</v>
      </c>
      <c r="B108" s="28" t="s">
        <v>158</v>
      </c>
      <c r="C108" s="28" t="s">
        <v>92</v>
      </c>
      <c r="D108" s="29">
        <v>26500</v>
      </c>
      <c r="E108" s="29">
        <v>29950</v>
      </c>
      <c r="F108" s="29">
        <v>72340</v>
      </c>
      <c r="G108" s="68">
        <v>95642</v>
      </c>
    </row>
    <row r="109" spans="1:7" ht="15" customHeight="1">
      <c r="A109" s="24" t="s">
        <v>157</v>
      </c>
      <c r="B109" s="25" t="s">
        <v>158</v>
      </c>
      <c r="C109" s="25" t="s">
        <v>46</v>
      </c>
      <c r="D109" s="26">
        <v>104392.68</v>
      </c>
      <c r="E109" s="26">
        <v>203552.55</v>
      </c>
      <c r="F109" s="26">
        <v>110147.07</v>
      </c>
      <c r="G109" s="67">
        <v>219758.22</v>
      </c>
    </row>
    <row r="110" spans="1:7" ht="15" customHeight="1">
      <c r="A110" s="27" t="s">
        <v>157</v>
      </c>
      <c r="B110" s="28" t="s">
        <v>158</v>
      </c>
      <c r="C110" s="28" t="s">
        <v>103</v>
      </c>
      <c r="D110" s="29">
        <v>10418.4</v>
      </c>
      <c r="E110" s="29">
        <v>34173.85</v>
      </c>
      <c r="F110" s="29" t="s">
        <v>128</v>
      </c>
      <c r="G110" s="68" t="s">
        <v>128</v>
      </c>
    </row>
    <row r="111" spans="1:7" ht="15" customHeight="1">
      <c r="A111" s="24" t="s">
        <v>157</v>
      </c>
      <c r="B111" s="25" t="s">
        <v>158</v>
      </c>
      <c r="C111" s="25" t="s">
        <v>107</v>
      </c>
      <c r="D111" s="26">
        <v>208000</v>
      </c>
      <c r="E111" s="26">
        <v>238160</v>
      </c>
      <c r="F111" s="26" t="s">
        <v>128</v>
      </c>
      <c r="G111" s="67" t="s">
        <v>128</v>
      </c>
    </row>
    <row r="112" spans="1:7" ht="15" customHeight="1">
      <c r="A112" s="27" t="s">
        <v>157</v>
      </c>
      <c r="B112" s="28" t="s">
        <v>158</v>
      </c>
      <c r="C112" s="28" t="s">
        <v>102</v>
      </c>
      <c r="D112" s="29">
        <v>722.76</v>
      </c>
      <c r="E112" s="29">
        <v>2520.91</v>
      </c>
      <c r="F112" s="29">
        <v>727.2</v>
      </c>
      <c r="G112" s="68">
        <v>2583.04</v>
      </c>
    </row>
    <row r="113" spans="1:7" ht="15" customHeight="1">
      <c r="A113" s="24" t="s">
        <v>157</v>
      </c>
      <c r="B113" s="25" t="s">
        <v>158</v>
      </c>
      <c r="C113" s="25" t="s">
        <v>113</v>
      </c>
      <c r="D113" s="26">
        <v>52000</v>
      </c>
      <c r="E113" s="26">
        <v>57980</v>
      </c>
      <c r="F113" s="26">
        <v>8000</v>
      </c>
      <c r="G113" s="67">
        <v>10400</v>
      </c>
    </row>
    <row r="114" spans="1:7" ht="15" customHeight="1">
      <c r="A114" s="27" t="s">
        <v>157</v>
      </c>
      <c r="B114" s="28" t="s">
        <v>158</v>
      </c>
      <c r="C114" s="28" t="s">
        <v>85</v>
      </c>
      <c r="D114" s="29" t="s">
        <v>128</v>
      </c>
      <c r="E114" s="29" t="s">
        <v>128</v>
      </c>
      <c r="F114" s="29">
        <v>199973.74</v>
      </c>
      <c r="G114" s="68">
        <v>398655.42</v>
      </c>
    </row>
    <row r="115" spans="1:7" ht="15" customHeight="1">
      <c r="A115" s="24" t="s">
        <v>157</v>
      </c>
      <c r="B115" s="25" t="s">
        <v>158</v>
      </c>
      <c r="C115" s="25" t="s">
        <v>123</v>
      </c>
      <c r="D115" s="26">
        <v>3812.4</v>
      </c>
      <c r="E115" s="26">
        <v>12264.01</v>
      </c>
      <c r="F115" s="26">
        <v>637.2</v>
      </c>
      <c r="G115" s="67">
        <v>1545.56</v>
      </c>
    </row>
    <row r="116" spans="1:7" ht="15" customHeight="1">
      <c r="A116" s="27" t="s">
        <v>157</v>
      </c>
      <c r="B116" s="28" t="s">
        <v>158</v>
      </c>
      <c r="C116" s="28" t="s">
        <v>91</v>
      </c>
      <c r="D116" s="29">
        <v>148000</v>
      </c>
      <c r="E116" s="29">
        <v>171575.69</v>
      </c>
      <c r="F116" s="29">
        <v>147000</v>
      </c>
      <c r="G116" s="68">
        <v>193410</v>
      </c>
    </row>
    <row r="117" spans="1:7" ht="15" customHeight="1">
      <c r="A117" s="24" t="s">
        <v>157</v>
      </c>
      <c r="B117" s="25" t="s">
        <v>158</v>
      </c>
      <c r="C117" s="25" t="s">
        <v>68</v>
      </c>
      <c r="D117" s="26">
        <v>6924.4</v>
      </c>
      <c r="E117" s="26">
        <v>19659.3</v>
      </c>
      <c r="F117" s="26" t="s">
        <v>128</v>
      </c>
      <c r="G117" s="67" t="s">
        <v>128</v>
      </c>
    </row>
    <row r="118" spans="1:7" ht="15" customHeight="1">
      <c r="A118" s="27" t="s">
        <v>159</v>
      </c>
      <c r="B118" s="28" t="s">
        <v>160</v>
      </c>
      <c r="C118" s="28" t="s">
        <v>106</v>
      </c>
      <c r="D118" s="29" t="s">
        <v>128</v>
      </c>
      <c r="E118" s="29" t="s">
        <v>128</v>
      </c>
      <c r="F118" s="29">
        <v>52000</v>
      </c>
      <c r="G118" s="68">
        <v>27040</v>
      </c>
    </row>
    <row r="119" spans="1:7" ht="15" customHeight="1">
      <c r="A119" s="24" t="s">
        <v>159</v>
      </c>
      <c r="B119" s="25" t="s">
        <v>160</v>
      </c>
      <c r="C119" s="25" t="s">
        <v>92</v>
      </c>
      <c r="D119" s="26">
        <v>108000</v>
      </c>
      <c r="E119" s="26">
        <v>71280</v>
      </c>
      <c r="F119" s="26">
        <v>20046</v>
      </c>
      <c r="G119" s="67">
        <v>13029.9</v>
      </c>
    </row>
    <row r="120" spans="1:7" ht="15" customHeight="1">
      <c r="A120" s="27" t="s">
        <v>159</v>
      </c>
      <c r="B120" s="28" t="s">
        <v>160</v>
      </c>
      <c r="C120" s="28" t="s">
        <v>46</v>
      </c>
      <c r="D120" s="29" t="s">
        <v>128</v>
      </c>
      <c r="E120" s="29" t="s">
        <v>128</v>
      </c>
      <c r="F120" s="29">
        <v>203448</v>
      </c>
      <c r="G120" s="68">
        <v>410240.55</v>
      </c>
    </row>
    <row r="121" spans="1:7" ht="15" customHeight="1">
      <c r="A121" s="24" t="s">
        <v>159</v>
      </c>
      <c r="B121" s="25" t="s">
        <v>160</v>
      </c>
      <c r="C121" s="25" t="s">
        <v>513</v>
      </c>
      <c r="D121" s="26" t="s">
        <v>128</v>
      </c>
      <c r="E121" s="26" t="s">
        <v>128</v>
      </c>
      <c r="F121" s="26">
        <v>1207</v>
      </c>
      <c r="G121" s="67">
        <v>2390.06</v>
      </c>
    </row>
    <row r="122" spans="1:7" ht="15" customHeight="1">
      <c r="A122" s="27" t="s">
        <v>159</v>
      </c>
      <c r="B122" s="28" t="s">
        <v>160</v>
      </c>
      <c r="C122" s="28" t="s">
        <v>85</v>
      </c>
      <c r="D122" s="29" t="s">
        <v>128</v>
      </c>
      <c r="E122" s="29" t="s">
        <v>128</v>
      </c>
      <c r="F122" s="29">
        <v>52000</v>
      </c>
      <c r="G122" s="68">
        <v>160200</v>
      </c>
    </row>
    <row r="123" spans="1:7" ht="15" customHeight="1">
      <c r="A123" s="24" t="s">
        <v>161</v>
      </c>
      <c r="B123" s="25" t="s">
        <v>162</v>
      </c>
      <c r="C123" s="25" t="s">
        <v>138</v>
      </c>
      <c r="D123" s="26">
        <v>8133.95</v>
      </c>
      <c r="E123" s="26">
        <v>8133.95</v>
      </c>
      <c r="F123" s="26" t="s">
        <v>128</v>
      </c>
      <c r="G123" s="67" t="s">
        <v>128</v>
      </c>
    </row>
    <row r="124" spans="1:7" ht="15" customHeight="1">
      <c r="A124" s="27" t="s">
        <v>161</v>
      </c>
      <c r="B124" s="28" t="s">
        <v>162</v>
      </c>
      <c r="C124" s="28" t="s">
        <v>53</v>
      </c>
      <c r="D124" s="29">
        <v>2007.5</v>
      </c>
      <c r="E124" s="29">
        <v>2710.25</v>
      </c>
      <c r="F124" s="29">
        <v>302</v>
      </c>
      <c r="G124" s="68">
        <v>413.15</v>
      </c>
    </row>
    <row r="125" spans="1:7" ht="15" customHeight="1">
      <c r="A125" s="24" t="s">
        <v>161</v>
      </c>
      <c r="B125" s="25" t="s">
        <v>162</v>
      </c>
      <c r="C125" s="25" t="s">
        <v>105</v>
      </c>
      <c r="D125" s="26" t="s">
        <v>128</v>
      </c>
      <c r="E125" s="26" t="s">
        <v>128</v>
      </c>
      <c r="F125" s="26">
        <v>413.1</v>
      </c>
      <c r="G125" s="67">
        <v>818.12</v>
      </c>
    </row>
    <row r="126" spans="1:7" ht="15" customHeight="1">
      <c r="A126" s="27" t="s">
        <v>161</v>
      </c>
      <c r="B126" s="28" t="s">
        <v>162</v>
      </c>
      <c r="C126" s="28" t="s">
        <v>140</v>
      </c>
      <c r="D126" s="29">
        <v>426.59</v>
      </c>
      <c r="E126" s="29">
        <v>619.92</v>
      </c>
      <c r="F126" s="29" t="s">
        <v>128</v>
      </c>
      <c r="G126" s="68" t="s">
        <v>128</v>
      </c>
    </row>
    <row r="127" spans="1:7" ht="15" customHeight="1">
      <c r="A127" s="24" t="s">
        <v>161</v>
      </c>
      <c r="B127" s="25" t="s">
        <v>162</v>
      </c>
      <c r="C127" s="25" t="s">
        <v>122</v>
      </c>
      <c r="D127" s="26">
        <v>13.32</v>
      </c>
      <c r="E127" s="26">
        <v>33.3</v>
      </c>
      <c r="F127" s="26" t="s">
        <v>128</v>
      </c>
      <c r="G127" s="67" t="s">
        <v>128</v>
      </c>
    </row>
    <row r="128" spans="1:7" ht="15" customHeight="1">
      <c r="A128" s="27" t="s">
        <v>161</v>
      </c>
      <c r="B128" s="28" t="s">
        <v>162</v>
      </c>
      <c r="C128" s="28" t="s">
        <v>46</v>
      </c>
      <c r="D128" s="29">
        <v>58141.8</v>
      </c>
      <c r="E128" s="29">
        <v>69770.16</v>
      </c>
      <c r="F128" s="29">
        <v>335056.5</v>
      </c>
      <c r="G128" s="68">
        <v>512899.29</v>
      </c>
    </row>
    <row r="129" spans="1:7" ht="15" customHeight="1">
      <c r="A129" s="24" t="s">
        <v>161</v>
      </c>
      <c r="B129" s="25" t="s">
        <v>162</v>
      </c>
      <c r="C129" s="25" t="s">
        <v>102</v>
      </c>
      <c r="D129" s="26" t="s">
        <v>128</v>
      </c>
      <c r="E129" s="26" t="s">
        <v>128</v>
      </c>
      <c r="F129" s="26">
        <v>810</v>
      </c>
      <c r="G129" s="67">
        <v>1004.89</v>
      </c>
    </row>
    <row r="130" spans="1:7" ht="15" customHeight="1">
      <c r="A130" s="27" t="s">
        <v>161</v>
      </c>
      <c r="B130" s="28" t="s">
        <v>162</v>
      </c>
      <c r="C130" s="28" t="s">
        <v>85</v>
      </c>
      <c r="D130" s="29" t="s">
        <v>128</v>
      </c>
      <c r="E130" s="29" t="s">
        <v>128</v>
      </c>
      <c r="F130" s="29">
        <v>1004.4</v>
      </c>
      <c r="G130" s="68">
        <v>1807.92</v>
      </c>
    </row>
    <row r="131" spans="1:7" ht="15" customHeight="1">
      <c r="A131" s="24" t="s">
        <v>161</v>
      </c>
      <c r="B131" s="25" t="s">
        <v>162</v>
      </c>
      <c r="C131" s="25" t="s">
        <v>123</v>
      </c>
      <c r="D131" s="26">
        <v>785.7</v>
      </c>
      <c r="E131" s="26">
        <v>1765.39</v>
      </c>
      <c r="F131" s="26" t="s">
        <v>128</v>
      </c>
      <c r="G131" s="67" t="s">
        <v>128</v>
      </c>
    </row>
    <row r="132" spans="1:7" ht="15" customHeight="1">
      <c r="A132" s="27" t="s">
        <v>163</v>
      </c>
      <c r="B132" s="28" t="s">
        <v>164</v>
      </c>
      <c r="C132" s="28" t="s">
        <v>138</v>
      </c>
      <c r="D132" s="29">
        <v>291464.8</v>
      </c>
      <c r="E132" s="29">
        <v>162995.72</v>
      </c>
      <c r="F132" s="29">
        <v>74000</v>
      </c>
      <c r="G132" s="68">
        <v>38850</v>
      </c>
    </row>
    <row r="133" spans="1:7" ht="15" customHeight="1">
      <c r="A133" s="24" t="s">
        <v>163</v>
      </c>
      <c r="B133" s="25" t="s">
        <v>164</v>
      </c>
      <c r="C133" s="25" t="s">
        <v>55</v>
      </c>
      <c r="D133" s="26">
        <v>43000</v>
      </c>
      <c r="E133" s="26">
        <v>26205.56</v>
      </c>
      <c r="F133" s="26">
        <v>88000</v>
      </c>
      <c r="G133" s="67">
        <v>67209.77</v>
      </c>
    </row>
    <row r="134" spans="1:7" ht="15" customHeight="1">
      <c r="A134" s="27" t="s">
        <v>163</v>
      </c>
      <c r="B134" s="28" t="s">
        <v>164</v>
      </c>
      <c r="C134" s="28" t="s">
        <v>51</v>
      </c>
      <c r="D134" s="29">
        <v>2530000</v>
      </c>
      <c r="E134" s="29">
        <v>2241420</v>
      </c>
      <c r="F134" s="29" t="s">
        <v>128</v>
      </c>
      <c r="G134" s="68" t="s">
        <v>128</v>
      </c>
    </row>
    <row r="135" spans="1:7" ht="15" customHeight="1">
      <c r="A135" s="24" t="s">
        <v>163</v>
      </c>
      <c r="B135" s="25" t="s">
        <v>164</v>
      </c>
      <c r="C135" s="25" t="s">
        <v>53</v>
      </c>
      <c r="D135" s="26">
        <v>2344.28</v>
      </c>
      <c r="E135" s="26">
        <v>2998.12</v>
      </c>
      <c r="F135" s="26" t="s">
        <v>128</v>
      </c>
      <c r="G135" s="67" t="s">
        <v>128</v>
      </c>
    </row>
    <row r="136" spans="1:7" ht="15" customHeight="1">
      <c r="A136" s="27" t="s">
        <v>163</v>
      </c>
      <c r="B136" s="28" t="s">
        <v>164</v>
      </c>
      <c r="C136" s="28" t="s">
        <v>105</v>
      </c>
      <c r="D136" s="29" t="s">
        <v>128</v>
      </c>
      <c r="E136" s="29" t="s">
        <v>128</v>
      </c>
      <c r="F136" s="29">
        <v>322.1</v>
      </c>
      <c r="G136" s="68">
        <v>665.64</v>
      </c>
    </row>
    <row r="137" spans="1:7" ht="15" customHeight="1">
      <c r="A137" s="24" t="s">
        <v>163</v>
      </c>
      <c r="B137" s="25" t="s">
        <v>164</v>
      </c>
      <c r="C137" s="25" t="s">
        <v>122</v>
      </c>
      <c r="D137" s="26">
        <v>14.4</v>
      </c>
      <c r="E137" s="26">
        <v>36</v>
      </c>
      <c r="F137" s="26" t="s">
        <v>128</v>
      </c>
      <c r="G137" s="67" t="s">
        <v>128</v>
      </c>
    </row>
    <row r="138" spans="1:7" ht="15" customHeight="1">
      <c r="A138" s="27" t="s">
        <v>163</v>
      </c>
      <c r="B138" s="28" t="s">
        <v>164</v>
      </c>
      <c r="C138" s="28" t="s">
        <v>92</v>
      </c>
      <c r="D138" s="29">
        <v>5704594.25</v>
      </c>
      <c r="E138" s="29">
        <v>6571386.01</v>
      </c>
      <c r="F138" s="29">
        <v>1416957.75</v>
      </c>
      <c r="G138" s="68">
        <v>906178.84</v>
      </c>
    </row>
    <row r="139" spans="1:7" ht="15" customHeight="1">
      <c r="A139" s="24" t="s">
        <v>163</v>
      </c>
      <c r="B139" s="25" t="s">
        <v>164</v>
      </c>
      <c r="C139" s="25" t="s">
        <v>46</v>
      </c>
      <c r="D139" s="26">
        <v>56636.16</v>
      </c>
      <c r="E139" s="26">
        <v>71899.84</v>
      </c>
      <c r="F139" s="26">
        <v>117218.2</v>
      </c>
      <c r="G139" s="67">
        <v>197369.51</v>
      </c>
    </row>
    <row r="140" spans="1:7" ht="15" customHeight="1">
      <c r="A140" s="27" t="s">
        <v>163</v>
      </c>
      <c r="B140" s="28" t="s">
        <v>164</v>
      </c>
      <c r="C140" s="28" t="s">
        <v>606</v>
      </c>
      <c r="D140" s="29">
        <v>27000</v>
      </c>
      <c r="E140" s="29">
        <v>12555</v>
      </c>
      <c r="F140" s="29" t="s">
        <v>128</v>
      </c>
      <c r="G140" s="68" t="s">
        <v>128</v>
      </c>
    </row>
    <row r="141" spans="1:7" ht="15" customHeight="1">
      <c r="A141" s="24" t="s">
        <v>163</v>
      </c>
      <c r="B141" s="25" t="s">
        <v>164</v>
      </c>
      <c r="C141" s="25" t="s">
        <v>65</v>
      </c>
      <c r="D141" s="26">
        <v>261000</v>
      </c>
      <c r="E141" s="26">
        <v>150075</v>
      </c>
      <c r="F141" s="26">
        <v>147454</v>
      </c>
      <c r="G141" s="67">
        <v>83699.7</v>
      </c>
    </row>
    <row r="142" spans="1:7" ht="15" customHeight="1">
      <c r="A142" s="27" t="s">
        <v>163</v>
      </c>
      <c r="B142" s="28" t="s">
        <v>164</v>
      </c>
      <c r="C142" s="28" t="s">
        <v>123</v>
      </c>
      <c r="D142" s="29" t="s">
        <v>128</v>
      </c>
      <c r="E142" s="29" t="s">
        <v>128</v>
      </c>
      <c r="F142" s="29">
        <v>1312.2</v>
      </c>
      <c r="G142" s="68">
        <v>2835.28</v>
      </c>
    </row>
    <row r="143" spans="1:7" ht="15" customHeight="1">
      <c r="A143" s="24" t="s">
        <v>163</v>
      </c>
      <c r="B143" s="25" t="s">
        <v>164</v>
      </c>
      <c r="C143" s="25" t="s">
        <v>149</v>
      </c>
      <c r="D143" s="26">
        <v>391013.5</v>
      </c>
      <c r="E143" s="26">
        <v>591098.9</v>
      </c>
      <c r="F143" s="26">
        <v>6436000</v>
      </c>
      <c r="G143" s="67">
        <v>5854320</v>
      </c>
    </row>
    <row r="144" spans="1:7" ht="15" customHeight="1">
      <c r="A144" s="27" t="s">
        <v>165</v>
      </c>
      <c r="B144" s="28" t="s">
        <v>166</v>
      </c>
      <c r="C144" s="28" t="s">
        <v>53</v>
      </c>
      <c r="D144" s="29" t="s">
        <v>128</v>
      </c>
      <c r="E144" s="29" t="s">
        <v>128</v>
      </c>
      <c r="F144" s="29">
        <v>505</v>
      </c>
      <c r="G144" s="68">
        <v>2189.25</v>
      </c>
    </row>
    <row r="145" spans="1:7" ht="15" customHeight="1">
      <c r="A145" s="24" t="s">
        <v>165</v>
      </c>
      <c r="B145" s="25" t="s">
        <v>166</v>
      </c>
      <c r="C145" s="25" t="s">
        <v>50</v>
      </c>
      <c r="D145" s="26" t="s">
        <v>128</v>
      </c>
      <c r="E145" s="26" t="s">
        <v>128</v>
      </c>
      <c r="F145" s="26">
        <v>5364.68</v>
      </c>
      <c r="G145" s="67">
        <v>19849.32</v>
      </c>
    </row>
    <row r="146" spans="1:7" ht="15" customHeight="1">
      <c r="A146" s="27" t="s">
        <v>516</v>
      </c>
      <c r="B146" s="28" t="s">
        <v>517</v>
      </c>
      <c r="C146" s="28" t="s">
        <v>53</v>
      </c>
      <c r="D146" s="29" t="s">
        <v>128</v>
      </c>
      <c r="E146" s="29" t="s">
        <v>128</v>
      </c>
      <c r="F146" s="29">
        <v>5.9</v>
      </c>
      <c r="G146" s="68">
        <v>346.2</v>
      </c>
    </row>
    <row r="147" spans="1:7" ht="15" customHeight="1">
      <c r="A147" s="24" t="s">
        <v>607</v>
      </c>
      <c r="B147" s="25" t="s">
        <v>608</v>
      </c>
      <c r="C147" s="25" t="s">
        <v>42</v>
      </c>
      <c r="D147" s="26" t="s">
        <v>128</v>
      </c>
      <c r="E147" s="26" t="s">
        <v>128</v>
      </c>
      <c r="F147" s="26">
        <v>70</v>
      </c>
      <c r="G147" s="67">
        <v>5134.77</v>
      </c>
    </row>
    <row r="148" spans="1:7" ht="15" customHeight="1">
      <c r="A148" s="27" t="s">
        <v>518</v>
      </c>
      <c r="B148" s="28" t="s">
        <v>519</v>
      </c>
      <c r="C148" s="28" t="s">
        <v>46</v>
      </c>
      <c r="D148" s="29">
        <v>44000</v>
      </c>
      <c r="E148" s="29">
        <v>27360</v>
      </c>
      <c r="F148" s="29" t="s">
        <v>128</v>
      </c>
      <c r="G148" s="68" t="s">
        <v>128</v>
      </c>
    </row>
    <row r="149" spans="1:7" ht="15" customHeight="1">
      <c r="A149" s="24" t="s">
        <v>520</v>
      </c>
      <c r="B149" s="25" t="s">
        <v>521</v>
      </c>
      <c r="C149" s="25" t="s">
        <v>156</v>
      </c>
      <c r="D149" s="26">
        <v>800</v>
      </c>
      <c r="E149" s="26">
        <v>87224.85</v>
      </c>
      <c r="F149" s="26" t="s">
        <v>128</v>
      </c>
      <c r="G149" s="67" t="s">
        <v>128</v>
      </c>
    </row>
    <row r="150" spans="1:7" ht="15" customHeight="1">
      <c r="A150" s="27" t="s">
        <v>520</v>
      </c>
      <c r="B150" s="28" t="s">
        <v>522</v>
      </c>
      <c r="C150" s="28" t="s">
        <v>100</v>
      </c>
      <c r="D150" s="29" t="s">
        <v>128</v>
      </c>
      <c r="E150" s="29" t="s">
        <v>128</v>
      </c>
      <c r="F150" s="29">
        <v>28140</v>
      </c>
      <c r="G150" s="68">
        <v>164590</v>
      </c>
    </row>
    <row r="151" spans="1:7" ht="15" customHeight="1">
      <c r="A151" s="24" t="s">
        <v>523</v>
      </c>
      <c r="B151" s="25" t="s">
        <v>303</v>
      </c>
      <c r="C151" s="25" t="s">
        <v>100</v>
      </c>
      <c r="D151" s="26" t="s">
        <v>128</v>
      </c>
      <c r="E151" s="26" t="s">
        <v>128</v>
      </c>
      <c r="F151" s="26">
        <v>159120</v>
      </c>
      <c r="G151" s="67">
        <v>797350</v>
      </c>
    </row>
    <row r="152" spans="1:7" ht="15" customHeight="1">
      <c r="A152" s="27" t="s">
        <v>523</v>
      </c>
      <c r="B152" s="28" t="s">
        <v>303</v>
      </c>
      <c r="C152" s="28" t="s">
        <v>609</v>
      </c>
      <c r="D152" s="29" t="s">
        <v>128</v>
      </c>
      <c r="E152" s="29" t="s">
        <v>128</v>
      </c>
      <c r="F152" s="29">
        <v>3180</v>
      </c>
      <c r="G152" s="68">
        <v>272757.79</v>
      </c>
    </row>
    <row r="153" spans="1:7" ht="15" customHeight="1">
      <c r="A153" s="24" t="s">
        <v>523</v>
      </c>
      <c r="B153" s="25" t="s">
        <v>524</v>
      </c>
      <c r="C153" s="25" t="s">
        <v>44</v>
      </c>
      <c r="D153" s="26">
        <v>5000</v>
      </c>
      <c r="E153" s="26">
        <v>298645.1</v>
      </c>
      <c r="F153" s="26" t="s">
        <v>128</v>
      </c>
      <c r="G153" s="67" t="s">
        <v>128</v>
      </c>
    </row>
    <row r="154" spans="1:7" ht="15" customHeight="1">
      <c r="A154" s="27" t="s">
        <v>525</v>
      </c>
      <c r="B154" s="28" t="s">
        <v>526</v>
      </c>
      <c r="C154" s="28" t="s">
        <v>42</v>
      </c>
      <c r="D154" s="29">
        <v>15</v>
      </c>
      <c r="E154" s="29">
        <v>3975.67</v>
      </c>
      <c r="F154" s="29" t="s">
        <v>128</v>
      </c>
      <c r="G154" s="68" t="s">
        <v>128</v>
      </c>
    </row>
    <row r="155" spans="1:7" ht="15" customHeight="1">
      <c r="A155" s="24" t="s">
        <v>525</v>
      </c>
      <c r="B155" s="25" t="s">
        <v>285</v>
      </c>
      <c r="C155" s="25" t="s">
        <v>100</v>
      </c>
      <c r="D155" s="26" t="s">
        <v>128</v>
      </c>
      <c r="E155" s="26" t="s">
        <v>128</v>
      </c>
      <c r="F155" s="26">
        <v>52840</v>
      </c>
      <c r="G155" s="67">
        <v>112180</v>
      </c>
    </row>
    <row r="156" spans="1:7" ht="15" customHeight="1">
      <c r="A156" s="27" t="s">
        <v>284</v>
      </c>
      <c r="B156" s="28" t="s">
        <v>285</v>
      </c>
      <c r="C156" s="28" t="s">
        <v>48</v>
      </c>
      <c r="D156" s="29" t="s">
        <v>128</v>
      </c>
      <c r="E156" s="29" t="s">
        <v>128</v>
      </c>
      <c r="F156" s="29">
        <v>1000</v>
      </c>
      <c r="G156" s="68">
        <v>3504.15</v>
      </c>
    </row>
    <row r="157" spans="1:7" ht="15" customHeight="1">
      <c r="A157" s="24" t="s">
        <v>284</v>
      </c>
      <c r="B157" s="25" t="s">
        <v>285</v>
      </c>
      <c r="C157" s="25" t="s">
        <v>139</v>
      </c>
      <c r="D157" s="26">
        <v>400</v>
      </c>
      <c r="E157" s="26">
        <v>1930.34</v>
      </c>
      <c r="F157" s="26">
        <v>996</v>
      </c>
      <c r="G157" s="67">
        <v>4023.66</v>
      </c>
    </row>
    <row r="158" spans="1:7" ht="15" customHeight="1">
      <c r="A158" s="27" t="s">
        <v>284</v>
      </c>
      <c r="B158" s="28" t="s">
        <v>285</v>
      </c>
      <c r="C158" s="28" t="s">
        <v>63</v>
      </c>
      <c r="D158" s="29">
        <v>10</v>
      </c>
      <c r="E158" s="29">
        <v>65.05</v>
      </c>
      <c r="F158" s="29" t="s">
        <v>128</v>
      </c>
      <c r="G158" s="68" t="s">
        <v>128</v>
      </c>
    </row>
    <row r="159" spans="1:7" ht="15" customHeight="1">
      <c r="A159" s="24" t="s">
        <v>284</v>
      </c>
      <c r="B159" s="25" t="s">
        <v>285</v>
      </c>
      <c r="C159" s="25" t="s">
        <v>82</v>
      </c>
      <c r="D159" s="26">
        <v>18000</v>
      </c>
      <c r="E159" s="26">
        <v>50090.99</v>
      </c>
      <c r="F159" s="26" t="s">
        <v>128</v>
      </c>
      <c r="G159" s="67" t="s">
        <v>128</v>
      </c>
    </row>
    <row r="160" spans="1:7" ht="15" customHeight="1">
      <c r="A160" s="27" t="s">
        <v>284</v>
      </c>
      <c r="B160" s="28" t="s">
        <v>285</v>
      </c>
      <c r="C160" s="28" t="s">
        <v>42</v>
      </c>
      <c r="D160" s="29">
        <v>84</v>
      </c>
      <c r="E160" s="29">
        <v>324.12</v>
      </c>
      <c r="F160" s="29" t="s">
        <v>128</v>
      </c>
      <c r="G160" s="68" t="s">
        <v>128</v>
      </c>
    </row>
    <row r="161" spans="1:7" ht="15" customHeight="1">
      <c r="A161" s="24" t="s">
        <v>284</v>
      </c>
      <c r="B161" s="25" t="s">
        <v>285</v>
      </c>
      <c r="C161" s="25" t="s">
        <v>95</v>
      </c>
      <c r="D161" s="26">
        <v>70986</v>
      </c>
      <c r="E161" s="26">
        <v>284139.71</v>
      </c>
      <c r="F161" s="26" t="s">
        <v>128</v>
      </c>
      <c r="G161" s="67" t="s">
        <v>128</v>
      </c>
    </row>
    <row r="162" spans="1:7" ht="15" customHeight="1">
      <c r="A162" s="27" t="s">
        <v>284</v>
      </c>
      <c r="B162" s="28" t="s">
        <v>285</v>
      </c>
      <c r="C162" s="28" t="s">
        <v>71</v>
      </c>
      <c r="D162" s="29">
        <v>3000</v>
      </c>
      <c r="E162" s="29">
        <v>13368.07</v>
      </c>
      <c r="F162" s="29">
        <v>110560</v>
      </c>
      <c r="G162" s="68">
        <v>384427.98</v>
      </c>
    </row>
    <row r="163" spans="1:7" ht="15" customHeight="1">
      <c r="A163" s="24" t="s">
        <v>284</v>
      </c>
      <c r="B163" s="25" t="s">
        <v>285</v>
      </c>
      <c r="C163" s="25" t="s">
        <v>67</v>
      </c>
      <c r="D163" s="26">
        <v>26900</v>
      </c>
      <c r="E163" s="26">
        <v>118841.4</v>
      </c>
      <c r="F163" s="26">
        <v>304584</v>
      </c>
      <c r="G163" s="67">
        <v>1064517.55</v>
      </c>
    </row>
    <row r="164" spans="1:7" ht="15" customHeight="1">
      <c r="A164" s="27" t="s">
        <v>284</v>
      </c>
      <c r="B164" s="28" t="s">
        <v>285</v>
      </c>
      <c r="C164" s="28" t="s">
        <v>109</v>
      </c>
      <c r="D164" s="29">
        <v>15560</v>
      </c>
      <c r="E164" s="29">
        <v>66279.54</v>
      </c>
      <c r="F164" s="29" t="s">
        <v>128</v>
      </c>
      <c r="G164" s="68" t="s">
        <v>128</v>
      </c>
    </row>
    <row r="165" spans="1:7" ht="15" customHeight="1">
      <c r="A165" s="24" t="s">
        <v>286</v>
      </c>
      <c r="B165" s="25" t="s">
        <v>287</v>
      </c>
      <c r="C165" s="25" t="s">
        <v>139</v>
      </c>
      <c r="D165" s="26">
        <v>1300</v>
      </c>
      <c r="E165" s="26">
        <v>3543.96</v>
      </c>
      <c r="F165" s="26" t="s">
        <v>128</v>
      </c>
      <c r="G165" s="67" t="s">
        <v>128</v>
      </c>
    </row>
    <row r="166" spans="1:7" ht="15" customHeight="1">
      <c r="A166" s="27" t="s">
        <v>286</v>
      </c>
      <c r="B166" s="28" t="s">
        <v>287</v>
      </c>
      <c r="C166" s="28" t="s">
        <v>42</v>
      </c>
      <c r="D166" s="29" t="s">
        <v>128</v>
      </c>
      <c r="E166" s="29" t="s">
        <v>128</v>
      </c>
      <c r="F166" s="29">
        <v>27</v>
      </c>
      <c r="G166" s="68">
        <v>122.39</v>
      </c>
    </row>
    <row r="167" spans="1:7" ht="15" customHeight="1">
      <c r="A167" s="24" t="s">
        <v>286</v>
      </c>
      <c r="B167" s="25" t="s">
        <v>287</v>
      </c>
      <c r="C167" s="25" t="s">
        <v>46</v>
      </c>
      <c r="D167" s="26" t="s">
        <v>128</v>
      </c>
      <c r="E167" s="26" t="s">
        <v>128</v>
      </c>
      <c r="F167" s="26">
        <v>110</v>
      </c>
      <c r="G167" s="67">
        <v>470.81</v>
      </c>
    </row>
    <row r="168" spans="1:7" ht="15" customHeight="1">
      <c r="A168" s="27" t="s">
        <v>286</v>
      </c>
      <c r="B168" s="28" t="s">
        <v>287</v>
      </c>
      <c r="C168" s="28" t="s">
        <v>43</v>
      </c>
      <c r="D168" s="29">
        <v>12</v>
      </c>
      <c r="E168" s="29">
        <v>44.53</v>
      </c>
      <c r="F168" s="29" t="s">
        <v>128</v>
      </c>
      <c r="G168" s="68" t="s">
        <v>128</v>
      </c>
    </row>
    <row r="169" spans="1:7" ht="15" customHeight="1">
      <c r="A169" s="24" t="s">
        <v>286</v>
      </c>
      <c r="B169" s="25" t="s">
        <v>287</v>
      </c>
      <c r="C169" s="25" t="s">
        <v>156</v>
      </c>
      <c r="D169" s="26" t="s">
        <v>128</v>
      </c>
      <c r="E169" s="26" t="s">
        <v>128</v>
      </c>
      <c r="F169" s="26">
        <v>1000</v>
      </c>
      <c r="G169" s="67">
        <v>1411.07</v>
      </c>
    </row>
    <row r="170" spans="1:7" ht="15" customHeight="1">
      <c r="A170" s="27" t="s">
        <v>286</v>
      </c>
      <c r="B170" s="28" t="s">
        <v>287</v>
      </c>
      <c r="C170" s="28" t="s">
        <v>95</v>
      </c>
      <c r="D170" s="29">
        <v>14000</v>
      </c>
      <c r="E170" s="29">
        <v>52613.04</v>
      </c>
      <c r="F170" s="29" t="s">
        <v>128</v>
      </c>
      <c r="G170" s="68" t="s">
        <v>128</v>
      </c>
    </row>
    <row r="171" spans="1:7" ht="15" customHeight="1">
      <c r="A171" s="24" t="s">
        <v>286</v>
      </c>
      <c r="B171" s="25" t="s">
        <v>287</v>
      </c>
      <c r="C171" s="25" t="s">
        <v>71</v>
      </c>
      <c r="D171" s="26">
        <v>122315</v>
      </c>
      <c r="E171" s="26">
        <v>474439.85</v>
      </c>
      <c r="F171" s="26">
        <v>5570</v>
      </c>
      <c r="G171" s="67">
        <v>19345.51</v>
      </c>
    </row>
    <row r="172" spans="1:7" ht="15" customHeight="1">
      <c r="A172" s="27" t="s">
        <v>286</v>
      </c>
      <c r="B172" s="28" t="s">
        <v>287</v>
      </c>
      <c r="C172" s="28" t="s">
        <v>67</v>
      </c>
      <c r="D172" s="29">
        <v>202224</v>
      </c>
      <c r="E172" s="29">
        <v>819657.5</v>
      </c>
      <c r="F172" s="29">
        <v>18108</v>
      </c>
      <c r="G172" s="68">
        <v>62165.86</v>
      </c>
    </row>
    <row r="173" spans="1:7" ht="15" customHeight="1">
      <c r="A173" s="24" t="s">
        <v>286</v>
      </c>
      <c r="B173" s="25" t="s">
        <v>287</v>
      </c>
      <c r="C173" s="25" t="s">
        <v>66</v>
      </c>
      <c r="D173" s="26" t="s">
        <v>128</v>
      </c>
      <c r="E173" s="26" t="s">
        <v>128</v>
      </c>
      <c r="F173" s="26">
        <v>40</v>
      </c>
      <c r="G173" s="67">
        <v>108.49</v>
      </c>
    </row>
    <row r="174" spans="1:7" ht="15" customHeight="1">
      <c r="A174" s="27" t="s">
        <v>288</v>
      </c>
      <c r="B174" s="28" t="s">
        <v>395</v>
      </c>
      <c r="C174" s="28" t="s">
        <v>44</v>
      </c>
      <c r="D174" s="29" t="s">
        <v>128</v>
      </c>
      <c r="E174" s="29" t="s">
        <v>128</v>
      </c>
      <c r="F174" s="29">
        <v>14365.7</v>
      </c>
      <c r="G174" s="68">
        <v>107286.83</v>
      </c>
    </row>
    <row r="175" spans="1:7" ht="15" customHeight="1">
      <c r="A175" s="24" t="s">
        <v>396</v>
      </c>
      <c r="B175" s="25" t="s">
        <v>397</v>
      </c>
      <c r="C175" s="25" t="s">
        <v>44</v>
      </c>
      <c r="D175" s="26" t="s">
        <v>128</v>
      </c>
      <c r="E175" s="26" t="s">
        <v>128</v>
      </c>
      <c r="F175" s="26">
        <v>7579</v>
      </c>
      <c r="G175" s="67">
        <v>67135.81</v>
      </c>
    </row>
    <row r="176" spans="1:7" ht="15" customHeight="1">
      <c r="A176" s="27" t="s">
        <v>396</v>
      </c>
      <c r="B176" s="28" t="s">
        <v>289</v>
      </c>
      <c r="C176" s="28" t="s">
        <v>44</v>
      </c>
      <c r="D176" s="29">
        <v>13845.5</v>
      </c>
      <c r="E176" s="29">
        <v>166203.4</v>
      </c>
      <c r="F176" s="29" t="s">
        <v>128</v>
      </c>
      <c r="G176" s="68" t="s">
        <v>128</v>
      </c>
    </row>
    <row r="177" spans="1:7" ht="15" customHeight="1">
      <c r="A177" s="24" t="s">
        <v>527</v>
      </c>
      <c r="B177" s="25" t="s">
        <v>285</v>
      </c>
      <c r="C177" s="25" t="s">
        <v>100</v>
      </c>
      <c r="D177" s="26" t="s">
        <v>128</v>
      </c>
      <c r="E177" s="26" t="s">
        <v>128</v>
      </c>
      <c r="F177" s="26">
        <v>2500</v>
      </c>
      <c r="G177" s="67">
        <v>5000</v>
      </c>
    </row>
    <row r="178" spans="1:7" ht="15" customHeight="1">
      <c r="A178" s="27" t="s">
        <v>527</v>
      </c>
      <c r="B178" s="28" t="s">
        <v>528</v>
      </c>
      <c r="C178" s="28" t="s">
        <v>44</v>
      </c>
      <c r="D178" s="29">
        <v>179</v>
      </c>
      <c r="E178" s="29">
        <v>1008.87</v>
      </c>
      <c r="F178" s="29" t="s">
        <v>128</v>
      </c>
      <c r="G178" s="68" t="s">
        <v>128</v>
      </c>
    </row>
    <row r="179" spans="1:7" ht="15" customHeight="1">
      <c r="A179" s="24" t="s">
        <v>398</v>
      </c>
      <c r="B179" s="25" t="s">
        <v>399</v>
      </c>
      <c r="C179" s="25" t="s">
        <v>47</v>
      </c>
      <c r="D179" s="26" t="s">
        <v>128</v>
      </c>
      <c r="E179" s="26" t="s">
        <v>128</v>
      </c>
      <c r="F179" s="26">
        <v>569374</v>
      </c>
      <c r="G179" s="67">
        <v>14567902.1</v>
      </c>
    </row>
    <row r="180" spans="1:7" ht="15" customHeight="1">
      <c r="A180" s="27" t="s">
        <v>398</v>
      </c>
      <c r="B180" s="28" t="s">
        <v>285</v>
      </c>
      <c r="C180" s="28" t="s">
        <v>47</v>
      </c>
      <c r="D180" s="29">
        <v>344305</v>
      </c>
      <c r="E180" s="29">
        <v>8900913.01</v>
      </c>
      <c r="F180" s="29" t="s">
        <v>128</v>
      </c>
      <c r="G180" s="68" t="s">
        <v>128</v>
      </c>
    </row>
    <row r="181" spans="1:7" ht="15" customHeight="1">
      <c r="A181" s="24" t="s">
        <v>400</v>
      </c>
      <c r="B181" s="25" t="s">
        <v>298</v>
      </c>
      <c r="C181" s="25" t="s">
        <v>44</v>
      </c>
      <c r="D181" s="26">
        <v>4928</v>
      </c>
      <c r="E181" s="26">
        <v>13715.22</v>
      </c>
      <c r="F181" s="26" t="s">
        <v>128</v>
      </c>
      <c r="G181" s="67" t="s">
        <v>128</v>
      </c>
    </row>
    <row r="182" spans="1:7" ht="15" customHeight="1">
      <c r="A182" s="27" t="s">
        <v>400</v>
      </c>
      <c r="B182" s="28" t="s">
        <v>401</v>
      </c>
      <c r="C182" s="28" t="s">
        <v>44</v>
      </c>
      <c r="D182" s="29" t="s">
        <v>128</v>
      </c>
      <c r="E182" s="29" t="s">
        <v>128</v>
      </c>
      <c r="F182" s="29">
        <v>2637</v>
      </c>
      <c r="G182" s="68">
        <v>5084.89</v>
      </c>
    </row>
    <row r="183" spans="1:7" ht="15" customHeight="1">
      <c r="A183" s="24" t="s">
        <v>402</v>
      </c>
      <c r="B183" s="25" t="s">
        <v>290</v>
      </c>
      <c r="C183" s="25" t="s">
        <v>44</v>
      </c>
      <c r="D183" s="26">
        <v>106779</v>
      </c>
      <c r="E183" s="26">
        <v>234229.24</v>
      </c>
      <c r="F183" s="26" t="s">
        <v>128</v>
      </c>
      <c r="G183" s="67" t="s">
        <v>128</v>
      </c>
    </row>
    <row r="184" spans="1:7" ht="15" customHeight="1">
      <c r="A184" s="27" t="s">
        <v>402</v>
      </c>
      <c r="B184" s="28" t="s">
        <v>403</v>
      </c>
      <c r="C184" s="28" t="s">
        <v>44</v>
      </c>
      <c r="D184" s="29" t="s">
        <v>128</v>
      </c>
      <c r="E184" s="29" t="s">
        <v>128</v>
      </c>
      <c r="F184" s="29">
        <v>169766</v>
      </c>
      <c r="G184" s="68">
        <v>282618.35</v>
      </c>
    </row>
    <row r="185" spans="1:7" ht="15" customHeight="1">
      <c r="A185" s="24" t="s">
        <v>404</v>
      </c>
      <c r="B185" s="25" t="s">
        <v>291</v>
      </c>
      <c r="C185" s="25" t="s">
        <v>44</v>
      </c>
      <c r="D185" s="26">
        <v>1299.5</v>
      </c>
      <c r="E185" s="26">
        <v>9914.39</v>
      </c>
      <c r="F185" s="26" t="s">
        <v>128</v>
      </c>
      <c r="G185" s="67" t="s">
        <v>128</v>
      </c>
    </row>
    <row r="186" spans="1:7" ht="15" customHeight="1">
      <c r="A186" s="27" t="s">
        <v>405</v>
      </c>
      <c r="B186" s="28" t="s">
        <v>406</v>
      </c>
      <c r="C186" s="28" t="s">
        <v>44</v>
      </c>
      <c r="D186" s="29" t="s">
        <v>128</v>
      </c>
      <c r="E186" s="29" t="s">
        <v>128</v>
      </c>
      <c r="F186" s="29">
        <v>745</v>
      </c>
      <c r="G186" s="68">
        <v>11826.22</v>
      </c>
    </row>
    <row r="187" spans="1:7" ht="15" customHeight="1">
      <c r="A187" s="24" t="s">
        <v>407</v>
      </c>
      <c r="B187" s="25" t="s">
        <v>408</v>
      </c>
      <c r="C187" s="25" t="s">
        <v>44</v>
      </c>
      <c r="D187" s="26" t="s">
        <v>128</v>
      </c>
      <c r="E187" s="26" t="s">
        <v>128</v>
      </c>
      <c r="F187" s="26">
        <v>42648</v>
      </c>
      <c r="G187" s="67">
        <v>313392.82</v>
      </c>
    </row>
    <row r="188" spans="1:7" ht="15" customHeight="1">
      <c r="A188" s="27" t="s">
        <v>610</v>
      </c>
      <c r="B188" s="28" t="s">
        <v>285</v>
      </c>
      <c r="C188" s="28" t="s">
        <v>46</v>
      </c>
      <c r="D188" s="29" t="s">
        <v>128</v>
      </c>
      <c r="E188" s="29" t="s">
        <v>128</v>
      </c>
      <c r="F188" s="29">
        <v>36160</v>
      </c>
      <c r="G188" s="68">
        <v>12284.7</v>
      </c>
    </row>
    <row r="189" spans="1:7" ht="15" customHeight="1">
      <c r="A189" s="24" t="s">
        <v>296</v>
      </c>
      <c r="B189" s="25" t="s">
        <v>297</v>
      </c>
      <c r="C189" s="25" t="s">
        <v>44</v>
      </c>
      <c r="D189" s="26">
        <v>38122</v>
      </c>
      <c r="E189" s="26">
        <v>308468.96</v>
      </c>
      <c r="F189" s="26" t="s">
        <v>128</v>
      </c>
      <c r="G189" s="67" t="s">
        <v>128</v>
      </c>
    </row>
    <row r="190" spans="1:7" ht="15" customHeight="1">
      <c r="A190" s="27" t="s">
        <v>409</v>
      </c>
      <c r="B190" s="28" t="s">
        <v>294</v>
      </c>
      <c r="C190" s="28" t="s">
        <v>106</v>
      </c>
      <c r="D190" s="29">
        <v>28000</v>
      </c>
      <c r="E190" s="29">
        <v>20762.89</v>
      </c>
      <c r="F190" s="29" t="s">
        <v>128</v>
      </c>
      <c r="G190" s="68" t="s">
        <v>128</v>
      </c>
    </row>
    <row r="191" spans="1:7" ht="15" customHeight="1">
      <c r="A191" s="24" t="s">
        <v>409</v>
      </c>
      <c r="B191" s="25" t="s">
        <v>294</v>
      </c>
      <c r="C191" s="25" t="s">
        <v>120</v>
      </c>
      <c r="D191" s="26">
        <v>27000</v>
      </c>
      <c r="E191" s="26">
        <v>36980.64</v>
      </c>
      <c r="F191" s="26" t="s">
        <v>128</v>
      </c>
      <c r="G191" s="67" t="s">
        <v>128</v>
      </c>
    </row>
    <row r="192" spans="1:7" ht="15" customHeight="1">
      <c r="A192" s="27" t="s">
        <v>410</v>
      </c>
      <c r="B192" s="28" t="s">
        <v>529</v>
      </c>
      <c r="C192" s="28" t="s">
        <v>46</v>
      </c>
      <c r="D192" s="29">
        <v>40000</v>
      </c>
      <c r="E192" s="29">
        <v>35514</v>
      </c>
      <c r="F192" s="29" t="s">
        <v>128</v>
      </c>
      <c r="G192" s="68" t="s">
        <v>128</v>
      </c>
    </row>
    <row r="193" spans="1:7" ht="15" customHeight="1">
      <c r="A193" s="24" t="s">
        <v>410</v>
      </c>
      <c r="B193" s="25" t="s">
        <v>411</v>
      </c>
      <c r="C193" s="25" t="s">
        <v>46</v>
      </c>
      <c r="D193" s="26" t="s">
        <v>128</v>
      </c>
      <c r="E193" s="26" t="s">
        <v>128</v>
      </c>
      <c r="F193" s="26">
        <v>141600</v>
      </c>
      <c r="G193" s="67">
        <v>74033.2</v>
      </c>
    </row>
    <row r="194" spans="1:7" ht="15" customHeight="1">
      <c r="A194" s="27" t="s">
        <v>412</v>
      </c>
      <c r="B194" s="28" t="s">
        <v>292</v>
      </c>
      <c r="C194" s="28" t="s">
        <v>44</v>
      </c>
      <c r="D194" s="29">
        <v>316</v>
      </c>
      <c r="E194" s="29">
        <v>975.02</v>
      </c>
      <c r="F194" s="29" t="s">
        <v>128</v>
      </c>
      <c r="G194" s="68" t="s">
        <v>128</v>
      </c>
    </row>
    <row r="195" spans="1:7" ht="15" customHeight="1">
      <c r="A195" s="24" t="s">
        <v>412</v>
      </c>
      <c r="B195" s="25" t="s">
        <v>413</v>
      </c>
      <c r="C195" s="25" t="s">
        <v>44</v>
      </c>
      <c r="D195" s="26" t="s">
        <v>128</v>
      </c>
      <c r="E195" s="26" t="s">
        <v>128</v>
      </c>
      <c r="F195" s="26">
        <v>453</v>
      </c>
      <c r="G195" s="67">
        <v>734.16</v>
      </c>
    </row>
    <row r="196" spans="1:7" ht="15" customHeight="1">
      <c r="A196" s="27" t="s">
        <v>414</v>
      </c>
      <c r="B196" s="28" t="s">
        <v>293</v>
      </c>
      <c r="C196" s="28" t="s">
        <v>44</v>
      </c>
      <c r="D196" s="29">
        <v>2157</v>
      </c>
      <c r="E196" s="29">
        <v>13104.56</v>
      </c>
      <c r="F196" s="29" t="s">
        <v>128</v>
      </c>
      <c r="G196" s="68" t="s">
        <v>128</v>
      </c>
    </row>
    <row r="197" spans="1:7" ht="15" customHeight="1">
      <c r="A197" s="24" t="s">
        <v>415</v>
      </c>
      <c r="B197" s="25" t="s">
        <v>416</v>
      </c>
      <c r="C197" s="25" t="s">
        <v>44</v>
      </c>
      <c r="D197" s="26" t="s">
        <v>128</v>
      </c>
      <c r="E197" s="26" t="s">
        <v>128</v>
      </c>
      <c r="F197" s="26">
        <v>510</v>
      </c>
      <c r="G197" s="67">
        <v>1738.47</v>
      </c>
    </row>
    <row r="198" spans="1:7" ht="15" customHeight="1">
      <c r="A198" s="27" t="s">
        <v>417</v>
      </c>
      <c r="B198" s="28" t="s">
        <v>301</v>
      </c>
      <c r="C198" s="28" t="s">
        <v>48</v>
      </c>
      <c r="D198" s="29">
        <v>42700</v>
      </c>
      <c r="E198" s="29">
        <v>250382.27</v>
      </c>
      <c r="F198" s="29" t="s">
        <v>128</v>
      </c>
      <c r="G198" s="68" t="s">
        <v>128</v>
      </c>
    </row>
    <row r="199" spans="1:7" ht="15" customHeight="1">
      <c r="A199" s="24" t="s">
        <v>417</v>
      </c>
      <c r="B199" s="25" t="s">
        <v>418</v>
      </c>
      <c r="C199" s="25" t="s">
        <v>48</v>
      </c>
      <c r="D199" s="26" t="s">
        <v>128</v>
      </c>
      <c r="E199" s="26" t="s">
        <v>128</v>
      </c>
      <c r="F199" s="26">
        <v>62926</v>
      </c>
      <c r="G199" s="67">
        <v>368200.99</v>
      </c>
    </row>
    <row r="200" spans="1:7" ht="15" customHeight="1">
      <c r="A200" s="27" t="s">
        <v>417</v>
      </c>
      <c r="B200" s="28" t="s">
        <v>301</v>
      </c>
      <c r="C200" s="28" t="s">
        <v>139</v>
      </c>
      <c r="D200" s="29">
        <v>21220</v>
      </c>
      <c r="E200" s="29">
        <v>118559.79</v>
      </c>
      <c r="F200" s="29" t="s">
        <v>128</v>
      </c>
      <c r="G200" s="68" t="s">
        <v>128</v>
      </c>
    </row>
    <row r="201" spans="1:7" ht="15" customHeight="1">
      <c r="A201" s="24" t="s">
        <v>417</v>
      </c>
      <c r="B201" s="25" t="s">
        <v>418</v>
      </c>
      <c r="C201" s="25" t="s">
        <v>139</v>
      </c>
      <c r="D201" s="26" t="s">
        <v>128</v>
      </c>
      <c r="E201" s="26" t="s">
        <v>128</v>
      </c>
      <c r="F201" s="26">
        <v>24200</v>
      </c>
      <c r="G201" s="67">
        <v>129637.26</v>
      </c>
    </row>
    <row r="202" spans="1:7" ht="15" customHeight="1">
      <c r="A202" s="27" t="s">
        <v>417</v>
      </c>
      <c r="B202" s="28" t="s">
        <v>301</v>
      </c>
      <c r="C202" s="28" t="s">
        <v>63</v>
      </c>
      <c r="D202" s="29">
        <v>47503.5</v>
      </c>
      <c r="E202" s="29">
        <v>359765.88</v>
      </c>
      <c r="F202" s="29" t="s">
        <v>128</v>
      </c>
      <c r="G202" s="68" t="s">
        <v>128</v>
      </c>
    </row>
    <row r="203" spans="1:7" ht="15" customHeight="1">
      <c r="A203" s="24" t="s">
        <v>417</v>
      </c>
      <c r="B203" s="25" t="s">
        <v>418</v>
      </c>
      <c r="C203" s="25" t="s">
        <v>63</v>
      </c>
      <c r="D203" s="26" t="s">
        <v>128</v>
      </c>
      <c r="E203" s="26" t="s">
        <v>128</v>
      </c>
      <c r="F203" s="26">
        <v>49300</v>
      </c>
      <c r="G203" s="67">
        <v>323364.28</v>
      </c>
    </row>
    <row r="204" spans="1:7" ht="15" customHeight="1">
      <c r="A204" s="27" t="s">
        <v>417</v>
      </c>
      <c r="B204" s="28" t="s">
        <v>418</v>
      </c>
      <c r="C204" s="28" t="s">
        <v>54</v>
      </c>
      <c r="D204" s="29" t="s">
        <v>128</v>
      </c>
      <c r="E204" s="29" t="s">
        <v>128</v>
      </c>
      <c r="F204" s="29">
        <v>464777.4</v>
      </c>
      <c r="G204" s="68">
        <v>2768747.99</v>
      </c>
    </row>
    <row r="205" spans="1:7" ht="15" customHeight="1">
      <c r="A205" s="24" t="s">
        <v>417</v>
      </c>
      <c r="B205" s="25" t="s">
        <v>301</v>
      </c>
      <c r="C205" s="25" t="s">
        <v>54</v>
      </c>
      <c r="D205" s="26">
        <v>93967.5</v>
      </c>
      <c r="E205" s="26">
        <v>524739.84</v>
      </c>
      <c r="F205" s="26" t="s">
        <v>128</v>
      </c>
      <c r="G205" s="67" t="s">
        <v>128</v>
      </c>
    </row>
    <row r="206" spans="1:7" ht="15" customHeight="1">
      <c r="A206" s="27" t="s">
        <v>417</v>
      </c>
      <c r="B206" s="28" t="s">
        <v>301</v>
      </c>
      <c r="C206" s="28" t="s">
        <v>42</v>
      </c>
      <c r="D206" s="29">
        <v>599772.55</v>
      </c>
      <c r="E206" s="29">
        <v>3567774.28</v>
      </c>
      <c r="F206" s="29" t="s">
        <v>128</v>
      </c>
      <c r="G206" s="68" t="s">
        <v>128</v>
      </c>
    </row>
    <row r="207" spans="1:7" ht="15" customHeight="1">
      <c r="A207" s="24" t="s">
        <v>417</v>
      </c>
      <c r="B207" s="25" t="s">
        <v>418</v>
      </c>
      <c r="C207" s="25" t="s">
        <v>42</v>
      </c>
      <c r="D207" s="26" t="s">
        <v>128</v>
      </c>
      <c r="E207" s="26" t="s">
        <v>128</v>
      </c>
      <c r="F207" s="26">
        <v>212227</v>
      </c>
      <c r="G207" s="67">
        <v>1271371.23</v>
      </c>
    </row>
    <row r="208" spans="1:7" ht="15" customHeight="1">
      <c r="A208" s="27" t="s">
        <v>417</v>
      </c>
      <c r="B208" s="28" t="s">
        <v>418</v>
      </c>
      <c r="C208" s="28" t="s">
        <v>46</v>
      </c>
      <c r="D208" s="29" t="s">
        <v>128</v>
      </c>
      <c r="E208" s="29" t="s">
        <v>128</v>
      </c>
      <c r="F208" s="29">
        <v>250</v>
      </c>
      <c r="G208" s="68">
        <v>1642.38</v>
      </c>
    </row>
    <row r="209" spans="1:7" ht="15" customHeight="1">
      <c r="A209" s="24" t="s">
        <v>417</v>
      </c>
      <c r="B209" s="25" t="s">
        <v>418</v>
      </c>
      <c r="C209" s="25" t="s">
        <v>302</v>
      </c>
      <c r="D209" s="26" t="s">
        <v>128</v>
      </c>
      <c r="E209" s="26" t="s">
        <v>128</v>
      </c>
      <c r="F209" s="26">
        <v>11772</v>
      </c>
      <c r="G209" s="67">
        <v>70433.44</v>
      </c>
    </row>
    <row r="210" spans="1:7" ht="15" customHeight="1">
      <c r="A210" s="27" t="s">
        <v>417</v>
      </c>
      <c r="B210" s="28" t="s">
        <v>418</v>
      </c>
      <c r="C210" s="28" t="s">
        <v>45</v>
      </c>
      <c r="D210" s="29" t="s">
        <v>128</v>
      </c>
      <c r="E210" s="29" t="s">
        <v>128</v>
      </c>
      <c r="F210" s="29">
        <v>317984</v>
      </c>
      <c r="G210" s="68">
        <v>1851785.6</v>
      </c>
    </row>
    <row r="211" spans="1:7" ht="15" customHeight="1">
      <c r="A211" s="24" t="s">
        <v>417</v>
      </c>
      <c r="B211" s="25" t="s">
        <v>301</v>
      </c>
      <c r="C211" s="25" t="s">
        <v>45</v>
      </c>
      <c r="D211" s="26">
        <v>711980</v>
      </c>
      <c r="E211" s="26">
        <v>3769303.64</v>
      </c>
      <c r="F211" s="26" t="s">
        <v>128</v>
      </c>
      <c r="G211" s="67" t="s">
        <v>128</v>
      </c>
    </row>
    <row r="212" spans="1:7" ht="15" customHeight="1">
      <c r="A212" s="27" t="s">
        <v>417</v>
      </c>
      <c r="B212" s="28" t="s">
        <v>418</v>
      </c>
      <c r="C212" s="28" t="s">
        <v>43</v>
      </c>
      <c r="D212" s="29" t="s">
        <v>128</v>
      </c>
      <c r="E212" s="29" t="s">
        <v>128</v>
      </c>
      <c r="F212" s="29">
        <v>705680</v>
      </c>
      <c r="G212" s="68">
        <v>4009338.36</v>
      </c>
    </row>
    <row r="213" spans="1:7" ht="15" customHeight="1">
      <c r="A213" s="24" t="s">
        <v>417</v>
      </c>
      <c r="B213" s="25" t="s">
        <v>301</v>
      </c>
      <c r="C213" s="25" t="s">
        <v>43</v>
      </c>
      <c r="D213" s="26">
        <v>631928.8</v>
      </c>
      <c r="E213" s="26">
        <v>3380694.98</v>
      </c>
      <c r="F213" s="26" t="s">
        <v>128</v>
      </c>
      <c r="G213" s="67" t="s">
        <v>128</v>
      </c>
    </row>
    <row r="214" spans="1:7" ht="15" customHeight="1">
      <c r="A214" s="27" t="s">
        <v>417</v>
      </c>
      <c r="B214" s="28" t="s">
        <v>418</v>
      </c>
      <c r="C214" s="28" t="s">
        <v>99</v>
      </c>
      <c r="D214" s="29" t="s">
        <v>128</v>
      </c>
      <c r="E214" s="29" t="s">
        <v>128</v>
      </c>
      <c r="F214" s="29">
        <v>2460</v>
      </c>
      <c r="G214" s="68">
        <v>15288.67</v>
      </c>
    </row>
    <row r="215" spans="1:7" ht="15" customHeight="1">
      <c r="A215" s="24" t="s">
        <v>417</v>
      </c>
      <c r="B215" s="25" t="s">
        <v>301</v>
      </c>
      <c r="C215" s="25" t="s">
        <v>99</v>
      </c>
      <c r="D215" s="26">
        <v>4560</v>
      </c>
      <c r="E215" s="26">
        <v>26927.17</v>
      </c>
      <c r="F215" s="26" t="s">
        <v>128</v>
      </c>
      <c r="G215" s="67" t="s">
        <v>128</v>
      </c>
    </row>
    <row r="216" spans="1:7" ht="15" customHeight="1">
      <c r="A216" s="27" t="s">
        <v>417</v>
      </c>
      <c r="B216" s="28" t="s">
        <v>301</v>
      </c>
      <c r="C216" s="28" t="s">
        <v>62</v>
      </c>
      <c r="D216" s="29">
        <v>4192</v>
      </c>
      <c r="E216" s="29">
        <v>23368.46</v>
      </c>
      <c r="F216" s="29" t="s">
        <v>128</v>
      </c>
      <c r="G216" s="68" t="s">
        <v>128</v>
      </c>
    </row>
    <row r="217" spans="1:7" ht="15" customHeight="1">
      <c r="A217" s="24" t="s">
        <v>417</v>
      </c>
      <c r="B217" s="25" t="s">
        <v>418</v>
      </c>
      <c r="C217" s="25" t="s">
        <v>62</v>
      </c>
      <c r="D217" s="26" t="s">
        <v>128</v>
      </c>
      <c r="E217" s="26" t="s">
        <v>128</v>
      </c>
      <c r="F217" s="26">
        <v>7950</v>
      </c>
      <c r="G217" s="67">
        <v>54467.05</v>
      </c>
    </row>
    <row r="218" spans="1:7" ht="15" customHeight="1">
      <c r="A218" s="27" t="s">
        <v>417</v>
      </c>
      <c r="B218" s="28" t="s">
        <v>418</v>
      </c>
      <c r="C218" s="28" t="s">
        <v>50</v>
      </c>
      <c r="D218" s="29" t="s">
        <v>128</v>
      </c>
      <c r="E218" s="29" t="s">
        <v>128</v>
      </c>
      <c r="F218" s="29">
        <v>1160</v>
      </c>
      <c r="G218" s="68">
        <v>6951.05</v>
      </c>
    </row>
    <row r="219" spans="1:7" ht="15" customHeight="1">
      <c r="A219" s="24" t="s">
        <v>417</v>
      </c>
      <c r="B219" s="25" t="s">
        <v>301</v>
      </c>
      <c r="C219" s="25" t="s">
        <v>100</v>
      </c>
      <c r="D219" s="26">
        <v>24150</v>
      </c>
      <c r="E219" s="26">
        <v>108680.2</v>
      </c>
      <c r="F219" s="26" t="s">
        <v>128</v>
      </c>
      <c r="G219" s="67" t="s">
        <v>128</v>
      </c>
    </row>
    <row r="220" spans="1:7" ht="15" customHeight="1">
      <c r="A220" s="27" t="s">
        <v>417</v>
      </c>
      <c r="B220" s="28" t="s">
        <v>301</v>
      </c>
      <c r="C220" s="28" t="s">
        <v>95</v>
      </c>
      <c r="D220" s="29">
        <v>852</v>
      </c>
      <c r="E220" s="29">
        <v>5870.87</v>
      </c>
      <c r="F220" s="29" t="s">
        <v>128</v>
      </c>
      <c r="G220" s="68" t="s">
        <v>128</v>
      </c>
    </row>
    <row r="221" spans="1:7" ht="15" customHeight="1">
      <c r="A221" s="24" t="s">
        <v>417</v>
      </c>
      <c r="B221" s="25" t="s">
        <v>301</v>
      </c>
      <c r="C221" s="25" t="s">
        <v>70</v>
      </c>
      <c r="D221" s="26">
        <v>6864</v>
      </c>
      <c r="E221" s="26">
        <v>27771.54</v>
      </c>
      <c r="F221" s="26" t="s">
        <v>128</v>
      </c>
      <c r="G221" s="67" t="s">
        <v>128</v>
      </c>
    </row>
    <row r="222" spans="1:7" ht="15" customHeight="1">
      <c r="A222" s="27" t="s">
        <v>417</v>
      </c>
      <c r="B222" s="28" t="s">
        <v>418</v>
      </c>
      <c r="C222" s="28" t="s">
        <v>71</v>
      </c>
      <c r="D222" s="29" t="s">
        <v>128</v>
      </c>
      <c r="E222" s="29" t="s">
        <v>128</v>
      </c>
      <c r="F222" s="29">
        <v>3048</v>
      </c>
      <c r="G222" s="68">
        <v>17846.59</v>
      </c>
    </row>
    <row r="223" spans="1:7" ht="15" customHeight="1">
      <c r="A223" s="24" t="s">
        <v>417</v>
      </c>
      <c r="B223" s="25" t="s">
        <v>301</v>
      </c>
      <c r="C223" s="25" t="s">
        <v>71</v>
      </c>
      <c r="D223" s="26">
        <v>4540</v>
      </c>
      <c r="E223" s="26">
        <v>23927.42</v>
      </c>
      <c r="F223" s="26" t="s">
        <v>128</v>
      </c>
      <c r="G223" s="67" t="s">
        <v>128</v>
      </c>
    </row>
    <row r="224" spans="1:7" ht="15" customHeight="1">
      <c r="A224" s="27" t="s">
        <v>417</v>
      </c>
      <c r="B224" s="28" t="s">
        <v>301</v>
      </c>
      <c r="C224" s="28" t="s">
        <v>67</v>
      </c>
      <c r="D224" s="29">
        <v>496326</v>
      </c>
      <c r="E224" s="29">
        <v>2689570</v>
      </c>
      <c r="F224" s="29" t="s">
        <v>128</v>
      </c>
      <c r="G224" s="68" t="s">
        <v>128</v>
      </c>
    </row>
    <row r="225" spans="1:7" ht="15" customHeight="1">
      <c r="A225" s="24" t="s">
        <v>417</v>
      </c>
      <c r="B225" s="25" t="s">
        <v>418</v>
      </c>
      <c r="C225" s="25" t="s">
        <v>67</v>
      </c>
      <c r="D225" s="26" t="s">
        <v>128</v>
      </c>
      <c r="E225" s="26" t="s">
        <v>128</v>
      </c>
      <c r="F225" s="26">
        <v>341268</v>
      </c>
      <c r="G225" s="67">
        <v>1847580.28</v>
      </c>
    </row>
    <row r="226" spans="1:7" ht="15" customHeight="1">
      <c r="A226" s="27" t="s">
        <v>417</v>
      </c>
      <c r="B226" s="28" t="s">
        <v>301</v>
      </c>
      <c r="C226" s="28" t="s">
        <v>109</v>
      </c>
      <c r="D226" s="29">
        <v>1444</v>
      </c>
      <c r="E226" s="29">
        <v>7950.31</v>
      </c>
      <c r="F226" s="29" t="s">
        <v>128</v>
      </c>
      <c r="G226" s="68" t="s">
        <v>128</v>
      </c>
    </row>
    <row r="227" spans="1:7" ht="15" customHeight="1">
      <c r="A227" s="24" t="s">
        <v>417</v>
      </c>
      <c r="B227" s="25" t="s">
        <v>418</v>
      </c>
      <c r="C227" s="25" t="s">
        <v>49</v>
      </c>
      <c r="D227" s="26" t="s">
        <v>128</v>
      </c>
      <c r="E227" s="26" t="s">
        <v>128</v>
      </c>
      <c r="F227" s="26">
        <v>50</v>
      </c>
      <c r="G227" s="67">
        <v>258.5</v>
      </c>
    </row>
    <row r="228" spans="1:7" ht="15" customHeight="1">
      <c r="A228" s="27" t="s">
        <v>417</v>
      </c>
      <c r="B228" s="28" t="s">
        <v>418</v>
      </c>
      <c r="C228" s="28" t="s">
        <v>350</v>
      </c>
      <c r="D228" s="29" t="s">
        <v>128</v>
      </c>
      <c r="E228" s="29" t="s">
        <v>128</v>
      </c>
      <c r="F228" s="29">
        <v>8028</v>
      </c>
      <c r="G228" s="68">
        <v>52092.05</v>
      </c>
    </row>
    <row r="229" spans="1:7" ht="15" customHeight="1">
      <c r="A229" s="24" t="s">
        <v>417</v>
      </c>
      <c r="B229" s="25" t="s">
        <v>301</v>
      </c>
      <c r="C229" s="25" t="s">
        <v>66</v>
      </c>
      <c r="D229" s="26">
        <v>12300</v>
      </c>
      <c r="E229" s="26">
        <v>79052.14</v>
      </c>
      <c r="F229" s="26" t="s">
        <v>128</v>
      </c>
      <c r="G229" s="67" t="s">
        <v>128</v>
      </c>
    </row>
    <row r="230" spans="1:7" ht="15" customHeight="1">
      <c r="A230" s="27" t="s">
        <v>417</v>
      </c>
      <c r="B230" s="28" t="s">
        <v>418</v>
      </c>
      <c r="C230" s="28" t="s">
        <v>66</v>
      </c>
      <c r="D230" s="29" t="s">
        <v>128</v>
      </c>
      <c r="E230" s="29" t="s">
        <v>128</v>
      </c>
      <c r="F230" s="29">
        <v>11000</v>
      </c>
      <c r="G230" s="68">
        <v>59398.13</v>
      </c>
    </row>
    <row r="231" spans="1:7" ht="15" customHeight="1">
      <c r="A231" s="24" t="s">
        <v>417</v>
      </c>
      <c r="B231" s="25" t="s">
        <v>418</v>
      </c>
      <c r="C231" s="25" t="s">
        <v>44</v>
      </c>
      <c r="D231" s="26" t="s">
        <v>128</v>
      </c>
      <c r="E231" s="26" t="s">
        <v>128</v>
      </c>
      <c r="F231" s="26">
        <v>343082</v>
      </c>
      <c r="G231" s="67">
        <v>1822385.82</v>
      </c>
    </row>
    <row r="232" spans="1:7" ht="15" customHeight="1">
      <c r="A232" s="27" t="s">
        <v>417</v>
      </c>
      <c r="B232" s="28" t="s">
        <v>301</v>
      </c>
      <c r="C232" s="28" t="s">
        <v>44</v>
      </c>
      <c r="D232" s="29">
        <v>274408</v>
      </c>
      <c r="E232" s="29">
        <v>1336071.08</v>
      </c>
      <c r="F232" s="29" t="s">
        <v>128</v>
      </c>
      <c r="G232" s="68" t="s">
        <v>128</v>
      </c>
    </row>
    <row r="233" spans="1:7" ht="15" customHeight="1">
      <c r="A233" s="24" t="s">
        <v>419</v>
      </c>
      <c r="B233" s="25" t="s">
        <v>420</v>
      </c>
      <c r="C233" s="25" t="s">
        <v>139</v>
      </c>
      <c r="D233" s="26" t="s">
        <v>128</v>
      </c>
      <c r="E233" s="26" t="s">
        <v>128</v>
      </c>
      <c r="F233" s="26">
        <v>4630</v>
      </c>
      <c r="G233" s="67">
        <v>27414.7</v>
      </c>
    </row>
    <row r="234" spans="1:7" ht="15" customHeight="1">
      <c r="A234" s="27" t="s">
        <v>419</v>
      </c>
      <c r="B234" s="28" t="s">
        <v>420</v>
      </c>
      <c r="C234" s="28" t="s">
        <v>63</v>
      </c>
      <c r="D234" s="29" t="s">
        <v>128</v>
      </c>
      <c r="E234" s="29" t="s">
        <v>128</v>
      </c>
      <c r="F234" s="29">
        <v>15720</v>
      </c>
      <c r="G234" s="68">
        <v>109100</v>
      </c>
    </row>
    <row r="235" spans="1:7" ht="15" customHeight="1">
      <c r="A235" s="24" t="s">
        <v>419</v>
      </c>
      <c r="B235" s="25" t="s">
        <v>420</v>
      </c>
      <c r="C235" s="25" t="s">
        <v>42</v>
      </c>
      <c r="D235" s="26" t="s">
        <v>128</v>
      </c>
      <c r="E235" s="26" t="s">
        <v>128</v>
      </c>
      <c r="F235" s="26">
        <v>242555</v>
      </c>
      <c r="G235" s="67">
        <v>1375847.9</v>
      </c>
    </row>
    <row r="236" spans="1:7" ht="15" customHeight="1">
      <c r="A236" s="27" t="s">
        <v>419</v>
      </c>
      <c r="B236" s="28" t="s">
        <v>420</v>
      </c>
      <c r="C236" s="28" t="s">
        <v>45</v>
      </c>
      <c r="D236" s="29" t="s">
        <v>128</v>
      </c>
      <c r="E236" s="29" t="s">
        <v>128</v>
      </c>
      <c r="F236" s="29">
        <v>74880</v>
      </c>
      <c r="G236" s="68">
        <v>402921.39</v>
      </c>
    </row>
    <row r="237" spans="1:7" ht="15" customHeight="1">
      <c r="A237" s="24" t="s">
        <v>419</v>
      </c>
      <c r="B237" s="25" t="s">
        <v>420</v>
      </c>
      <c r="C237" s="25" t="s">
        <v>62</v>
      </c>
      <c r="D237" s="26" t="s">
        <v>128</v>
      </c>
      <c r="E237" s="26" t="s">
        <v>128</v>
      </c>
      <c r="F237" s="26">
        <v>245</v>
      </c>
      <c r="G237" s="67">
        <v>1714.3</v>
      </c>
    </row>
    <row r="238" spans="1:7" ht="15" customHeight="1">
      <c r="A238" s="27" t="s">
        <v>419</v>
      </c>
      <c r="B238" s="28" t="s">
        <v>420</v>
      </c>
      <c r="C238" s="28" t="s">
        <v>67</v>
      </c>
      <c r="D238" s="29" t="s">
        <v>128</v>
      </c>
      <c r="E238" s="29" t="s">
        <v>128</v>
      </c>
      <c r="F238" s="29">
        <v>102204</v>
      </c>
      <c r="G238" s="68">
        <v>580333.39</v>
      </c>
    </row>
    <row r="239" spans="1:7" ht="15" customHeight="1">
      <c r="A239" s="24" t="s">
        <v>419</v>
      </c>
      <c r="B239" s="25" t="s">
        <v>420</v>
      </c>
      <c r="C239" s="25" t="s">
        <v>66</v>
      </c>
      <c r="D239" s="26" t="s">
        <v>128</v>
      </c>
      <c r="E239" s="26" t="s">
        <v>128</v>
      </c>
      <c r="F239" s="26">
        <v>200</v>
      </c>
      <c r="G239" s="67">
        <v>1333.28</v>
      </c>
    </row>
    <row r="240" spans="1:7" ht="15" customHeight="1">
      <c r="A240" s="27" t="s">
        <v>421</v>
      </c>
      <c r="B240" s="28" t="s">
        <v>422</v>
      </c>
      <c r="C240" s="28" t="s">
        <v>44</v>
      </c>
      <c r="D240" s="29" t="s">
        <v>128</v>
      </c>
      <c r="E240" s="29" t="s">
        <v>128</v>
      </c>
      <c r="F240" s="29">
        <v>6970</v>
      </c>
      <c r="G240" s="68">
        <v>99971.36</v>
      </c>
    </row>
    <row r="241" spans="1:7" ht="15" customHeight="1">
      <c r="A241" s="24" t="s">
        <v>421</v>
      </c>
      <c r="B241" s="25" t="s">
        <v>299</v>
      </c>
      <c r="C241" s="25" t="s">
        <v>44</v>
      </c>
      <c r="D241" s="26">
        <v>13831.5</v>
      </c>
      <c r="E241" s="26">
        <v>235055.47</v>
      </c>
      <c r="F241" s="26" t="s">
        <v>128</v>
      </c>
      <c r="G241" s="67" t="s">
        <v>128</v>
      </c>
    </row>
    <row r="242" spans="1:7" ht="15" customHeight="1">
      <c r="A242" s="27" t="s">
        <v>423</v>
      </c>
      <c r="B242" s="28" t="s">
        <v>424</v>
      </c>
      <c r="C242" s="28" t="s">
        <v>48</v>
      </c>
      <c r="D242" s="29" t="s">
        <v>128</v>
      </c>
      <c r="E242" s="29" t="s">
        <v>128</v>
      </c>
      <c r="F242" s="29">
        <v>270528</v>
      </c>
      <c r="G242" s="68">
        <v>1190701.21</v>
      </c>
    </row>
    <row r="243" spans="1:7" ht="15" customHeight="1">
      <c r="A243" s="24" t="s">
        <v>423</v>
      </c>
      <c r="B243" s="25" t="s">
        <v>303</v>
      </c>
      <c r="C243" s="25" t="s">
        <v>48</v>
      </c>
      <c r="D243" s="26">
        <v>189358</v>
      </c>
      <c r="E243" s="26">
        <v>1167450.83</v>
      </c>
      <c r="F243" s="26" t="s">
        <v>128</v>
      </c>
      <c r="G243" s="67" t="s">
        <v>128</v>
      </c>
    </row>
    <row r="244" spans="1:7" ht="15" customHeight="1">
      <c r="A244" s="27" t="s">
        <v>423</v>
      </c>
      <c r="B244" s="28" t="s">
        <v>303</v>
      </c>
      <c r="C244" s="28" t="s">
        <v>139</v>
      </c>
      <c r="D244" s="29">
        <v>45820</v>
      </c>
      <c r="E244" s="29">
        <v>256150.36</v>
      </c>
      <c r="F244" s="29" t="s">
        <v>128</v>
      </c>
      <c r="G244" s="68" t="s">
        <v>128</v>
      </c>
    </row>
    <row r="245" spans="1:7" ht="15" customHeight="1">
      <c r="A245" s="24" t="s">
        <v>423</v>
      </c>
      <c r="B245" s="25" t="s">
        <v>424</v>
      </c>
      <c r="C245" s="25" t="s">
        <v>139</v>
      </c>
      <c r="D245" s="26" t="s">
        <v>128</v>
      </c>
      <c r="E245" s="26" t="s">
        <v>128</v>
      </c>
      <c r="F245" s="26">
        <v>124260</v>
      </c>
      <c r="G245" s="67">
        <v>570335.58</v>
      </c>
    </row>
    <row r="246" spans="1:7" ht="15" customHeight="1">
      <c r="A246" s="27" t="s">
        <v>423</v>
      </c>
      <c r="B246" s="28" t="s">
        <v>424</v>
      </c>
      <c r="C246" s="28" t="s">
        <v>63</v>
      </c>
      <c r="D246" s="29" t="s">
        <v>128</v>
      </c>
      <c r="E246" s="29" t="s">
        <v>128</v>
      </c>
      <c r="F246" s="29">
        <v>14630</v>
      </c>
      <c r="G246" s="68">
        <v>86161.22</v>
      </c>
    </row>
    <row r="247" spans="1:7" ht="15" customHeight="1">
      <c r="A247" s="24" t="s">
        <v>423</v>
      </c>
      <c r="B247" s="25" t="s">
        <v>303</v>
      </c>
      <c r="C247" s="25" t="s">
        <v>63</v>
      </c>
      <c r="D247" s="26">
        <v>7083.5</v>
      </c>
      <c r="E247" s="26">
        <v>52308.91</v>
      </c>
      <c r="F247" s="26" t="s">
        <v>128</v>
      </c>
      <c r="G247" s="67" t="s">
        <v>128</v>
      </c>
    </row>
    <row r="248" spans="1:7" ht="15" customHeight="1">
      <c r="A248" s="27" t="s">
        <v>423</v>
      </c>
      <c r="B248" s="28" t="s">
        <v>303</v>
      </c>
      <c r="C248" s="28" t="s">
        <v>54</v>
      </c>
      <c r="D248" s="29">
        <v>130606</v>
      </c>
      <c r="E248" s="29">
        <v>773399.38</v>
      </c>
      <c r="F248" s="29" t="s">
        <v>128</v>
      </c>
      <c r="G248" s="68" t="s">
        <v>128</v>
      </c>
    </row>
    <row r="249" spans="1:7" ht="15" customHeight="1">
      <c r="A249" s="24" t="s">
        <v>423</v>
      </c>
      <c r="B249" s="25" t="s">
        <v>424</v>
      </c>
      <c r="C249" s="25" t="s">
        <v>54</v>
      </c>
      <c r="D249" s="26" t="s">
        <v>128</v>
      </c>
      <c r="E249" s="26" t="s">
        <v>128</v>
      </c>
      <c r="F249" s="26">
        <v>302438</v>
      </c>
      <c r="G249" s="67">
        <v>1396191.18</v>
      </c>
    </row>
    <row r="250" spans="1:7" ht="15" customHeight="1">
      <c r="A250" s="27" t="s">
        <v>423</v>
      </c>
      <c r="B250" s="28" t="s">
        <v>424</v>
      </c>
      <c r="C250" s="28" t="s">
        <v>42</v>
      </c>
      <c r="D250" s="29" t="s">
        <v>128</v>
      </c>
      <c r="E250" s="29" t="s">
        <v>128</v>
      </c>
      <c r="F250" s="29">
        <v>319073.4</v>
      </c>
      <c r="G250" s="68">
        <v>1520472.19</v>
      </c>
    </row>
    <row r="251" spans="1:7" ht="15" customHeight="1">
      <c r="A251" s="24" t="s">
        <v>423</v>
      </c>
      <c r="B251" s="25" t="s">
        <v>303</v>
      </c>
      <c r="C251" s="25" t="s">
        <v>42</v>
      </c>
      <c r="D251" s="26">
        <v>398095.5</v>
      </c>
      <c r="E251" s="26">
        <v>2490235.02</v>
      </c>
      <c r="F251" s="26" t="s">
        <v>128</v>
      </c>
      <c r="G251" s="67" t="s">
        <v>128</v>
      </c>
    </row>
    <row r="252" spans="1:7" ht="15" customHeight="1">
      <c r="A252" s="27" t="s">
        <v>423</v>
      </c>
      <c r="B252" s="28" t="s">
        <v>424</v>
      </c>
      <c r="C252" s="28" t="s">
        <v>46</v>
      </c>
      <c r="D252" s="29" t="s">
        <v>128</v>
      </c>
      <c r="E252" s="29" t="s">
        <v>128</v>
      </c>
      <c r="F252" s="29">
        <v>400</v>
      </c>
      <c r="G252" s="68">
        <v>2551.78</v>
      </c>
    </row>
    <row r="253" spans="1:7" ht="15" customHeight="1">
      <c r="A253" s="24" t="s">
        <v>423</v>
      </c>
      <c r="B253" s="25" t="s">
        <v>424</v>
      </c>
      <c r="C253" s="25" t="s">
        <v>302</v>
      </c>
      <c r="D253" s="26" t="s">
        <v>128</v>
      </c>
      <c r="E253" s="26" t="s">
        <v>128</v>
      </c>
      <c r="F253" s="26">
        <v>10428</v>
      </c>
      <c r="G253" s="67">
        <v>47727.2</v>
      </c>
    </row>
    <row r="254" spans="1:7" ht="15" customHeight="1">
      <c r="A254" s="27" t="s">
        <v>423</v>
      </c>
      <c r="B254" s="28" t="s">
        <v>303</v>
      </c>
      <c r="C254" s="28" t="s">
        <v>45</v>
      </c>
      <c r="D254" s="29">
        <v>714960</v>
      </c>
      <c r="E254" s="29">
        <v>4374950.03</v>
      </c>
      <c r="F254" s="29" t="s">
        <v>128</v>
      </c>
      <c r="G254" s="68" t="s">
        <v>128</v>
      </c>
    </row>
    <row r="255" spans="1:7" ht="15" customHeight="1">
      <c r="A255" s="24" t="s">
        <v>423</v>
      </c>
      <c r="B255" s="25" t="s">
        <v>424</v>
      </c>
      <c r="C255" s="25" t="s">
        <v>45</v>
      </c>
      <c r="D255" s="26" t="s">
        <v>128</v>
      </c>
      <c r="E255" s="26" t="s">
        <v>128</v>
      </c>
      <c r="F255" s="26">
        <v>721536</v>
      </c>
      <c r="G255" s="67">
        <v>3339235.33</v>
      </c>
    </row>
    <row r="256" spans="1:7" ht="15" customHeight="1">
      <c r="A256" s="27" t="s">
        <v>423</v>
      </c>
      <c r="B256" s="28" t="s">
        <v>303</v>
      </c>
      <c r="C256" s="28" t="s">
        <v>43</v>
      </c>
      <c r="D256" s="29">
        <v>774643.8</v>
      </c>
      <c r="E256" s="29">
        <v>4567497.91</v>
      </c>
      <c r="F256" s="29" t="s">
        <v>128</v>
      </c>
      <c r="G256" s="68" t="s">
        <v>128</v>
      </c>
    </row>
    <row r="257" spans="1:7" ht="15" customHeight="1">
      <c r="A257" s="24" t="s">
        <v>423</v>
      </c>
      <c r="B257" s="25" t="s">
        <v>424</v>
      </c>
      <c r="C257" s="25" t="s">
        <v>43</v>
      </c>
      <c r="D257" s="26" t="s">
        <v>128</v>
      </c>
      <c r="E257" s="26" t="s">
        <v>128</v>
      </c>
      <c r="F257" s="26">
        <v>636295</v>
      </c>
      <c r="G257" s="67">
        <v>2912487.75</v>
      </c>
    </row>
    <row r="258" spans="1:7" ht="15" customHeight="1">
      <c r="A258" s="27" t="s">
        <v>423</v>
      </c>
      <c r="B258" s="28" t="s">
        <v>303</v>
      </c>
      <c r="C258" s="28" t="s">
        <v>99</v>
      </c>
      <c r="D258" s="29">
        <v>3100</v>
      </c>
      <c r="E258" s="29">
        <v>17747.63</v>
      </c>
      <c r="F258" s="29" t="s">
        <v>128</v>
      </c>
      <c r="G258" s="68" t="s">
        <v>128</v>
      </c>
    </row>
    <row r="259" spans="1:7" ht="15" customHeight="1">
      <c r="A259" s="24" t="s">
        <v>423</v>
      </c>
      <c r="B259" s="25" t="s">
        <v>424</v>
      </c>
      <c r="C259" s="25" t="s">
        <v>99</v>
      </c>
      <c r="D259" s="26" t="s">
        <v>128</v>
      </c>
      <c r="E259" s="26" t="s">
        <v>128</v>
      </c>
      <c r="F259" s="26">
        <v>1110</v>
      </c>
      <c r="G259" s="67">
        <v>5843.73</v>
      </c>
    </row>
    <row r="260" spans="1:7" ht="15" customHeight="1">
      <c r="A260" s="27" t="s">
        <v>423</v>
      </c>
      <c r="B260" s="28" t="s">
        <v>424</v>
      </c>
      <c r="C260" s="28" t="s">
        <v>62</v>
      </c>
      <c r="D260" s="29" t="s">
        <v>128</v>
      </c>
      <c r="E260" s="29" t="s">
        <v>128</v>
      </c>
      <c r="F260" s="29">
        <v>3175</v>
      </c>
      <c r="G260" s="68">
        <v>19376.75</v>
      </c>
    </row>
    <row r="261" spans="1:7" ht="15" customHeight="1">
      <c r="A261" s="24" t="s">
        <v>423</v>
      </c>
      <c r="B261" s="25" t="s">
        <v>303</v>
      </c>
      <c r="C261" s="25" t="s">
        <v>62</v>
      </c>
      <c r="D261" s="26">
        <v>1697</v>
      </c>
      <c r="E261" s="26">
        <v>9314.87</v>
      </c>
      <c r="F261" s="26" t="s">
        <v>128</v>
      </c>
      <c r="G261" s="67" t="s">
        <v>128</v>
      </c>
    </row>
    <row r="262" spans="1:7" ht="15" customHeight="1">
      <c r="A262" s="27" t="s">
        <v>423</v>
      </c>
      <c r="B262" s="28" t="s">
        <v>424</v>
      </c>
      <c r="C262" s="28" t="s">
        <v>50</v>
      </c>
      <c r="D262" s="29" t="s">
        <v>128</v>
      </c>
      <c r="E262" s="29" t="s">
        <v>128</v>
      </c>
      <c r="F262" s="29">
        <v>1100</v>
      </c>
      <c r="G262" s="68">
        <v>5122.04</v>
      </c>
    </row>
    <row r="263" spans="1:7" ht="15" customHeight="1">
      <c r="A263" s="24" t="s">
        <v>423</v>
      </c>
      <c r="B263" s="25" t="s">
        <v>303</v>
      </c>
      <c r="C263" s="25" t="s">
        <v>100</v>
      </c>
      <c r="D263" s="26">
        <v>100590</v>
      </c>
      <c r="E263" s="26">
        <v>478084.56</v>
      </c>
      <c r="F263" s="26" t="s">
        <v>128</v>
      </c>
      <c r="G263" s="67" t="s">
        <v>128</v>
      </c>
    </row>
    <row r="264" spans="1:7" ht="15" customHeight="1">
      <c r="A264" s="27" t="s">
        <v>423</v>
      </c>
      <c r="B264" s="28" t="s">
        <v>424</v>
      </c>
      <c r="C264" s="28" t="s">
        <v>69</v>
      </c>
      <c r="D264" s="29" t="s">
        <v>128</v>
      </c>
      <c r="E264" s="29" t="s">
        <v>128</v>
      </c>
      <c r="F264" s="29">
        <v>150</v>
      </c>
      <c r="G264" s="68">
        <v>599.04</v>
      </c>
    </row>
    <row r="265" spans="1:7" ht="15" customHeight="1">
      <c r="A265" s="24" t="s">
        <v>423</v>
      </c>
      <c r="B265" s="25" t="s">
        <v>303</v>
      </c>
      <c r="C265" s="25" t="s">
        <v>95</v>
      </c>
      <c r="D265" s="26">
        <v>1686</v>
      </c>
      <c r="E265" s="26">
        <v>11881.98</v>
      </c>
      <c r="F265" s="26" t="s">
        <v>128</v>
      </c>
      <c r="G265" s="67" t="s">
        <v>128</v>
      </c>
    </row>
    <row r="266" spans="1:7" ht="15" customHeight="1">
      <c r="A266" s="27" t="s">
        <v>423</v>
      </c>
      <c r="B266" s="28" t="s">
        <v>303</v>
      </c>
      <c r="C266" s="28" t="s">
        <v>70</v>
      </c>
      <c r="D266" s="29">
        <v>3744</v>
      </c>
      <c r="E266" s="29">
        <v>20061.88</v>
      </c>
      <c r="F266" s="29" t="s">
        <v>128</v>
      </c>
      <c r="G266" s="68" t="s">
        <v>128</v>
      </c>
    </row>
    <row r="267" spans="1:7" ht="15" customHeight="1">
      <c r="A267" s="24" t="s">
        <v>423</v>
      </c>
      <c r="B267" s="25" t="s">
        <v>424</v>
      </c>
      <c r="C267" s="25" t="s">
        <v>70</v>
      </c>
      <c r="D267" s="26" t="s">
        <v>128</v>
      </c>
      <c r="E267" s="26" t="s">
        <v>128</v>
      </c>
      <c r="F267" s="26">
        <v>15000</v>
      </c>
      <c r="G267" s="67">
        <v>65355.54</v>
      </c>
    </row>
    <row r="268" spans="1:7" ht="15" customHeight="1">
      <c r="A268" s="27" t="s">
        <v>423</v>
      </c>
      <c r="B268" s="28" t="s">
        <v>303</v>
      </c>
      <c r="C268" s="28" t="s">
        <v>71</v>
      </c>
      <c r="D268" s="29">
        <v>45014</v>
      </c>
      <c r="E268" s="29">
        <v>256062.18</v>
      </c>
      <c r="F268" s="29" t="s">
        <v>128</v>
      </c>
      <c r="G268" s="68" t="s">
        <v>128</v>
      </c>
    </row>
    <row r="269" spans="1:7" ht="15" customHeight="1">
      <c r="A269" s="24" t="s">
        <v>423</v>
      </c>
      <c r="B269" s="25" t="s">
        <v>424</v>
      </c>
      <c r="C269" s="25" t="s">
        <v>71</v>
      </c>
      <c r="D269" s="26" t="s">
        <v>128</v>
      </c>
      <c r="E269" s="26" t="s">
        <v>128</v>
      </c>
      <c r="F269" s="26">
        <v>36504</v>
      </c>
      <c r="G269" s="67">
        <v>189235.93</v>
      </c>
    </row>
    <row r="270" spans="1:7" ht="15" customHeight="1">
      <c r="A270" s="27" t="s">
        <v>423</v>
      </c>
      <c r="B270" s="28" t="s">
        <v>303</v>
      </c>
      <c r="C270" s="28" t="s">
        <v>67</v>
      </c>
      <c r="D270" s="29">
        <v>474500</v>
      </c>
      <c r="E270" s="29">
        <v>2790600.91</v>
      </c>
      <c r="F270" s="29" t="s">
        <v>128</v>
      </c>
      <c r="G270" s="68" t="s">
        <v>128</v>
      </c>
    </row>
    <row r="271" spans="1:7" ht="15" customHeight="1">
      <c r="A271" s="24" t="s">
        <v>423</v>
      </c>
      <c r="B271" s="25" t="s">
        <v>424</v>
      </c>
      <c r="C271" s="25" t="s">
        <v>67</v>
      </c>
      <c r="D271" s="26" t="s">
        <v>128</v>
      </c>
      <c r="E271" s="26" t="s">
        <v>128</v>
      </c>
      <c r="F271" s="26">
        <v>587142</v>
      </c>
      <c r="G271" s="67">
        <v>2731691.1</v>
      </c>
    </row>
    <row r="272" spans="1:7" ht="15" customHeight="1">
      <c r="A272" s="27" t="s">
        <v>423</v>
      </c>
      <c r="B272" s="28" t="s">
        <v>303</v>
      </c>
      <c r="C272" s="28" t="s">
        <v>109</v>
      </c>
      <c r="D272" s="29">
        <v>2548</v>
      </c>
      <c r="E272" s="29">
        <v>18065.39</v>
      </c>
      <c r="F272" s="29" t="s">
        <v>128</v>
      </c>
      <c r="G272" s="68" t="s">
        <v>128</v>
      </c>
    </row>
    <row r="273" spans="1:7" ht="15" customHeight="1">
      <c r="A273" s="24" t="s">
        <v>423</v>
      </c>
      <c r="B273" s="25" t="s">
        <v>424</v>
      </c>
      <c r="C273" s="25" t="s">
        <v>350</v>
      </c>
      <c r="D273" s="26" t="s">
        <v>128</v>
      </c>
      <c r="E273" s="26" t="s">
        <v>128</v>
      </c>
      <c r="F273" s="26">
        <v>5212</v>
      </c>
      <c r="G273" s="67">
        <v>26851.82</v>
      </c>
    </row>
    <row r="274" spans="1:7" ht="15" customHeight="1">
      <c r="A274" s="27" t="s">
        <v>423</v>
      </c>
      <c r="B274" s="28" t="s">
        <v>303</v>
      </c>
      <c r="C274" s="28" t="s">
        <v>66</v>
      </c>
      <c r="D274" s="29">
        <v>61100</v>
      </c>
      <c r="E274" s="29">
        <v>342847.3</v>
      </c>
      <c r="F274" s="29" t="s">
        <v>128</v>
      </c>
      <c r="G274" s="68" t="s">
        <v>128</v>
      </c>
    </row>
    <row r="275" spans="1:7" ht="15" customHeight="1">
      <c r="A275" s="24" t="s">
        <v>423</v>
      </c>
      <c r="B275" s="25" t="s">
        <v>424</v>
      </c>
      <c r="C275" s="25" t="s">
        <v>66</v>
      </c>
      <c r="D275" s="26" t="s">
        <v>128</v>
      </c>
      <c r="E275" s="26" t="s">
        <v>128</v>
      </c>
      <c r="F275" s="26">
        <v>47650</v>
      </c>
      <c r="G275" s="67">
        <v>202219.23</v>
      </c>
    </row>
    <row r="276" spans="1:7" ht="15" customHeight="1">
      <c r="A276" s="27" t="s">
        <v>423</v>
      </c>
      <c r="B276" s="28" t="s">
        <v>424</v>
      </c>
      <c r="C276" s="28" t="s">
        <v>44</v>
      </c>
      <c r="D276" s="29" t="s">
        <v>128</v>
      </c>
      <c r="E276" s="29" t="s">
        <v>128</v>
      </c>
      <c r="F276" s="29">
        <v>15820</v>
      </c>
      <c r="G276" s="68">
        <v>78157.97</v>
      </c>
    </row>
    <row r="277" spans="1:7" ht="15" customHeight="1">
      <c r="A277" s="24" t="s">
        <v>423</v>
      </c>
      <c r="B277" s="25" t="s">
        <v>303</v>
      </c>
      <c r="C277" s="25" t="s">
        <v>44</v>
      </c>
      <c r="D277" s="26">
        <v>14400</v>
      </c>
      <c r="E277" s="26">
        <v>79256.65</v>
      </c>
      <c r="F277" s="26" t="s">
        <v>128</v>
      </c>
      <c r="G277" s="67" t="s">
        <v>128</v>
      </c>
    </row>
    <row r="278" spans="1:7" ht="15" customHeight="1">
      <c r="A278" s="27" t="s">
        <v>425</v>
      </c>
      <c r="B278" s="28" t="s">
        <v>420</v>
      </c>
      <c r="C278" s="28" t="s">
        <v>139</v>
      </c>
      <c r="D278" s="29" t="s">
        <v>128</v>
      </c>
      <c r="E278" s="29" t="s">
        <v>128</v>
      </c>
      <c r="F278" s="29">
        <v>280</v>
      </c>
      <c r="G278" s="68">
        <v>1907.5</v>
      </c>
    </row>
    <row r="279" spans="1:7" ht="15" customHeight="1">
      <c r="A279" s="24" t="s">
        <v>425</v>
      </c>
      <c r="B279" s="25" t="s">
        <v>420</v>
      </c>
      <c r="C279" s="25" t="s">
        <v>63</v>
      </c>
      <c r="D279" s="26" t="s">
        <v>128</v>
      </c>
      <c r="E279" s="26" t="s">
        <v>128</v>
      </c>
      <c r="F279" s="26">
        <v>380</v>
      </c>
      <c r="G279" s="67">
        <v>2203.2</v>
      </c>
    </row>
    <row r="280" spans="1:7" ht="15" customHeight="1">
      <c r="A280" s="27" t="s">
        <v>426</v>
      </c>
      <c r="B280" s="28" t="s">
        <v>295</v>
      </c>
      <c r="C280" s="28" t="s">
        <v>44</v>
      </c>
      <c r="D280" s="29">
        <v>500</v>
      </c>
      <c r="E280" s="29">
        <v>2743.13</v>
      </c>
      <c r="F280" s="29" t="s">
        <v>128</v>
      </c>
      <c r="G280" s="68" t="s">
        <v>128</v>
      </c>
    </row>
    <row r="281" spans="1:7" ht="15" customHeight="1">
      <c r="A281" s="24" t="s">
        <v>427</v>
      </c>
      <c r="B281" s="25" t="s">
        <v>428</v>
      </c>
      <c r="C281" s="25" t="s">
        <v>44</v>
      </c>
      <c r="D281" s="26" t="s">
        <v>128</v>
      </c>
      <c r="E281" s="26" t="s">
        <v>128</v>
      </c>
      <c r="F281" s="26">
        <v>244.5</v>
      </c>
      <c r="G281" s="67">
        <v>1663.28</v>
      </c>
    </row>
    <row r="282" spans="1:7" ht="15" customHeight="1">
      <c r="A282" s="27" t="s">
        <v>427</v>
      </c>
      <c r="B282" s="28" t="s">
        <v>300</v>
      </c>
      <c r="C282" s="28" t="s">
        <v>44</v>
      </c>
      <c r="D282" s="29">
        <v>1328</v>
      </c>
      <c r="E282" s="29">
        <v>9772.83</v>
      </c>
      <c r="F282" s="29" t="s">
        <v>128</v>
      </c>
      <c r="G282" s="68" t="s">
        <v>128</v>
      </c>
    </row>
    <row r="283" spans="1:7" ht="15" customHeight="1">
      <c r="A283" s="24" t="s">
        <v>429</v>
      </c>
      <c r="B283" s="25" t="s">
        <v>304</v>
      </c>
      <c r="C283" s="25" t="s">
        <v>156</v>
      </c>
      <c r="D283" s="26">
        <v>2350</v>
      </c>
      <c r="E283" s="26">
        <v>13654.18</v>
      </c>
      <c r="F283" s="26" t="s">
        <v>128</v>
      </c>
      <c r="G283" s="67" t="s">
        <v>128</v>
      </c>
    </row>
    <row r="284" spans="1:7" ht="15" customHeight="1">
      <c r="A284" s="27" t="s">
        <v>429</v>
      </c>
      <c r="B284" s="28" t="s">
        <v>304</v>
      </c>
      <c r="C284" s="28" t="s">
        <v>67</v>
      </c>
      <c r="D284" s="29">
        <v>3576</v>
      </c>
      <c r="E284" s="29">
        <v>25501.59</v>
      </c>
      <c r="F284" s="29" t="s">
        <v>128</v>
      </c>
      <c r="G284" s="68" t="s">
        <v>128</v>
      </c>
    </row>
    <row r="285" spans="1:7" ht="15" customHeight="1">
      <c r="A285" s="24" t="s">
        <v>429</v>
      </c>
      <c r="B285" s="25" t="s">
        <v>304</v>
      </c>
      <c r="C285" s="25" t="s">
        <v>44</v>
      </c>
      <c r="D285" s="26">
        <v>79168.8</v>
      </c>
      <c r="E285" s="26">
        <v>622587.53</v>
      </c>
      <c r="F285" s="26" t="s">
        <v>128</v>
      </c>
      <c r="G285" s="67" t="s">
        <v>128</v>
      </c>
    </row>
    <row r="286" spans="1:7" ht="15" customHeight="1">
      <c r="A286" s="27" t="s">
        <v>429</v>
      </c>
      <c r="B286" s="28" t="s">
        <v>285</v>
      </c>
      <c r="C286" s="28" t="s">
        <v>44</v>
      </c>
      <c r="D286" s="29" t="s">
        <v>128</v>
      </c>
      <c r="E286" s="29" t="s">
        <v>128</v>
      </c>
      <c r="F286" s="29">
        <v>75583</v>
      </c>
      <c r="G286" s="68">
        <v>429330.95</v>
      </c>
    </row>
    <row r="287" spans="1:7" ht="15" customHeight="1">
      <c r="A287" s="24" t="s">
        <v>430</v>
      </c>
      <c r="B287" s="25" t="s">
        <v>420</v>
      </c>
      <c r="C287" s="25" t="s">
        <v>48</v>
      </c>
      <c r="D287" s="26" t="s">
        <v>128</v>
      </c>
      <c r="E287" s="26" t="s">
        <v>128</v>
      </c>
      <c r="F287" s="26">
        <v>1046465.8</v>
      </c>
      <c r="G287" s="67">
        <v>4369717.84</v>
      </c>
    </row>
    <row r="288" spans="1:7" ht="15" customHeight="1">
      <c r="A288" s="27" t="s">
        <v>430</v>
      </c>
      <c r="B288" s="28" t="s">
        <v>285</v>
      </c>
      <c r="C288" s="28" t="s">
        <v>48</v>
      </c>
      <c r="D288" s="29">
        <v>633408.67</v>
      </c>
      <c r="E288" s="29">
        <v>2833171.19</v>
      </c>
      <c r="F288" s="29" t="s">
        <v>128</v>
      </c>
      <c r="G288" s="68" t="s">
        <v>128</v>
      </c>
    </row>
    <row r="289" spans="1:7" ht="15" customHeight="1">
      <c r="A289" s="24" t="s">
        <v>430</v>
      </c>
      <c r="B289" s="25" t="s">
        <v>420</v>
      </c>
      <c r="C289" s="25" t="s">
        <v>94</v>
      </c>
      <c r="D289" s="26" t="s">
        <v>128</v>
      </c>
      <c r="E289" s="26" t="s">
        <v>128</v>
      </c>
      <c r="F289" s="26">
        <v>8320</v>
      </c>
      <c r="G289" s="67">
        <v>42529.38</v>
      </c>
    </row>
    <row r="290" spans="1:7" ht="15" customHeight="1">
      <c r="A290" s="27" t="s">
        <v>430</v>
      </c>
      <c r="B290" s="28" t="s">
        <v>285</v>
      </c>
      <c r="C290" s="28" t="s">
        <v>64</v>
      </c>
      <c r="D290" s="29">
        <v>4060</v>
      </c>
      <c r="E290" s="29">
        <v>24491.65</v>
      </c>
      <c r="F290" s="29" t="s">
        <v>128</v>
      </c>
      <c r="G290" s="68" t="s">
        <v>128</v>
      </c>
    </row>
    <row r="291" spans="1:7" ht="15" customHeight="1">
      <c r="A291" s="24" t="s">
        <v>430</v>
      </c>
      <c r="B291" s="25" t="s">
        <v>420</v>
      </c>
      <c r="C291" s="25" t="s">
        <v>64</v>
      </c>
      <c r="D291" s="26" t="s">
        <v>128</v>
      </c>
      <c r="E291" s="26" t="s">
        <v>128</v>
      </c>
      <c r="F291" s="26">
        <v>13075</v>
      </c>
      <c r="G291" s="67">
        <v>57195.97</v>
      </c>
    </row>
    <row r="292" spans="1:7" ht="15" customHeight="1">
      <c r="A292" s="27" t="s">
        <v>430</v>
      </c>
      <c r="B292" s="28" t="s">
        <v>420</v>
      </c>
      <c r="C292" s="28" t="s">
        <v>54</v>
      </c>
      <c r="D292" s="29" t="s">
        <v>128</v>
      </c>
      <c r="E292" s="29" t="s">
        <v>128</v>
      </c>
      <c r="F292" s="29">
        <v>23554</v>
      </c>
      <c r="G292" s="68">
        <v>110649.47</v>
      </c>
    </row>
    <row r="293" spans="1:7" ht="15" customHeight="1">
      <c r="A293" s="24" t="s">
        <v>430</v>
      </c>
      <c r="B293" s="25" t="s">
        <v>285</v>
      </c>
      <c r="C293" s="25" t="s">
        <v>54</v>
      </c>
      <c r="D293" s="26">
        <v>3080</v>
      </c>
      <c r="E293" s="26">
        <v>12368.42</v>
      </c>
      <c r="F293" s="26" t="s">
        <v>128</v>
      </c>
      <c r="G293" s="67" t="s">
        <v>128</v>
      </c>
    </row>
    <row r="294" spans="1:7" ht="15" customHeight="1">
      <c r="A294" s="27" t="s">
        <v>430</v>
      </c>
      <c r="B294" s="28" t="s">
        <v>285</v>
      </c>
      <c r="C294" s="28" t="s">
        <v>101</v>
      </c>
      <c r="D294" s="29">
        <v>71025</v>
      </c>
      <c r="E294" s="29">
        <v>279088.26</v>
      </c>
      <c r="F294" s="29" t="s">
        <v>128</v>
      </c>
      <c r="G294" s="68" t="s">
        <v>128</v>
      </c>
    </row>
    <row r="295" spans="1:7" ht="15" customHeight="1">
      <c r="A295" s="24" t="s">
        <v>430</v>
      </c>
      <c r="B295" s="25" t="s">
        <v>420</v>
      </c>
      <c r="C295" s="25" t="s">
        <v>101</v>
      </c>
      <c r="D295" s="26" t="s">
        <v>128</v>
      </c>
      <c r="E295" s="26" t="s">
        <v>128</v>
      </c>
      <c r="F295" s="26">
        <v>57515</v>
      </c>
      <c r="G295" s="67">
        <v>214361.05</v>
      </c>
    </row>
    <row r="296" spans="1:7" ht="15" customHeight="1">
      <c r="A296" s="27" t="s">
        <v>430</v>
      </c>
      <c r="B296" s="28" t="s">
        <v>420</v>
      </c>
      <c r="C296" s="28" t="s">
        <v>52</v>
      </c>
      <c r="D296" s="29" t="s">
        <v>128</v>
      </c>
      <c r="E296" s="29" t="s">
        <v>128</v>
      </c>
      <c r="F296" s="29">
        <v>14500</v>
      </c>
      <c r="G296" s="68">
        <v>33609.1</v>
      </c>
    </row>
    <row r="297" spans="1:7" ht="15" customHeight="1">
      <c r="A297" s="24" t="s">
        <v>430</v>
      </c>
      <c r="B297" s="25" t="s">
        <v>285</v>
      </c>
      <c r="C297" s="25" t="s">
        <v>52</v>
      </c>
      <c r="D297" s="26">
        <v>5500</v>
      </c>
      <c r="E297" s="26">
        <v>20372.77</v>
      </c>
      <c r="F297" s="26" t="s">
        <v>128</v>
      </c>
      <c r="G297" s="67" t="s">
        <v>128</v>
      </c>
    </row>
    <row r="298" spans="1:7" ht="15" customHeight="1">
      <c r="A298" s="27" t="s">
        <v>430</v>
      </c>
      <c r="B298" s="28" t="s">
        <v>420</v>
      </c>
      <c r="C298" s="28" t="s">
        <v>53</v>
      </c>
      <c r="D298" s="29" t="s">
        <v>128</v>
      </c>
      <c r="E298" s="29" t="s">
        <v>128</v>
      </c>
      <c r="F298" s="29">
        <v>2000</v>
      </c>
      <c r="G298" s="68">
        <v>7789.88</v>
      </c>
    </row>
    <row r="299" spans="1:7" ht="15" customHeight="1">
      <c r="A299" s="24" t="s">
        <v>430</v>
      </c>
      <c r="B299" s="25" t="s">
        <v>420</v>
      </c>
      <c r="C299" s="25" t="s">
        <v>56</v>
      </c>
      <c r="D299" s="26" t="s">
        <v>128</v>
      </c>
      <c r="E299" s="26" t="s">
        <v>128</v>
      </c>
      <c r="F299" s="26">
        <v>1440</v>
      </c>
      <c r="G299" s="67">
        <v>5467.06</v>
      </c>
    </row>
    <row r="300" spans="1:7" ht="15" customHeight="1">
      <c r="A300" s="27" t="s">
        <v>430</v>
      </c>
      <c r="B300" s="28" t="s">
        <v>420</v>
      </c>
      <c r="C300" s="28" t="s">
        <v>42</v>
      </c>
      <c r="D300" s="29" t="s">
        <v>128</v>
      </c>
      <c r="E300" s="29" t="s">
        <v>128</v>
      </c>
      <c r="F300" s="29">
        <v>15250</v>
      </c>
      <c r="G300" s="68">
        <v>59146.7</v>
      </c>
    </row>
    <row r="301" spans="1:7" ht="15" customHeight="1">
      <c r="A301" s="24" t="s">
        <v>430</v>
      </c>
      <c r="B301" s="25" t="s">
        <v>285</v>
      </c>
      <c r="C301" s="25" t="s">
        <v>42</v>
      </c>
      <c r="D301" s="26">
        <v>24720</v>
      </c>
      <c r="E301" s="26">
        <v>117484.26</v>
      </c>
      <c r="F301" s="26" t="s">
        <v>128</v>
      </c>
      <c r="G301" s="67" t="s">
        <v>128</v>
      </c>
    </row>
    <row r="302" spans="1:7" ht="15" customHeight="1">
      <c r="A302" s="27" t="s">
        <v>430</v>
      </c>
      <c r="B302" s="28" t="s">
        <v>420</v>
      </c>
      <c r="C302" s="28" t="s">
        <v>46</v>
      </c>
      <c r="D302" s="29" t="s">
        <v>128</v>
      </c>
      <c r="E302" s="29" t="s">
        <v>128</v>
      </c>
      <c r="F302" s="29">
        <v>70975</v>
      </c>
      <c r="G302" s="68">
        <v>106462.5</v>
      </c>
    </row>
    <row r="303" spans="1:7" ht="15" customHeight="1">
      <c r="A303" s="24" t="s">
        <v>430</v>
      </c>
      <c r="B303" s="25" t="s">
        <v>420</v>
      </c>
      <c r="C303" s="25" t="s">
        <v>61</v>
      </c>
      <c r="D303" s="26" t="s">
        <v>128</v>
      </c>
      <c r="E303" s="26" t="s">
        <v>128</v>
      </c>
      <c r="F303" s="26">
        <v>900</v>
      </c>
      <c r="G303" s="67">
        <v>3566.32</v>
      </c>
    </row>
    <row r="304" spans="1:7" ht="15" customHeight="1">
      <c r="A304" s="27" t="s">
        <v>430</v>
      </c>
      <c r="B304" s="28" t="s">
        <v>285</v>
      </c>
      <c r="C304" s="28" t="s">
        <v>61</v>
      </c>
      <c r="D304" s="29">
        <v>530</v>
      </c>
      <c r="E304" s="29">
        <v>2522.85</v>
      </c>
      <c r="F304" s="29" t="s">
        <v>128</v>
      </c>
      <c r="G304" s="68" t="s">
        <v>128</v>
      </c>
    </row>
    <row r="305" spans="1:7" ht="15" customHeight="1">
      <c r="A305" s="24" t="s">
        <v>430</v>
      </c>
      <c r="B305" s="25" t="s">
        <v>420</v>
      </c>
      <c r="C305" s="25" t="s">
        <v>103</v>
      </c>
      <c r="D305" s="26" t="s">
        <v>128</v>
      </c>
      <c r="E305" s="26" t="s">
        <v>128</v>
      </c>
      <c r="F305" s="26">
        <v>5500</v>
      </c>
      <c r="G305" s="67">
        <v>31114.35</v>
      </c>
    </row>
    <row r="306" spans="1:7" ht="15" customHeight="1">
      <c r="A306" s="27" t="s">
        <v>430</v>
      </c>
      <c r="B306" s="28" t="s">
        <v>420</v>
      </c>
      <c r="C306" s="28" t="s">
        <v>156</v>
      </c>
      <c r="D306" s="29" t="s">
        <v>128</v>
      </c>
      <c r="E306" s="29" t="s">
        <v>128</v>
      </c>
      <c r="F306" s="29">
        <v>85760</v>
      </c>
      <c r="G306" s="68">
        <v>300191.87</v>
      </c>
    </row>
    <row r="307" spans="1:7" ht="15" customHeight="1">
      <c r="A307" s="24" t="s">
        <v>430</v>
      </c>
      <c r="B307" s="25" t="s">
        <v>420</v>
      </c>
      <c r="C307" s="25" t="s">
        <v>95</v>
      </c>
      <c r="D307" s="26" t="s">
        <v>128</v>
      </c>
      <c r="E307" s="26" t="s">
        <v>128</v>
      </c>
      <c r="F307" s="26">
        <v>49670</v>
      </c>
      <c r="G307" s="67">
        <v>161921.73</v>
      </c>
    </row>
    <row r="308" spans="1:7" ht="15" customHeight="1">
      <c r="A308" s="27" t="s">
        <v>430</v>
      </c>
      <c r="B308" s="28" t="s">
        <v>285</v>
      </c>
      <c r="C308" s="28" t="s">
        <v>95</v>
      </c>
      <c r="D308" s="29">
        <v>39317</v>
      </c>
      <c r="E308" s="29">
        <v>154411.31</v>
      </c>
      <c r="F308" s="29" t="s">
        <v>128</v>
      </c>
      <c r="G308" s="68" t="s">
        <v>128</v>
      </c>
    </row>
    <row r="309" spans="1:7" ht="15" customHeight="1">
      <c r="A309" s="24" t="s">
        <v>430</v>
      </c>
      <c r="B309" s="25" t="s">
        <v>285</v>
      </c>
      <c r="C309" s="25" t="s">
        <v>71</v>
      </c>
      <c r="D309" s="26">
        <v>73758</v>
      </c>
      <c r="E309" s="26">
        <v>251114.43</v>
      </c>
      <c r="F309" s="26" t="s">
        <v>128</v>
      </c>
      <c r="G309" s="67" t="s">
        <v>128</v>
      </c>
    </row>
    <row r="310" spans="1:7" ht="15" customHeight="1">
      <c r="A310" s="27" t="s">
        <v>430</v>
      </c>
      <c r="B310" s="28" t="s">
        <v>420</v>
      </c>
      <c r="C310" s="28" t="s">
        <v>71</v>
      </c>
      <c r="D310" s="29" t="s">
        <v>128</v>
      </c>
      <c r="E310" s="29" t="s">
        <v>128</v>
      </c>
      <c r="F310" s="29">
        <v>15360</v>
      </c>
      <c r="G310" s="68">
        <v>57549.4</v>
      </c>
    </row>
    <row r="311" spans="1:7" ht="15" customHeight="1">
      <c r="A311" s="24" t="s">
        <v>430</v>
      </c>
      <c r="B311" s="25" t="s">
        <v>420</v>
      </c>
      <c r="C311" s="25" t="s">
        <v>67</v>
      </c>
      <c r="D311" s="26" t="s">
        <v>128</v>
      </c>
      <c r="E311" s="26" t="s">
        <v>128</v>
      </c>
      <c r="F311" s="26">
        <v>16000</v>
      </c>
      <c r="G311" s="67">
        <v>61840.94</v>
      </c>
    </row>
    <row r="312" spans="1:7" ht="15" customHeight="1">
      <c r="A312" s="27" t="s">
        <v>430</v>
      </c>
      <c r="B312" s="28" t="s">
        <v>420</v>
      </c>
      <c r="C312" s="28" t="s">
        <v>183</v>
      </c>
      <c r="D312" s="29" t="s">
        <v>128</v>
      </c>
      <c r="E312" s="29" t="s">
        <v>128</v>
      </c>
      <c r="F312" s="29">
        <v>3050</v>
      </c>
      <c r="G312" s="68">
        <v>12687.01</v>
      </c>
    </row>
    <row r="313" spans="1:7" ht="15" customHeight="1">
      <c r="A313" s="24" t="s">
        <v>430</v>
      </c>
      <c r="B313" s="25" t="s">
        <v>420</v>
      </c>
      <c r="C313" s="25" t="s">
        <v>357</v>
      </c>
      <c r="D313" s="26" t="s">
        <v>128</v>
      </c>
      <c r="E313" s="26" t="s">
        <v>128</v>
      </c>
      <c r="F313" s="26">
        <v>78000</v>
      </c>
      <c r="G313" s="67">
        <v>271706.62</v>
      </c>
    </row>
    <row r="314" spans="1:7" ht="15" customHeight="1">
      <c r="A314" s="27" t="s">
        <v>430</v>
      </c>
      <c r="B314" s="28" t="s">
        <v>420</v>
      </c>
      <c r="C314" s="28" t="s">
        <v>109</v>
      </c>
      <c r="D314" s="29" t="s">
        <v>128</v>
      </c>
      <c r="E314" s="29" t="s">
        <v>128</v>
      </c>
      <c r="F314" s="29">
        <v>26300</v>
      </c>
      <c r="G314" s="68">
        <v>93575.94</v>
      </c>
    </row>
    <row r="315" spans="1:7" ht="15" customHeight="1">
      <c r="A315" s="24" t="s">
        <v>430</v>
      </c>
      <c r="B315" s="25" t="s">
        <v>285</v>
      </c>
      <c r="C315" s="25" t="s">
        <v>109</v>
      </c>
      <c r="D315" s="26">
        <v>49545</v>
      </c>
      <c r="E315" s="26">
        <v>205965.02</v>
      </c>
      <c r="F315" s="26" t="s">
        <v>128</v>
      </c>
      <c r="G315" s="67" t="s">
        <v>128</v>
      </c>
    </row>
    <row r="316" spans="1:7" ht="15" customHeight="1">
      <c r="A316" s="27" t="s">
        <v>430</v>
      </c>
      <c r="B316" s="28" t="s">
        <v>420</v>
      </c>
      <c r="C316" s="28" t="s">
        <v>530</v>
      </c>
      <c r="D316" s="29" t="s">
        <v>128</v>
      </c>
      <c r="E316" s="29" t="s">
        <v>128</v>
      </c>
      <c r="F316" s="29">
        <v>11960</v>
      </c>
      <c r="G316" s="68">
        <v>41866.54</v>
      </c>
    </row>
    <row r="317" spans="1:7" ht="15" customHeight="1">
      <c r="A317" s="24" t="s">
        <v>430</v>
      </c>
      <c r="B317" s="25" t="s">
        <v>420</v>
      </c>
      <c r="C317" s="25" t="s">
        <v>350</v>
      </c>
      <c r="D317" s="26" t="s">
        <v>128</v>
      </c>
      <c r="E317" s="26" t="s">
        <v>128</v>
      </c>
      <c r="F317" s="26">
        <v>2500</v>
      </c>
      <c r="G317" s="67">
        <v>9415.88</v>
      </c>
    </row>
    <row r="318" spans="1:7" ht="15" customHeight="1">
      <c r="A318" s="27" t="s">
        <v>531</v>
      </c>
      <c r="B318" s="28" t="s">
        <v>532</v>
      </c>
      <c r="C318" s="28" t="s">
        <v>48</v>
      </c>
      <c r="D318" s="29">
        <v>75320</v>
      </c>
      <c r="E318" s="29">
        <v>315630.99</v>
      </c>
      <c r="F318" s="29" t="s">
        <v>128</v>
      </c>
      <c r="G318" s="68" t="s">
        <v>128</v>
      </c>
    </row>
    <row r="319" spans="1:7" ht="15" customHeight="1">
      <c r="A319" s="24" t="s">
        <v>431</v>
      </c>
      <c r="B319" s="25" t="s">
        <v>307</v>
      </c>
      <c r="C319" s="25" t="s">
        <v>114</v>
      </c>
      <c r="D319" s="26">
        <v>28000</v>
      </c>
      <c r="E319" s="26">
        <v>20900.98</v>
      </c>
      <c r="F319" s="26" t="s">
        <v>128</v>
      </c>
      <c r="G319" s="67" t="s">
        <v>128</v>
      </c>
    </row>
    <row r="320" spans="1:7" ht="15" customHeight="1">
      <c r="A320" s="27" t="s">
        <v>431</v>
      </c>
      <c r="B320" s="28" t="s">
        <v>307</v>
      </c>
      <c r="C320" s="28" t="s">
        <v>105</v>
      </c>
      <c r="D320" s="29">
        <v>28000</v>
      </c>
      <c r="E320" s="29">
        <v>21124.69</v>
      </c>
      <c r="F320" s="29" t="s">
        <v>128</v>
      </c>
      <c r="G320" s="68" t="s">
        <v>128</v>
      </c>
    </row>
    <row r="321" spans="1:7" ht="15" customHeight="1">
      <c r="A321" s="24" t="s">
        <v>431</v>
      </c>
      <c r="B321" s="25" t="s">
        <v>411</v>
      </c>
      <c r="C321" s="25" t="s">
        <v>46</v>
      </c>
      <c r="D321" s="26" t="s">
        <v>128</v>
      </c>
      <c r="E321" s="26" t="s">
        <v>128</v>
      </c>
      <c r="F321" s="26">
        <v>97560</v>
      </c>
      <c r="G321" s="67">
        <v>54079.72</v>
      </c>
    </row>
    <row r="322" spans="1:7" ht="15" customHeight="1">
      <c r="A322" s="27" t="s">
        <v>431</v>
      </c>
      <c r="B322" s="28" t="s">
        <v>307</v>
      </c>
      <c r="C322" s="28" t="s">
        <v>99</v>
      </c>
      <c r="D322" s="29">
        <v>11000</v>
      </c>
      <c r="E322" s="29">
        <v>9471.03</v>
      </c>
      <c r="F322" s="29" t="s">
        <v>128</v>
      </c>
      <c r="G322" s="68" t="s">
        <v>128</v>
      </c>
    </row>
    <row r="323" spans="1:7" ht="15" customHeight="1">
      <c r="A323" s="24" t="s">
        <v>533</v>
      </c>
      <c r="B323" s="25" t="s">
        <v>532</v>
      </c>
      <c r="C323" s="25" t="s">
        <v>48</v>
      </c>
      <c r="D323" s="26" t="s">
        <v>128</v>
      </c>
      <c r="E323" s="26" t="s">
        <v>128</v>
      </c>
      <c r="F323" s="26">
        <v>61680</v>
      </c>
      <c r="G323" s="67">
        <v>263199.22</v>
      </c>
    </row>
    <row r="324" spans="1:7" ht="15" customHeight="1">
      <c r="A324" s="27" t="s">
        <v>533</v>
      </c>
      <c r="B324" s="28" t="s">
        <v>532</v>
      </c>
      <c r="C324" s="28" t="s">
        <v>138</v>
      </c>
      <c r="D324" s="29" t="s">
        <v>128</v>
      </c>
      <c r="E324" s="29" t="s">
        <v>128</v>
      </c>
      <c r="F324" s="29">
        <v>486</v>
      </c>
      <c r="G324" s="68">
        <v>4762.8</v>
      </c>
    </row>
    <row r="325" spans="1:7" ht="15" customHeight="1">
      <c r="A325" s="24" t="s">
        <v>432</v>
      </c>
      <c r="B325" s="25" t="s">
        <v>285</v>
      </c>
      <c r="C325" s="25" t="s">
        <v>52</v>
      </c>
      <c r="D325" s="26" t="s">
        <v>128</v>
      </c>
      <c r="E325" s="26" t="s">
        <v>128</v>
      </c>
      <c r="F325" s="26">
        <v>20880</v>
      </c>
      <c r="G325" s="67">
        <v>29014.35</v>
      </c>
    </row>
    <row r="326" spans="1:7" ht="15" customHeight="1">
      <c r="A326" s="27" t="s">
        <v>432</v>
      </c>
      <c r="B326" s="28" t="s">
        <v>285</v>
      </c>
      <c r="C326" s="28" t="s">
        <v>43</v>
      </c>
      <c r="D326" s="29" t="s">
        <v>128</v>
      </c>
      <c r="E326" s="29" t="s">
        <v>128</v>
      </c>
      <c r="F326" s="29">
        <v>21150</v>
      </c>
      <c r="G326" s="68">
        <v>32307.13</v>
      </c>
    </row>
    <row r="327" spans="1:7" ht="15" customHeight="1">
      <c r="A327" s="24" t="s">
        <v>534</v>
      </c>
      <c r="B327" s="25" t="s">
        <v>535</v>
      </c>
      <c r="C327" s="25" t="s">
        <v>44</v>
      </c>
      <c r="D327" s="26">
        <v>205</v>
      </c>
      <c r="E327" s="26">
        <v>732.07</v>
      </c>
      <c r="F327" s="26" t="s">
        <v>128</v>
      </c>
      <c r="G327" s="67" t="s">
        <v>128</v>
      </c>
    </row>
    <row r="328" spans="1:7" ht="15" customHeight="1">
      <c r="A328" s="27" t="s">
        <v>433</v>
      </c>
      <c r="B328" s="28" t="s">
        <v>305</v>
      </c>
      <c r="C328" s="28" t="s">
        <v>48</v>
      </c>
      <c r="D328" s="29">
        <v>5335</v>
      </c>
      <c r="E328" s="29">
        <v>11019.63</v>
      </c>
      <c r="F328" s="29" t="s">
        <v>128</v>
      </c>
      <c r="G328" s="68" t="s">
        <v>128</v>
      </c>
    </row>
    <row r="329" spans="1:7" ht="15" customHeight="1">
      <c r="A329" s="24" t="s">
        <v>536</v>
      </c>
      <c r="B329" s="25" t="s">
        <v>537</v>
      </c>
      <c r="C329" s="25" t="s">
        <v>103</v>
      </c>
      <c r="D329" s="26">
        <v>490</v>
      </c>
      <c r="E329" s="26">
        <v>5264</v>
      </c>
      <c r="F329" s="26" t="s">
        <v>128</v>
      </c>
      <c r="G329" s="67" t="s">
        <v>128</v>
      </c>
    </row>
    <row r="330" spans="1:7" ht="15" customHeight="1">
      <c r="A330" s="27" t="s">
        <v>434</v>
      </c>
      <c r="B330" s="28" t="s">
        <v>285</v>
      </c>
      <c r="C330" s="28" t="s">
        <v>65</v>
      </c>
      <c r="D330" s="29" t="s">
        <v>128</v>
      </c>
      <c r="E330" s="29" t="s">
        <v>128</v>
      </c>
      <c r="F330" s="29">
        <v>200</v>
      </c>
      <c r="G330" s="68">
        <v>2100</v>
      </c>
    </row>
    <row r="331" spans="1:7" ht="15" customHeight="1">
      <c r="A331" s="24" t="s">
        <v>435</v>
      </c>
      <c r="B331" s="25" t="s">
        <v>311</v>
      </c>
      <c r="C331" s="25" t="s">
        <v>48</v>
      </c>
      <c r="D331" s="26">
        <v>43087.4</v>
      </c>
      <c r="E331" s="26">
        <v>336629.5</v>
      </c>
      <c r="F331" s="26" t="s">
        <v>128</v>
      </c>
      <c r="G331" s="67" t="s">
        <v>128</v>
      </c>
    </row>
    <row r="332" spans="1:7" ht="15" customHeight="1">
      <c r="A332" s="27" t="s">
        <v>435</v>
      </c>
      <c r="B332" s="28" t="s">
        <v>311</v>
      </c>
      <c r="C332" s="28" t="s">
        <v>54</v>
      </c>
      <c r="D332" s="29">
        <v>2400</v>
      </c>
      <c r="E332" s="29">
        <v>26461.23</v>
      </c>
      <c r="F332" s="29" t="s">
        <v>128</v>
      </c>
      <c r="G332" s="68" t="s">
        <v>128</v>
      </c>
    </row>
    <row r="333" spans="1:7" ht="15" customHeight="1">
      <c r="A333" s="24" t="s">
        <v>435</v>
      </c>
      <c r="B333" s="25" t="s">
        <v>311</v>
      </c>
      <c r="C333" s="25" t="s">
        <v>82</v>
      </c>
      <c r="D333" s="26">
        <v>5667.2</v>
      </c>
      <c r="E333" s="26">
        <v>64799.57</v>
      </c>
      <c r="F333" s="26" t="s">
        <v>128</v>
      </c>
      <c r="G333" s="67" t="s">
        <v>128</v>
      </c>
    </row>
    <row r="334" spans="1:7" ht="15" customHeight="1">
      <c r="A334" s="27" t="s">
        <v>435</v>
      </c>
      <c r="B334" s="28" t="s">
        <v>311</v>
      </c>
      <c r="C334" s="28" t="s">
        <v>42</v>
      </c>
      <c r="D334" s="29">
        <v>2497.5</v>
      </c>
      <c r="E334" s="29">
        <v>13474.1</v>
      </c>
      <c r="F334" s="29" t="s">
        <v>128</v>
      </c>
      <c r="G334" s="68" t="s">
        <v>128</v>
      </c>
    </row>
    <row r="335" spans="1:7" ht="15" customHeight="1">
      <c r="A335" s="24" t="s">
        <v>435</v>
      </c>
      <c r="B335" s="25" t="s">
        <v>311</v>
      </c>
      <c r="C335" s="25" t="s">
        <v>92</v>
      </c>
      <c r="D335" s="26">
        <v>100</v>
      </c>
      <c r="E335" s="26">
        <v>1061.06</v>
      </c>
      <c r="F335" s="26" t="s">
        <v>128</v>
      </c>
      <c r="G335" s="67" t="s">
        <v>128</v>
      </c>
    </row>
    <row r="336" spans="1:7" ht="15" customHeight="1">
      <c r="A336" s="27" t="s">
        <v>435</v>
      </c>
      <c r="B336" s="28" t="s">
        <v>311</v>
      </c>
      <c r="C336" s="28" t="s">
        <v>61</v>
      </c>
      <c r="D336" s="29">
        <v>3005</v>
      </c>
      <c r="E336" s="29">
        <v>16747.03</v>
      </c>
      <c r="F336" s="29" t="s">
        <v>128</v>
      </c>
      <c r="G336" s="68" t="s">
        <v>128</v>
      </c>
    </row>
    <row r="337" spans="1:7" ht="15" customHeight="1">
      <c r="A337" s="24" t="s">
        <v>435</v>
      </c>
      <c r="B337" s="25" t="s">
        <v>311</v>
      </c>
      <c r="C337" s="25" t="s">
        <v>43</v>
      </c>
      <c r="D337" s="26">
        <v>4624</v>
      </c>
      <c r="E337" s="26">
        <v>29475.83</v>
      </c>
      <c r="F337" s="26" t="s">
        <v>128</v>
      </c>
      <c r="G337" s="67" t="s">
        <v>128</v>
      </c>
    </row>
    <row r="338" spans="1:7" ht="15" customHeight="1">
      <c r="A338" s="27" t="s">
        <v>436</v>
      </c>
      <c r="B338" s="28" t="s">
        <v>306</v>
      </c>
      <c r="C338" s="28" t="s">
        <v>110</v>
      </c>
      <c r="D338" s="29">
        <v>200</v>
      </c>
      <c r="E338" s="29">
        <v>1478</v>
      </c>
      <c r="F338" s="29" t="s">
        <v>128</v>
      </c>
      <c r="G338" s="68" t="s">
        <v>128</v>
      </c>
    </row>
    <row r="339" spans="1:7" ht="15" customHeight="1">
      <c r="A339" s="24" t="s">
        <v>436</v>
      </c>
      <c r="B339" s="25" t="s">
        <v>437</v>
      </c>
      <c r="C339" s="25" t="s">
        <v>48</v>
      </c>
      <c r="D339" s="26" t="s">
        <v>128</v>
      </c>
      <c r="E339" s="26" t="s">
        <v>128</v>
      </c>
      <c r="F339" s="26">
        <v>9676</v>
      </c>
      <c r="G339" s="67">
        <v>54243.56</v>
      </c>
    </row>
    <row r="340" spans="1:7" ht="15" customHeight="1">
      <c r="A340" s="27" t="s">
        <v>436</v>
      </c>
      <c r="B340" s="28" t="s">
        <v>306</v>
      </c>
      <c r="C340" s="28" t="s">
        <v>48</v>
      </c>
      <c r="D340" s="29">
        <v>9824</v>
      </c>
      <c r="E340" s="29">
        <v>55616.74</v>
      </c>
      <c r="F340" s="29" t="s">
        <v>128</v>
      </c>
      <c r="G340" s="68" t="s">
        <v>128</v>
      </c>
    </row>
    <row r="341" spans="1:7" ht="15" customHeight="1">
      <c r="A341" s="24" t="s">
        <v>436</v>
      </c>
      <c r="B341" s="25" t="s">
        <v>437</v>
      </c>
      <c r="C341" s="25" t="s">
        <v>63</v>
      </c>
      <c r="D341" s="26" t="s">
        <v>128</v>
      </c>
      <c r="E341" s="26" t="s">
        <v>128</v>
      </c>
      <c r="F341" s="26">
        <v>1816</v>
      </c>
      <c r="G341" s="67">
        <v>26630</v>
      </c>
    </row>
    <row r="342" spans="1:7" ht="15" customHeight="1">
      <c r="A342" s="27" t="s">
        <v>436</v>
      </c>
      <c r="B342" s="28" t="s">
        <v>437</v>
      </c>
      <c r="C342" s="28" t="s">
        <v>54</v>
      </c>
      <c r="D342" s="29" t="s">
        <v>128</v>
      </c>
      <c r="E342" s="29" t="s">
        <v>128</v>
      </c>
      <c r="F342" s="29">
        <v>7130</v>
      </c>
      <c r="G342" s="68">
        <v>81853.22</v>
      </c>
    </row>
    <row r="343" spans="1:7" ht="15" customHeight="1">
      <c r="A343" s="24" t="s">
        <v>436</v>
      </c>
      <c r="B343" s="25" t="s">
        <v>306</v>
      </c>
      <c r="C343" s="25" t="s">
        <v>82</v>
      </c>
      <c r="D343" s="26">
        <v>12820</v>
      </c>
      <c r="E343" s="26">
        <v>119945.51</v>
      </c>
      <c r="F343" s="26" t="s">
        <v>128</v>
      </c>
      <c r="G343" s="67" t="s">
        <v>128</v>
      </c>
    </row>
    <row r="344" spans="1:7" ht="15" customHeight="1">
      <c r="A344" s="27" t="s">
        <v>436</v>
      </c>
      <c r="B344" s="28" t="s">
        <v>306</v>
      </c>
      <c r="C344" s="28" t="s">
        <v>52</v>
      </c>
      <c r="D344" s="29">
        <v>3500</v>
      </c>
      <c r="E344" s="29">
        <v>48425.45</v>
      </c>
      <c r="F344" s="29" t="s">
        <v>128</v>
      </c>
      <c r="G344" s="68" t="s">
        <v>128</v>
      </c>
    </row>
    <row r="345" spans="1:7" ht="15" customHeight="1">
      <c r="A345" s="24" t="s">
        <v>436</v>
      </c>
      <c r="B345" s="25" t="s">
        <v>437</v>
      </c>
      <c r="C345" s="25" t="s">
        <v>52</v>
      </c>
      <c r="D345" s="26" t="s">
        <v>128</v>
      </c>
      <c r="E345" s="26" t="s">
        <v>128</v>
      </c>
      <c r="F345" s="26">
        <v>5300</v>
      </c>
      <c r="G345" s="67">
        <v>30133.96</v>
      </c>
    </row>
    <row r="346" spans="1:7" ht="15" customHeight="1">
      <c r="A346" s="27" t="s">
        <v>436</v>
      </c>
      <c r="B346" s="28" t="s">
        <v>306</v>
      </c>
      <c r="C346" s="28" t="s">
        <v>56</v>
      </c>
      <c r="D346" s="29">
        <v>6380</v>
      </c>
      <c r="E346" s="29">
        <v>45976.17</v>
      </c>
      <c r="F346" s="29" t="s">
        <v>128</v>
      </c>
      <c r="G346" s="68" t="s">
        <v>128</v>
      </c>
    </row>
    <row r="347" spans="1:7" ht="15" customHeight="1">
      <c r="A347" s="24" t="s">
        <v>436</v>
      </c>
      <c r="B347" s="25" t="s">
        <v>437</v>
      </c>
      <c r="C347" s="25" t="s">
        <v>56</v>
      </c>
      <c r="D347" s="26" t="s">
        <v>128</v>
      </c>
      <c r="E347" s="26" t="s">
        <v>128</v>
      </c>
      <c r="F347" s="26">
        <v>10092</v>
      </c>
      <c r="G347" s="67">
        <v>133524.3</v>
      </c>
    </row>
    <row r="348" spans="1:7" ht="15" customHeight="1">
      <c r="A348" s="27" t="s">
        <v>436</v>
      </c>
      <c r="B348" s="28" t="s">
        <v>306</v>
      </c>
      <c r="C348" s="28" t="s">
        <v>42</v>
      </c>
      <c r="D348" s="29">
        <v>4000</v>
      </c>
      <c r="E348" s="29">
        <v>25729.04</v>
      </c>
      <c r="F348" s="29" t="s">
        <v>128</v>
      </c>
      <c r="G348" s="68" t="s">
        <v>128</v>
      </c>
    </row>
    <row r="349" spans="1:7" ht="15" customHeight="1">
      <c r="A349" s="24" t="s">
        <v>436</v>
      </c>
      <c r="B349" s="25" t="s">
        <v>306</v>
      </c>
      <c r="C349" s="25" t="s">
        <v>61</v>
      </c>
      <c r="D349" s="26">
        <v>270</v>
      </c>
      <c r="E349" s="26">
        <v>2081.51</v>
      </c>
      <c r="F349" s="26" t="s">
        <v>128</v>
      </c>
      <c r="G349" s="67" t="s">
        <v>128</v>
      </c>
    </row>
    <row r="350" spans="1:7" ht="15" customHeight="1">
      <c r="A350" s="27" t="s">
        <v>436</v>
      </c>
      <c r="B350" s="28" t="s">
        <v>437</v>
      </c>
      <c r="C350" s="28" t="s">
        <v>61</v>
      </c>
      <c r="D350" s="29" t="s">
        <v>128</v>
      </c>
      <c r="E350" s="29" t="s">
        <v>128</v>
      </c>
      <c r="F350" s="29">
        <v>545</v>
      </c>
      <c r="G350" s="68">
        <v>4526.83</v>
      </c>
    </row>
    <row r="351" spans="1:7" ht="15" customHeight="1">
      <c r="A351" s="24" t="s">
        <v>436</v>
      </c>
      <c r="B351" s="25" t="s">
        <v>306</v>
      </c>
      <c r="C351" s="25" t="s">
        <v>43</v>
      </c>
      <c r="D351" s="26">
        <v>21884</v>
      </c>
      <c r="E351" s="26">
        <v>171061.01</v>
      </c>
      <c r="F351" s="26" t="s">
        <v>128</v>
      </c>
      <c r="G351" s="67" t="s">
        <v>128</v>
      </c>
    </row>
    <row r="352" spans="1:7" ht="15" customHeight="1">
      <c r="A352" s="27" t="s">
        <v>436</v>
      </c>
      <c r="B352" s="28" t="s">
        <v>437</v>
      </c>
      <c r="C352" s="28" t="s">
        <v>43</v>
      </c>
      <c r="D352" s="29" t="s">
        <v>128</v>
      </c>
      <c r="E352" s="29" t="s">
        <v>128</v>
      </c>
      <c r="F352" s="29">
        <v>12639</v>
      </c>
      <c r="G352" s="68">
        <v>127150.6</v>
      </c>
    </row>
    <row r="353" spans="1:7" ht="15" customHeight="1">
      <c r="A353" s="24" t="s">
        <v>436</v>
      </c>
      <c r="B353" s="25" t="s">
        <v>437</v>
      </c>
      <c r="C353" s="25" t="s">
        <v>99</v>
      </c>
      <c r="D353" s="26" t="s">
        <v>128</v>
      </c>
      <c r="E353" s="26" t="s">
        <v>128</v>
      </c>
      <c r="F353" s="26">
        <v>9.08</v>
      </c>
      <c r="G353" s="67">
        <v>1.45</v>
      </c>
    </row>
    <row r="354" spans="1:7" ht="15" customHeight="1">
      <c r="A354" s="27" t="s">
        <v>436</v>
      </c>
      <c r="B354" s="28" t="s">
        <v>306</v>
      </c>
      <c r="C354" s="28" t="s">
        <v>103</v>
      </c>
      <c r="D354" s="29">
        <v>1777</v>
      </c>
      <c r="E354" s="29">
        <v>19115.6</v>
      </c>
      <c r="F354" s="29" t="s">
        <v>128</v>
      </c>
      <c r="G354" s="68" t="s">
        <v>128</v>
      </c>
    </row>
    <row r="355" spans="1:7" ht="15" customHeight="1">
      <c r="A355" s="24" t="s">
        <v>436</v>
      </c>
      <c r="B355" s="25" t="s">
        <v>437</v>
      </c>
      <c r="C355" s="25" t="s">
        <v>103</v>
      </c>
      <c r="D355" s="26" t="s">
        <v>128</v>
      </c>
      <c r="E355" s="26" t="s">
        <v>128</v>
      </c>
      <c r="F355" s="26">
        <v>2344</v>
      </c>
      <c r="G355" s="67">
        <v>23786.36</v>
      </c>
    </row>
    <row r="356" spans="1:7" ht="15" customHeight="1">
      <c r="A356" s="27" t="s">
        <v>436</v>
      </c>
      <c r="B356" s="28" t="s">
        <v>306</v>
      </c>
      <c r="C356" s="28" t="s">
        <v>71</v>
      </c>
      <c r="D356" s="29">
        <v>2505</v>
      </c>
      <c r="E356" s="29">
        <v>12011.62</v>
      </c>
      <c r="F356" s="29" t="s">
        <v>128</v>
      </c>
      <c r="G356" s="68" t="s">
        <v>128</v>
      </c>
    </row>
    <row r="357" spans="1:7" ht="15" customHeight="1">
      <c r="A357" s="24" t="s">
        <v>436</v>
      </c>
      <c r="B357" s="25" t="s">
        <v>437</v>
      </c>
      <c r="C357" s="25" t="s">
        <v>67</v>
      </c>
      <c r="D357" s="26" t="s">
        <v>128</v>
      </c>
      <c r="E357" s="26" t="s">
        <v>128</v>
      </c>
      <c r="F357" s="26">
        <v>4600</v>
      </c>
      <c r="G357" s="67">
        <v>29131.75</v>
      </c>
    </row>
    <row r="358" spans="1:7" ht="15" customHeight="1">
      <c r="A358" s="27" t="s">
        <v>436</v>
      </c>
      <c r="B358" s="28" t="s">
        <v>306</v>
      </c>
      <c r="C358" s="28" t="s">
        <v>83</v>
      </c>
      <c r="D358" s="29">
        <v>210</v>
      </c>
      <c r="E358" s="29">
        <v>1974</v>
      </c>
      <c r="F358" s="29" t="s">
        <v>128</v>
      </c>
      <c r="G358" s="68" t="s">
        <v>128</v>
      </c>
    </row>
    <row r="359" spans="1:7" ht="15" customHeight="1">
      <c r="A359" s="24" t="s">
        <v>436</v>
      </c>
      <c r="B359" s="25" t="s">
        <v>437</v>
      </c>
      <c r="C359" s="25" t="s">
        <v>350</v>
      </c>
      <c r="D359" s="26" t="s">
        <v>128</v>
      </c>
      <c r="E359" s="26" t="s">
        <v>128</v>
      </c>
      <c r="F359" s="26">
        <v>2000</v>
      </c>
      <c r="G359" s="67">
        <v>13876.04</v>
      </c>
    </row>
    <row r="360" spans="1:7" ht="15" customHeight="1">
      <c r="A360" s="27" t="s">
        <v>438</v>
      </c>
      <c r="B360" s="28" t="s">
        <v>310</v>
      </c>
      <c r="C360" s="28" t="s">
        <v>110</v>
      </c>
      <c r="D360" s="29">
        <v>250</v>
      </c>
      <c r="E360" s="29">
        <v>1847.5</v>
      </c>
      <c r="F360" s="29" t="s">
        <v>128</v>
      </c>
      <c r="G360" s="68" t="s">
        <v>128</v>
      </c>
    </row>
    <row r="361" spans="1:7" ht="15" customHeight="1">
      <c r="A361" s="24" t="s">
        <v>438</v>
      </c>
      <c r="B361" s="25" t="s">
        <v>310</v>
      </c>
      <c r="C361" s="25" t="s">
        <v>48</v>
      </c>
      <c r="D361" s="26">
        <v>212155</v>
      </c>
      <c r="E361" s="26">
        <v>1581804.65</v>
      </c>
      <c r="F361" s="26" t="s">
        <v>128</v>
      </c>
      <c r="G361" s="67" t="s">
        <v>128</v>
      </c>
    </row>
    <row r="362" spans="1:7" ht="15" customHeight="1">
      <c r="A362" s="27" t="s">
        <v>438</v>
      </c>
      <c r="B362" s="28" t="s">
        <v>285</v>
      </c>
      <c r="C362" s="28" t="s">
        <v>48</v>
      </c>
      <c r="D362" s="29" t="s">
        <v>128</v>
      </c>
      <c r="E362" s="29" t="s">
        <v>128</v>
      </c>
      <c r="F362" s="29">
        <v>8712</v>
      </c>
      <c r="G362" s="68">
        <v>47142.73</v>
      </c>
    </row>
    <row r="363" spans="1:7" ht="15" customHeight="1">
      <c r="A363" s="24" t="s">
        <v>438</v>
      </c>
      <c r="B363" s="25" t="s">
        <v>285</v>
      </c>
      <c r="C363" s="25" t="s">
        <v>138</v>
      </c>
      <c r="D363" s="26" t="s">
        <v>128</v>
      </c>
      <c r="E363" s="26" t="s">
        <v>128</v>
      </c>
      <c r="F363" s="26">
        <v>567</v>
      </c>
      <c r="G363" s="67">
        <v>5414.85</v>
      </c>
    </row>
    <row r="364" spans="1:7" ht="15" customHeight="1">
      <c r="A364" s="27" t="s">
        <v>438</v>
      </c>
      <c r="B364" s="28" t="s">
        <v>310</v>
      </c>
      <c r="C364" s="28" t="s">
        <v>139</v>
      </c>
      <c r="D364" s="29">
        <v>550</v>
      </c>
      <c r="E364" s="29">
        <v>3235</v>
      </c>
      <c r="F364" s="29" t="s">
        <v>128</v>
      </c>
      <c r="G364" s="68" t="s">
        <v>128</v>
      </c>
    </row>
    <row r="365" spans="1:7" ht="15" customHeight="1">
      <c r="A365" s="24" t="s">
        <v>438</v>
      </c>
      <c r="B365" s="25" t="s">
        <v>310</v>
      </c>
      <c r="C365" s="25" t="s">
        <v>54</v>
      </c>
      <c r="D365" s="26">
        <v>450</v>
      </c>
      <c r="E365" s="26">
        <v>3195.21</v>
      </c>
      <c r="F365" s="26" t="s">
        <v>128</v>
      </c>
      <c r="G365" s="67" t="s">
        <v>128</v>
      </c>
    </row>
    <row r="366" spans="1:7" ht="15" customHeight="1">
      <c r="A366" s="27" t="s">
        <v>438</v>
      </c>
      <c r="B366" s="28" t="s">
        <v>310</v>
      </c>
      <c r="C366" s="28" t="s">
        <v>82</v>
      </c>
      <c r="D366" s="29">
        <v>12016.6</v>
      </c>
      <c r="E366" s="29">
        <v>140022.06</v>
      </c>
      <c r="F366" s="29" t="s">
        <v>128</v>
      </c>
      <c r="G366" s="68" t="s">
        <v>128</v>
      </c>
    </row>
    <row r="367" spans="1:7" ht="15" customHeight="1">
      <c r="A367" s="24" t="s">
        <v>438</v>
      </c>
      <c r="B367" s="25" t="s">
        <v>310</v>
      </c>
      <c r="C367" s="25" t="s">
        <v>51</v>
      </c>
      <c r="D367" s="26">
        <v>100</v>
      </c>
      <c r="E367" s="26">
        <v>978.57</v>
      </c>
      <c r="F367" s="26" t="s">
        <v>128</v>
      </c>
      <c r="G367" s="67" t="s">
        <v>128</v>
      </c>
    </row>
    <row r="368" spans="1:7" ht="15" customHeight="1">
      <c r="A368" s="27" t="s">
        <v>438</v>
      </c>
      <c r="B368" s="28" t="s">
        <v>310</v>
      </c>
      <c r="C368" s="28" t="s">
        <v>52</v>
      </c>
      <c r="D368" s="29">
        <v>4000</v>
      </c>
      <c r="E368" s="29">
        <v>26131.04</v>
      </c>
      <c r="F368" s="29" t="s">
        <v>128</v>
      </c>
      <c r="G368" s="68" t="s">
        <v>128</v>
      </c>
    </row>
    <row r="369" spans="1:7" ht="15" customHeight="1">
      <c r="A369" s="24" t="s">
        <v>438</v>
      </c>
      <c r="B369" s="25" t="s">
        <v>310</v>
      </c>
      <c r="C369" s="25" t="s">
        <v>56</v>
      </c>
      <c r="D369" s="26">
        <v>17460</v>
      </c>
      <c r="E369" s="26">
        <v>34821.12</v>
      </c>
      <c r="F369" s="26" t="s">
        <v>128</v>
      </c>
      <c r="G369" s="67" t="s">
        <v>128</v>
      </c>
    </row>
    <row r="370" spans="1:7" ht="15" customHeight="1">
      <c r="A370" s="27" t="s">
        <v>438</v>
      </c>
      <c r="B370" s="28" t="s">
        <v>285</v>
      </c>
      <c r="C370" s="28" t="s">
        <v>56</v>
      </c>
      <c r="D370" s="29" t="s">
        <v>128</v>
      </c>
      <c r="E370" s="29" t="s">
        <v>128</v>
      </c>
      <c r="F370" s="29">
        <v>15915</v>
      </c>
      <c r="G370" s="68">
        <v>122464.78</v>
      </c>
    </row>
    <row r="371" spans="1:7" ht="15" customHeight="1">
      <c r="A371" s="24" t="s">
        <v>438</v>
      </c>
      <c r="B371" s="25" t="s">
        <v>285</v>
      </c>
      <c r="C371" s="25" t="s">
        <v>42</v>
      </c>
      <c r="D371" s="26" t="s">
        <v>128</v>
      </c>
      <c r="E371" s="26" t="s">
        <v>128</v>
      </c>
      <c r="F371" s="26">
        <v>3564</v>
      </c>
      <c r="G371" s="67">
        <v>19390.7</v>
      </c>
    </row>
    <row r="372" spans="1:7" ht="15" customHeight="1">
      <c r="A372" s="27" t="s">
        <v>438</v>
      </c>
      <c r="B372" s="28" t="s">
        <v>310</v>
      </c>
      <c r="C372" s="28" t="s">
        <v>42</v>
      </c>
      <c r="D372" s="29">
        <v>2497.5</v>
      </c>
      <c r="E372" s="29">
        <v>15303.21</v>
      </c>
      <c r="F372" s="29" t="s">
        <v>128</v>
      </c>
      <c r="G372" s="68" t="s">
        <v>128</v>
      </c>
    </row>
    <row r="373" spans="1:7" ht="15" customHeight="1">
      <c r="A373" s="24" t="s">
        <v>438</v>
      </c>
      <c r="B373" s="25" t="s">
        <v>285</v>
      </c>
      <c r="C373" s="25" t="s">
        <v>61</v>
      </c>
      <c r="D373" s="26" t="s">
        <v>128</v>
      </c>
      <c r="E373" s="26" t="s">
        <v>128</v>
      </c>
      <c r="F373" s="26">
        <v>1800</v>
      </c>
      <c r="G373" s="67">
        <v>11041.82</v>
      </c>
    </row>
    <row r="374" spans="1:7" ht="15" customHeight="1">
      <c r="A374" s="27" t="s">
        <v>438</v>
      </c>
      <c r="B374" s="28" t="s">
        <v>310</v>
      </c>
      <c r="C374" s="28" t="s">
        <v>61</v>
      </c>
      <c r="D374" s="29">
        <v>10020</v>
      </c>
      <c r="E374" s="29">
        <v>71760.2</v>
      </c>
      <c r="F374" s="29" t="s">
        <v>128</v>
      </c>
      <c r="G374" s="68" t="s">
        <v>128</v>
      </c>
    </row>
    <row r="375" spans="1:7" ht="15" customHeight="1">
      <c r="A375" s="24" t="s">
        <v>438</v>
      </c>
      <c r="B375" s="25" t="s">
        <v>310</v>
      </c>
      <c r="C375" s="25" t="s">
        <v>43</v>
      </c>
      <c r="D375" s="26">
        <v>25562</v>
      </c>
      <c r="E375" s="26">
        <v>164290.98</v>
      </c>
      <c r="F375" s="26" t="s">
        <v>128</v>
      </c>
      <c r="G375" s="67" t="s">
        <v>128</v>
      </c>
    </row>
    <row r="376" spans="1:7" ht="15" customHeight="1">
      <c r="A376" s="27" t="s">
        <v>438</v>
      </c>
      <c r="B376" s="28" t="s">
        <v>310</v>
      </c>
      <c r="C376" s="28" t="s">
        <v>103</v>
      </c>
      <c r="D376" s="29">
        <v>370.4</v>
      </c>
      <c r="E376" s="29">
        <v>5632.45</v>
      </c>
      <c r="F376" s="29" t="s">
        <v>128</v>
      </c>
      <c r="G376" s="68" t="s">
        <v>128</v>
      </c>
    </row>
    <row r="377" spans="1:7" ht="15" customHeight="1">
      <c r="A377" s="24" t="s">
        <v>438</v>
      </c>
      <c r="B377" s="25" t="s">
        <v>285</v>
      </c>
      <c r="C377" s="25" t="s">
        <v>85</v>
      </c>
      <c r="D377" s="26" t="s">
        <v>128</v>
      </c>
      <c r="E377" s="26" t="s">
        <v>128</v>
      </c>
      <c r="F377" s="26">
        <v>6000</v>
      </c>
      <c r="G377" s="67">
        <v>37495.62</v>
      </c>
    </row>
    <row r="378" spans="1:7" ht="15" customHeight="1">
      <c r="A378" s="27" t="s">
        <v>438</v>
      </c>
      <c r="B378" s="28" t="s">
        <v>310</v>
      </c>
      <c r="C378" s="28" t="s">
        <v>85</v>
      </c>
      <c r="D378" s="29">
        <v>36240</v>
      </c>
      <c r="E378" s="29">
        <v>204097.31</v>
      </c>
      <c r="F378" s="29" t="s">
        <v>128</v>
      </c>
      <c r="G378" s="68" t="s">
        <v>128</v>
      </c>
    </row>
    <row r="379" spans="1:7" ht="15" customHeight="1">
      <c r="A379" s="24" t="s">
        <v>438</v>
      </c>
      <c r="B379" s="25" t="s">
        <v>310</v>
      </c>
      <c r="C379" s="25" t="s">
        <v>95</v>
      </c>
      <c r="D379" s="26">
        <v>1000</v>
      </c>
      <c r="E379" s="26">
        <v>7039.21</v>
      </c>
      <c r="F379" s="26" t="s">
        <v>128</v>
      </c>
      <c r="G379" s="67" t="s">
        <v>128</v>
      </c>
    </row>
    <row r="380" spans="1:7" ht="15" customHeight="1">
      <c r="A380" s="27" t="s">
        <v>438</v>
      </c>
      <c r="B380" s="28" t="s">
        <v>310</v>
      </c>
      <c r="C380" s="28" t="s">
        <v>71</v>
      </c>
      <c r="D380" s="29">
        <v>2660</v>
      </c>
      <c r="E380" s="29">
        <v>14778.84</v>
      </c>
      <c r="F380" s="29" t="s">
        <v>128</v>
      </c>
      <c r="G380" s="68" t="s">
        <v>128</v>
      </c>
    </row>
    <row r="381" spans="1:7" ht="15" customHeight="1">
      <c r="A381" s="24" t="s">
        <v>439</v>
      </c>
      <c r="B381" s="25" t="s">
        <v>308</v>
      </c>
      <c r="C381" s="25" t="s">
        <v>56</v>
      </c>
      <c r="D381" s="26">
        <v>18000</v>
      </c>
      <c r="E381" s="26">
        <v>21738.03</v>
      </c>
      <c r="F381" s="26" t="s">
        <v>128</v>
      </c>
      <c r="G381" s="67" t="s">
        <v>128</v>
      </c>
    </row>
    <row r="382" spans="1:7" ht="15" customHeight="1">
      <c r="A382" s="27" t="s">
        <v>439</v>
      </c>
      <c r="B382" s="28" t="s">
        <v>308</v>
      </c>
      <c r="C382" s="28" t="s">
        <v>43</v>
      </c>
      <c r="D382" s="29">
        <v>4781</v>
      </c>
      <c r="E382" s="29">
        <v>8186.05</v>
      </c>
      <c r="F382" s="29" t="s">
        <v>128</v>
      </c>
      <c r="G382" s="68" t="s">
        <v>128</v>
      </c>
    </row>
    <row r="383" spans="1:7" ht="15" customHeight="1">
      <c r="A383" s="24" t="s">
        <v>439</v>
      </c>
      <c r="B383" s="25" t="s">
        <v>308</v>
      </c>
      <c r="C383" s="25" t="s">
        <v>103</v>
      </c>
      <c r="D383" s="26">
        <v>1506</v>
      </c>
      <c r="E383" s="26">
        <v>16820.6</v>
      </c>
      <c r="F383" s="26" t="s">
        <v>128</v>
      </c>
      <c r="G383" s="67" t="s">
        <v>128</v>
      </c>
    </row>
    <row r="384" spans="1:7" ht="15" customHeight="1">
      <c r="A384" s="27" t="s">
        <v>439</v>
      </c>
      <c r="B384" s="28" t="s">
        <v>308</v>
      </c>
      <c r="C384" s="28" t="s">
        <v>83</v>
      </c>
      <c r="D384" s="29">
        <v>180</v>
      </c>
      <c r="E384" s="29">
        <v>1764</v>
      </c>
      <c r="F384" s="29" t="s">
        <v>128</v>
      </c>
      <c r="G384" s="68" t="s">
        <v>128</v>
      </c>
    </row>
    <row r="385" spans="1:7" ht="15" customHeight="1">
      <c r="A385" s="24" t="s">
        <v>538</v>
      </c>
      <c r="B385" s="25" t="s">
        <v>539</v>
      </c>
      <c r="C385" s="25" t="s">
        <v>103</v>
      </c>
      <c r="D385" s="26">
        <v>189</v>
      </c>
      <c r="E385" s="26">
        <v>2430.54</v>
      </c>
      <c r="F385" s="26" t="s">
        <v>128</v>
      </c>
      <c r="G385" s="67" t="s">
        <v>128</v>
      </c>
    </row>
    <row r="386" spans="1:7" ht="15" customHeight="1">
      <c r="A386" s="27" t="s">
        <v>440</v>
      </c>
      <c r="B386" s="28" t="s">
        <v>309</v>
      </c>
      <c r="C386" s="28" t="s">
        <v>48</v>
      </c>
      <c r="D386" s="29">
        <v>5145</v>
      </c>
      <c r="E386" s="29">
        <v>14354.01</v>
      </c>
      <c r="F386" s="29" t="s">
        <v>128</v>
      </c>
      <c r="G386" s="68" t="s">
        <v>128</v>
      </c>
    </row>
    <row r="387" spans="1:7" ht="15" customHeight="1">
      <c r="A387" s="24" t="s">
        <v>440</v>
      </c>
      <c r="B387" s="25" t="s">
        <v>309</v>
      </c>
      <c r="C387" s="25" t="s">
        <v>611</v>
      </c>
      <c r="D387" s="26">
        <v>4159.2</v>
      </c>
      <c r="E387" s="26">
        <v>22340.43</v>
      </c>
      <c r="F387" s="26" t="s">
        <v>128</v>
      </c>
      <c r="G387" s="67" t="s">
        <v>128</v>
      </c>
    </row>
    <row r="388" spans="1:7" ht="15" customHeight="1">
      <c r="A388" s="27" t="s">
        <v>440</v>
      </c>
      <c r="B388" s="28" t="s">
        <v>401</v>
      </c>
      <c r="C388" s="28" t="s">
        <v>138</v>
      </c>
      <c r="D388" s="29" t="s">
        <v>128</v>
      </c>
      <c r="E388" s="29" t="s">
        <v>128</v>
      </c>
      <c r="F388" s="29">
        <v>1267.5</v>
      </c>
      <c r="G388" s="68">
        <v>7224.76</v>
      </c>
    </row>
    <row r="389" spans="1:7" ht="15" customHeight="1">
      <c r="A389" s="24" t="s">
        <v>440</v>
      </c>
      <c r="B389" s="25" t="s">
        <v>309</v>
      </c>
      <c r="C389" s="25" t="s">
        <v>61</v>
      </c>
      <c r="D389" s="26">
        <v>6495</v>
      </c>
      <c r="E389" s="26">
        <v>20069.23</v>
      </c>
      <c r="F389" s="26" t="s">
        <v>128</v>
      </c>
      <c r="G389" s="67" t="s">
        <v>128</v>
      </c>
    </row>
    <row r="390" spans="1:7" ht="15" customHeight="1">
      <c r="A390" s="27" t="s">
        <v>440</v>
      </c>
      <c r="B390" s="28" t="s">
        <v>309</v>
      </c>
      <c r="C390" s="28" t="s">
        <v>99</v>
      </c>
      <c r="D390" s="29">
        <v>14040</v>
      </c>
      <c r="E390" s="29">
        <v>26879.08</v>
      </c>
      <c r="F390" s="29" t="s">
        <v>128</v>
      </c>
      <c r="G390" s="68" t="s">
        <v>128</v>
      </c>
    </row>
    <row r="391" spans="1:7" ht="15" customHeight="1">
      <c r="A391" s="24" t="s">
        <v>440</v>
      </c>
      <c r="B391" s="25" t="s">
        <v>309</v>
      </c>
      <c r="C391" s="25" t="s">
        <v>103</v>
      </c>
      <c r="D391" s="26">
        <v>1830</v>
      </c>
      <c r="E391" s="26">
        <v>8187</v>
      </c>
      <c r="F391" s="26" t="s">
        <v>128</v>
      </c>
      <c r="G391" s="67" t="s">
        <v>128</v>
      </c>
    </row>
    <row r="392" spans="1:7" ht="15" customHeight="1">
      <c r="A392" s="27" t="s">
        <v>440</v>
      </c>
      <c r="B392" s="28" t="s">
        <v>401</v>
      </c>
      <c r="C392" s="28" t="s">
        <v>103</v>
      </c>
      <c r="D392" s="29" t="s">
        <v>128</v>
      </c>
      <c r="E392" s="29" t="s">
        <v>128</v>
      </c>
      <c r="F392" s="29">
        <v>3168</v>
      </c>
      <c r="G392" s="68">
        <v>13753.99</v>
      </c>
    </row>
    <row r="393" spans="1:7" ht="15" customHeight="1">
      <c r="A393" s="24" t="s">
        <v>440</v>
      </c>
      <c r="B393" s="25" t="s">
        <v>401</v>
      </c>
      <c r="C393" s="25" t="s">
        <v>65</v>
      </c>
      <c r="D393" s="26" t="s">
        <v>128</v>
      </c>
      <c r="E393" s="26" t="s">
        <v>128</v>
      </c>
      <c r="F393" s="26">
        <v>42</v>
      </c>
      <c r="G393" s="67">
        <v>239.4</v>
      </c>
    </row>
    <row r="394" spans="1:7" ht="15" customHeight="1">
      <c r="A394" s="27" t="s">
        <v>440</v>
      </c>
      <c r="B394" s="28" t="s">
        <v>309</v>
      </c>
      <c r="C394" s="28" t="s">
        <v>83</v>
      </c>
      <c r="D394" s="29">
        <v>210</v>
      </c>
      <c r="E394" s="29">
        <v>1197</v>
      </c>
      <c r="F394" s="29" t="s">
        <v>128</v>
      </c>
      <c r="G394" s="68" t="s">
        <v>128</v>
      </c>
    </row>
    <row r="395" spans="1:7" ht="15" customHeight="1">
      <c r="A395" s="24" t="s">
        <v>441</v>
      </c>
      <c r="B395" s="25" t="s">
        <v>424</v>
      </c>
      <c r="C395" s="25" t="s">
        <v>48</v>
      </c>
      <c r="D395" s="26" t="s">
        <v>128</v>
      </c>
      <c r="E395" s="26" t="s">
        <v>128</v>
      </c>
      <c r="F395" s="26">
        <v>405020</v>
      </c>
      <c r="G395" s="67">
        <v>2645948.46</v>
      </c>
    </row>
    <row r="396" spans="1:7" ht="15" customHeight="1">
      <c r="A396" s="27" t="s">
        <v>441</v>
      </c>
      <c r="B396" s="28" t="s">
        <v>424</v>
      </c>
      <c r="C396" s="28" t="s">
        <v>63</v>
      </c>
      <c r="D396" s="29" t="s">
        <v>128</v>
      </c>
      <c r="E396" s="29" t="s">
        <v>128</v>
      </c>
      <c r="F396" s="29">
        <v>908</v>
      </c>
      <c r="G396" s="68">
        <v>13315.79</v>
      </c>
    </row>
    <row r="397" spans="1:7" ht="15" customHeight="1">
      <c r="A397" s="24" t="s">
        <v>441</v>
      </c>
      <c r="B397" s="25" t="s">
        <v>424</v>
      </c>
      <c r="C397" s="25" t="s">
        <v>54</v>
      </c>
      <c r="D397" s="26" t="s">
        <v>128</v>
      </c>
      <c r="E397" s="26" t="s">
        <v>128</v>
      </c>
      <c r="F397" s="26">
        <v>200</v>
      </c>
      <c r="G397" s="67">
        <v>932.42</v>
      </c>
    </row>
    <row r="398" spans="1:7" ht="15" customHeight="1">
      <c r="A398" s="27" t="s">
        <v>441</v>
      </c>
      <c r="B398" s="28" t="s">
        <v>424</v>
      </c>
      <c r="C398" s="28" t="s">
        <v>52</v>
      </c>
      <c r="D398" s="29" t="s">
        <v>128</v>
      </c>
      <c r="E398" s="29" t="s">
        <v>128</v>
      </c>
      <c r="F398" s="29">
        <v>2410</v>
      </c>
      <c r="G398" s="68">
        <v>12164.98</v>
      </c>
    </row>
    <row r="399" spans="1:7" ht="15" customHeight="1">
      <c r="A399" s="24" t="s">
        <v>441</v>
      </c>
      <c r="B399" s="25" t="s">
        <v>424</v>
      </c>
      <c r="C399" s="25" t="s">
        <v>56</v>
      </c>
      <c r="D399" s="26" t="s">
        <v>128</v>
      </c>
      <c r="E399" s="26" t="s">
        <v>128</v>
      </c>
      <c r="F399" s="26">
        <v>16132.8</v>
      </c>
      <c r="G399" s="67">
        <v>120509.7</v>
      </c>
    </row>
    <row r="400" spans="1:7" ht="15" customHeight="1">
      <c r="A400" s="27" t="s">
        <v>441</v>
      </c>
      <c r="B400" s="28" t="s">
        <v>424</v>
      </c>
      <c r="C400" s="28" t="s">
        <v>61</v>
      </c>
      <c r="D400" s="29" t="s">
        <v>128</v>
      </c>
      <c r="E400" s="29" t="s">
        <v>128</v>
      </c>
      <c r="F400" s="29">
        <v>2700</v>
      </c>
      <c r="G400" s="68">
        <v>14709.53</v>
      </c>
    </row>
    <row r="401" spans="1:7" ht="15" customHeight="1">
      <c r="A401" s="24" t="s">
        <v>441</v>
      </c>
      <c r="B401" s="25" t="s">
        <v>424</v>
      </c>
      <c r="C401" s="25" t="s">
        <v>43</v>
      </c>
      <c r="D401" s="26" t="s">
        <v>128</v>
      </c>
      <c r="E401" s="26" t="s">
        <v>128</v>
      </c>
      <c r="F401" s="26">
        <v>16884</v>
      </c>
      <c r="G401" s="67">
        <v>123030.31</v>
      </c>
    </row>
    <row r="402" spans="1:7" ht="15" customHeight="1">
      <c r="A402" s="27" t="s">
        <v>441</v>
      </c>
      <c r="B402" s="28" t="s">
        <v>424</v>
      </c>
      <c r="C402" s="28" t="s">
        <v>99</v>
      </c>
      <c r="D402" s="29" t="s">
        <v>128</v>
      </c>
      <c r="E402" s="29" t="s">
        <v>128</v>
      </c>
      <c r="F402" s="29">
        <v>217.92</v>
      </c>
      <c r="G402" s="68">
        <v>2018.88</v>
      </c>
    </row>
    <row r="403" spans="1:7" ht="15" customHeight="1">
      <c r="A403" s="24" t="s">
        <v>441</v>
      </c>
      <c r="B403" s="25" t="s">
        <v>424</v>
      </c>
      <c r="C403" s="25" t="s">
        <v>103</v>
      </c>
      <c r="D403" s="26" t="s">
        <v>128</v>
      </c>
      <c r="E403" s="26" t="s">
        <v>128</v>
      </c>
      <c r="F403" s="26">
        <v>2828</v>
      </c>
      <c r="G403" s="67">
        <v>26043.96</v>
      </c>
    </row>
    <row r="404" spans="1:7" ht="15" customHeight="1">
      <c r="A404" s="27" t="s">
        <v>441</v>
      </c>
      <c r="B404" s="28" t="s">
        <v>424</v>
      </c>
      <c r="C404" s="28" t="s">
        <v>85</v>
      </c>
      <c r="D404" s="29" t="s">
        <v>128</v>
      </c>
      <c r="E404" s="29" t="s">
        <v>128</v>
      </c>
      <c r="F404" s="29">
        <v>66000</v>
      </c>
      <c r="G404" s="68">
        <v>334544.38</v>
      </c>
    </row>
    <row r="405" spans="1:7" ht="15" customHeight="1">
      <c r="A405" s="24" t="s">
        <v>441</v>
      </c>
      <c r="B405" s="25" t="s">
        <v>424</v>
      </c>
      <c r="C405" s="25" t="s">
        <v>95</v>
      </c>
      <c r="D405" s="26" t="s">
        <v>128</v>
      </c>
      <c r="E405" s="26" t="s">
        <v>128</v>
      </c>
      <c r="F405" s="26">
        <v>1500</v>
      </c>
      <c r="G405" s="67">
        <v>8204.33</v>
      </c>
    </row>
    <row r="406" spans="1:7" ht="15" customHeight="1">
      <c r="A406" s="27" t="s">
        <v>441</v>
      </c>
      <c r="B406" s="28" t="s">
        <v>424</v>
      </c>
      <c r="C406" s="28" t="s">
        <v>67</v>
      </c>
      <c r="D406" s="29" t="s">
        <v>128</v>
      </c>
      <c r="E406" s="29" t="s">
        <v>128</v>
      </c>
      <c r="F406" s="29">
        <v>18900</v>
      </c>
      <c r="G406" s="68">
        <v>96332.98</v>
      </c>
    </row>
    <row r="407" spans="1:7" ht="15" customHeight="1">
      <c r="A407" s="24" t="s">
        <v>441</v>
      </c>
      <c r="B407" s="25" t="s">
        <v>424</v>
      </c>
      <c r="C407" s="25" t="s">
        <v>350</v>
      </c>
      <c r="D407" s="26" t="s">
        <v>128</v>
      </c>
      <c r="E407" s="26" t="s">
        <v>128</v>
      </c>
      <c r="F407" s="26">
        <v>2500</v>
      </c>
      <c r="G407" s="67">
        <v>15362.76</v>
      </c>
    </row>
    <row r="408" spans="1:7" ht="15" customHeight="1">
      <c r="A408" s="27" t="s">
        <v>540</v>
      </c>
      <c r="B408" s="28" t="s">
        <v>541</v>
      </c>
      <c r="C408" s="28" t="s">
        <v>43</v>
      </c>
      <c r="D408" s="29">
        <v>36</v>
      </c>
      <c r="E408" s="29">
        <v>327.32</v>
      </c>
      <c r="F408" s="29" t="s">
        <v>128</v>
      </c>
      <c r="G408" s="68" t="s">
        <v>128</v>
      </c>
    </row>
    <row r="409" spans="1:7" ht="15" customHeight="1">
      <c r="A409" s="24" t="s">
        <v>442</v>
      </c>
      <c r="B409" s="25" t="s">
        <v>285</v>
      </c>
      <c r="C409" s="25" t="s">
        <v>43</v>
      </c>
      <c r="D409" s="26" t="s">
        <v>128</v>
      </c>
      <c r="E409" s="26" t="s">
        <v>128</v>
      </c>
      <c r="F409" s="26">
        <v>3488</v>
      </c>
      <c r="G409" s="67">
        <v>19965.1</v>
      </c>
    </row>
    <row r="410" spans="1:7" ht="15" customHeight="1">
      <c r="A410" s="27" t="s">
        <v>442</v>
      </c>
      <c r="B410" s="28" t="s">
        <v>285</v>
      </c>
      <c r="C410" s="28" t="s">
        <v>65</v>
      </c>
      <c r="D410" s="29" t="s">
        <v>128</v>
      </c>
      <c r="E410" s="29" t="s">
        <v>128</v>
      </c>
      <c r="F410" s="29">
        <v>192</v>
      </c>
      <c r="G410" s="68">
        <v>3191.04</v>
      </c>
    </row>
    <row r="411" spans="1:7" ht="15" customHeight="1">
      <c r="A411" s="24" t="s">
        <v>442</v>
      </c>
      <c r="B411" s="25" t="s">
        <v>285</v>
      </c>
      <c r="C411" s="25" t="s">
        <v>44</v>
      </c>
      <c r="D411" s="26" t="s">
        <v>128</v>
      </c>
      <c r="E411" s="26" t="s">
        <v>128</v>
      </c>
      <c r="F411" s="26">
        <v>7000</v>
      </c>
      <c r="G411" s="67">
        <v>7425.54</v>
      </c>
    </row>
    <row r="412" spans="1:7" ht="15" customHeight="1">
      <c r="A412" s="27" t="s">
        <v>542</v>
      </c>
      <c r="B412" s="28" t="s">
        <v>543</v>
      </c>
      <c r="C412" s="28" t="s">
        <v>64</v>
      </c>
      <c r="D412" s="29">
        <v>1395</v>
      </c>
      <c r="E412" s="29">
        <v>9739.48</v>
      </c>
      <c r="F412" s="29" t="s">
        <v>128</v>
      </c>
      <c r="G412" s="68" t="s">
        <v>128</v>
      </c>
    </row>
    <row r="413" spans="1:7" ht="15" customHeight="1">
      <c r="A413" s="24" t="s">
        <v>542</v>
      </c>
      <c r="B413" s="25" t="s">
        <v>543</v>
      </c>
      <c r="C413" s="25" t="s">
        <v>42</v>
      </c>
      <c r="D413" s="26">
        <v>2390</v>
      </c>
      <c r="E413" s="26">
        <v>12805.58</v>
      </c>
      <c r="F413" s="26" t="s">
        <v>128</v>
      </c>
      <c r="G413" s="67" t="s">
        <v>128</v>
      </c>
    </row>
    <row r="414" spans="1:7" ht="15" customHeight="1">
      <c r="A414" s="27" t="s">
        <v>443</v>
      </c>
      <c r="B414" s="28" t="s">
        <v>285</v>
      </c>
      <c r="C414" s="28" t="s">
        <v>54</v>
      </c>
      <c r="D414" s="29" t="s">
        <v>128</v>
      </c>
      <c r="E414" s="29" t="s">
        <v>128</v>
      </c>
      <c r="F414" s="29">
        <v>2225</v>
      </c>
      <c r="G414" s="68">
        <v>10015.29</v>
      </c>
    </row>
    <row r="415" spans="1:7" ht="15" customHeight="1">
      <c r="A415" s="24" t="s">
        <v>443</v>
      </c>
      <c r="B415" s="25" t="s">
        <v>285</v>
      </c>
      <c r="C415" s="25" t="s">
        <v>42</v>
      </c>
      <c r="D415" s="26" t="s">
        <v>128</v>
      </c>
      <c r="E415" s="26" t="s">
        <v>128</v>
      </c>
      <c r="F415" s="26">
        <v>2400</v>
      </c>
      <c r="G415" s="67">
        <v>16809.66</v>
      </c>
    </row>
    <row r="416" spans="1:7" ht="15" customHeight="1">
      <c r="A416" s="27" t="s">
        <v>443</v>
      </c>
      <c r="B416" s="28" t="s">
        <v>285</v>
      </c>
      <c r="C416" s="28" t="s">
        <v>61</v>
      </c>
      <c r="D416" s="29" t="s">
        <v>128</v>
      </c>
      <c r="E416" s="29" t="s">
        <v>128</v>
      </c>
      <c r="F416" s="29">
        <v>900</v>
      </c>
      <c r="G416" s="68">
        <v>7053</v>
      </c>
    </row>
    <row r="417" spans="1:7" ht="15" customHeight="1">
      <c r="A417" s="24" t="s">
        <v>544</v>
      </c>
      <c r="B417" s="25" t="s">
        <v>545</v>
      </c>
      <c r="C417" s="25" t="s">
        <v>42</v>
      </c>
      <c r="D417" s="26" t="s">
        <v>128</v>
      </c>
      <c r="E417" s="26" t="s">
        <v>128</v>
      </c>
      <c r="F417" s="26">
        <v>13087</v>
      </c>
      <c r="G417" s="67">
        <v>192018.94</v>
      </c>
    </row>
    <row r="418" spans="1:7" ht="15" customHeight="1">
      <c r="A418" s="27" t="s">
        <v>444</v>
      </c>
      <c r="B418" s="28" t="s">
        <v>315</v>
      </c>
      <c r="C418" s="28" t="s">
        <v>82</v>
      </c>
      <c r="D418" s="29">
        <v>200</v>
      </c>
      <c r="E418" s="29">
        <v>895.81</v>
      </c>
      <c r="F418" s="29" t="s">
        <v>128</v>
      </c>
      <c r="G418" s="68" t="s">
        <v>128</v>
      </c>
    </row>
    <row r="419" spans="1:7" ht="15" customHeight="1">
      <c r="A419" s="24" t="s">
        <v>444</v>
      </c>
      <c r="B419" s="25" t="s">
        <v>315</v>
      </c>
      <c r="C419" s="25" t="s">
        <v>42</v>
      </c>
      <c r="D419" s="26">
        <v>319753</v>
      </c>
      <c r="E419" s="26">
        <v>3468154.21</v>
      </c>
      <c r="F419" s="26" t="s">
        <v>128</v>
      </c>
      <c r="G419" s="67" t="s">
        <v>128</v>
      </c>
    </row>
    <row r="420" spans="1:7" ht="15" customHeight="1">
      <c r="A420" s="27" t="s">
        <v>444</v>
      </c>
      <c r="B420" s="28" t="s">
        <v>312</v>
      </c>
      <c r="C420" s="28" t="s">
        <v>42</v>
      </c>
      <c r="D420" s="29" t="s">
        <v>128</v>
      </c>
      <c r="E420" s="29" t="s">
        <v>128</v>
      </c>
      <c r="F420" s="29">
        <v>6060</v>
      </c>
      <c r="G420" s="68">
        <v>71613.85</v>
      </c>
    </row>
    <row r="421" spans="1:7" ht="15" customHeight="1">
      <c r="A421" s="24" t="s">
        <v>444</v>
      </c>
      <c r="B421" s="25" t="s">
        <v>315</v>
      </c>
      <c r="C421" s="25" t="s">
        <v>43</v>
      </c>
      <c r="D421" s="26">
        <v>5400</v>
      </c>
      <c r="E421" s="26">
        <v>41068.68</v>
      </c>
      <c r="F421" s="26" t="s">
        <v>128</v>
      </c>
      <c r="G421" s="67" t="s">
        <v>128</v>
      </c>
    </row>
    <row r="422" spans="1:7" ht="15" customHeight="1">
      <c r="A422" s="27" t="s">
        <v>445</v>
      </c>
      <c r="B422" s="28" t="s">
        <v>316</v>
      </c>
      <c r="C422" s="28" t="s">
        <v>42</v>
      </c>
      <c r="D422" s="29">
        <v>102811</v>
      </c>
      <c r="E422" s="29">
        <v>926827.1</v>
      </c>
      <c r="F422" s="29" t="s">
        <v>128</v>
      </c>
      <c r="G422" s="68" t="s">
        <v>128</v>
      </c>
    </row>
    <row r="423" spans="1:7" ht="15" customHeight="1">
      <c r="A423" s="24" t="s">
        <v>445</v>
      </c>
      <c r="B423" s="25" t="s">
        <v>316</v>
      </c>
      <c r="C423" s="25" t="s">
        <v>43</v>
      </c>
      <c r="D423" s="26">
        <v>3150</v>
      </c>
      <c r="E423" s="26">
        <v>19436.68</v>
      </c>
      <c r="F423" s="26" t="s">
        <v>128</v>
      </c>
      <c r="G423" s="67" t="s">
        <v>128</v>
      </c>
    </row>
    <row r="424" spans="1:7" ht="15" customHeight="1">
      <c r="A424" s="27" t="s">
        <v>546</v>
      </c>
      <c r="B424" s="28" t="s">
        <v>547</v>
      </c>
      <c r="C424" s="28" t="s">
        <v>42</v>
      </c>
      <c r="D424" s="29">
        <v>100</v>
      </c>
      <c r="E424" s="29">
        <v>747.66</v>
      </c>
      <c r="F424" s="29" t="s">
        <v>128</v>
      </c>
      <c r="G424" s="68" t="s">
        <v>128</v>
      </c>
    </row>
    <row r="425" spans="1:7" ht="15" customHeight="1">
      <c r="A425" s="24" t="s">
        <v>548</v>
      </c>
      <c r="B425" s="25" t="s">
        <v>549</v>
      </c>
      <c r="C425" s="25" t="s">
        <v>42</v>
      </c>
      <c r="D425" s="26">
        <v>400</v>
      </c>
      <c r="E425" s="26">
        <v>3111.77</v>
      </c>
      <c r="F425" s="26" t="s">
        <v>128</v>
      </c>
      <c r="G425" s="67" t="s">
        <v>128</v>
      </c>
    </row>
    <row r="426" spans="1:7" ht="15" customHeight="1">
      <c r="A426" s="27" t="s">
        <v>446</v>
      </c>
      <c r="B426" s="28" t="s">
        <v>312</v>
      </c>
      <c r="C426" s="28" t="s">
        <v>48</v>
      </c>
      <c r="D426" s="29">
        <v>200</v>
      </c>
      <c r="E426" s="29">
        <v>2789.01</v>
      </c>
      <c r="F426" s="29">
        <v>328</v>
      </c>
      <c r="G426" s="68">
        <v>4119.06</v>
      </c>
    </row>
    <row r="427" spans="1:7" ht="15" customHeight="1">
      <c r="A427" s="24" t="s">
        <v>446</v>
      </c>
      <c r="B427" s="25" t="s">
        <v>312</v>
      </c>
      <c r="C427" s="25" t="s">
        <v>139</v>
      </c>
      <c r="D427" s="26" t="s">
        <v>128</v>
      </c>
      <c r="E427" s="26" t="s">
        <v>128</v>
      </c>
      <c r="F427" s="26">
        <v>2205</v>
      </c>
      <c r="G427" s="67">
        <v>39783.54</v>
      </c>
    </row>
    <row r="428" spans="1:7" ht="15" customHeight="1">
      <c r="A428" s="27" t="s">
        <v>446</v>
      </c>
      <c r="B428" s="28" t="s">
        <v>312</v>
      </c>
      <c r="C428" s="28" t="s">
        <v>54</v>
      </c>
      <c r="D428" s="29">
        <v>31820</v>
      </c>
      <c r="E428" s="29">
        <v>414678.67</v>
      </c>
      <c r="F428" s="29">
        <v>130306</v>
      </c>
      <c r="G428" s="68">
        <v>1657121.92</v>
      </c>
    </row>
    <row r="429" spans="1:7" ht="15" customHeight="1">
      <c r="A429" s="24" t="s">
        <v>446</v>
      </c>
      <c r="B429" s="25" t="s">
        <v>312</v>
      </c>
      <c r="C429" s="25" t="s">
        <v>42</v>
      </c>
      <c r="D429" s="26">
        <v>618779</v>
      </c>
      <c r="E429" s="26">
        <v>7545369.18</v>
      </c>
      <c r="F429" s="26">
        <v>1069942</v>
      </c>
      <c r="G429" s="67">
        <v>12437780.73</v>
      </c>
    </row>
    <row r="430" spans="1:7" ht="15" customHeight="1">
      <c r="A430" s="27" t="s">
        <v>446</v>
      </c>
      <c r="B430" s="28" t="s">
        <v>312</v>
      </c>
      <c r="C430" s="28" t="s">
        <v>302</v>
      </c>
      <c r="D430" s="29" t="s">
        <v>128</v>
      </c>
      <c r="E430" s="29" t="s">
        <v>128</v>
      </c>
      <c r="F430" s="29">
        <v>1056</v>
      </c>
      <c r="G430" s="68">
        <v>13993.36</v>
      </c>
    </row>
    <row r="431" spans="1:7" ht="15" customHeight="1">
      <c r="A431" s="24" t="s">
        <v>446</v>
      </c>
      <c r="B431" s="25" t="s">
        <v>312</v>
      </c>
      <c r="C431" s="25" t="s">
        <v>45</v>
      </c>
      <c r="D431" s="26" t="s">
        <v>128</v>
      </c>
      <c r="E431" s="26" t="s">
        <v>128</v>
      </c>
      <c r="F431" s="26">
        <v>200</v>
      </c>
      <c r="G431" s="67">
        <v>2752.7</v>
      </c>
    </row>
    <row r="432" spans="1:7" ht="15" customHeight="1">
      <c r="A432" s="27" t="s">
        <v>446</v>
      </c>
      <c r="B432" s="28" t="s">
        <v>312</v>
      </c>
      <c r="C432" s="28" t="s">
        <v>43</v>
      </c>
      <c r="D432" s="29">
        <v>23232.5</v>
      </c>
      <c r="E432" s="29">
        <v>309046.51</v>
      </c>
      <c r="F432" s="29">
        <v>26598</v>
      </c>
      <c r="G432" s="68">
        <v>360119.13</v>
      </c>
    </row>
    <row r="433" spans="1:7" ht="15" customHeight="1">
      <c r="A433" s="24" t="s">
        <v>446</v>
      </c>
      <c r="B433" s="25" t="s">
        <v>312</v>
      </c>
      <c r="C433" s="25" t="s">
        <v>99</v>
      </c>
      <c r="D433" s="26" t="s">
        <v>128</v>
      </c>
      <c r="E433" s="26" t="s">
        <v>128</v>
      </c>
      <c r="F433" s="26">
        <v>2</v>
      </c>
      <c r="G433" s="67">
        <v>13.46</v>
      </c>
    </row>
    <row r="434" spans="1:7" ht="15" customHeight="1">
      <c r="A434" s="27" t="s">
        <v>447</v>
      </c>
      <c r="B434" s="28" t="s">
        <v>313</v>
      </c>
      <c r="C434" s="28" t="s">
        <v>48</v>
      </c>
      <c r="D434" s="29">
        <v>200</v>
      </c>
      <c r="E434" s="29">
        <v>3023.6</v>
      </c>
      <c r="F434" s="29">
        <v>310</v>
      </c>
      <c r="G434" s="68">
        <v>3315.85</v>
      </c>
    </row>
    <row r="435" spans="1:7" ht="15" customHeight="1">
      <c r="A435" s="24" t="s">
        <v>447</v>
      </c>
      <c r="B435" s="25" t="s">
        <v>313</v>
      </c>
      <c r="C435" s="25" t="s">
        <v>139</v>
      </c>
      <c r="D435" s="26">
        <v>450</v>
      </c>
      <c r="E435" s="26">
        <v>5615</v>
      </c>
      <c r="F435" s="26" t="s">
        <v>128</v>
      </c>
      <c r="G435" s="67" t="s">
        <v>128</v>
      </c>
    </row>
    <row r="436" spans="1:7" ht="15" customHeight="1">
      <c r="A436" s="27" t="s">
        <v>447</v>
      </c>
      <c r="B436" s="28" t="s">
        <v>313</v>
      </c>
      <c r="C436" s="28" t="s">
        <v>54</v>
      </c>
      <c r="D436" s="29">
        <v>460</v>
      </c>
      <c r="E436" s="29">
        <v>6908.64</v>
      </c>
      <c r="F436" s="29">
        <v>2780</v>
      </c>
      <c r="G436" s="68">
        <v>32112.81</v>
      </c>
    </row>
    <row r="437" spans="1:7" ht="15" customHeight="1">
      <c r="A437" s="24" t="s">
        <v>447</v>
      </c>
      <c r="B437" s="25" t="s">
        <v>313</v>
      </c>
      <c r="C437" s="25" t="s">
        <v>42</v>
      </c>
      <c r="D437" s="26">
        <v>205493</v>
      </c>
      <c r="E437" s="26">
        <v>2417367.1</v>
      </c>
      <c r="F437" s="26">
        <v>272541</v>
      </c>
      <c r="G437" s="67">
        <v>2477705.6</v>
      </c>
    </row>
    <row r="438" spans="1:7" ht="15" customHeight="1">
      <c r="A438" s="27" t="s">
        <v>447</v>
      </c>
      <c r="B438" s="28" t="s">
        <v>313</v>
      </c>
      <c r="C438" s="28" t="s">
        <v>43</v>
      </c>
      <c r="D438" s="29">
        <v>20036.2</v>
      </c>
      <c r="E438" s="29">
        <v>281542.8</v>
      </c>
      <c r="F438" s="29">
        <v>6000</v>
      </c>
      <c r="G438" s="68">
        <v>68756.01</v>
      </c>
    </row>
    <row r="439" spans="1:7" ht="15" customHeight="1">
      <c r="A439" s="24" t="s">
        <v>447</v>
      </c>
      <c r="B439" s="25" t="s">
        <v>313</v>
      </c>
      <c r="C439" s="25" t="s">
        <v>99</v>
      </c>
      <c r="D439" s="26" t="s">
        <v>128</v>
      </c>
      <c r="E439" s="26" t="s">
        <v>128</v>
      </c>
      <c r="F439" s="26">
        <v>2</v>
      </c>
      <c r="G439" s="67">
        <v>13.46</v>
      </c>
    </row>
    <row r="440" spans="1:7" ht="15" customHeight="1">
      <c r="A440" s="27" t="s">
        <v>447</v>
      </c>
      <c r="B440" s="28" t="s">
        <v>313</v>
      </c>
      <c r="C440" s="28" t="s">
        <v>67</v>
      </c>
      <c r="D440" s="29" t="s">
        <v>128</v>
      </c>
      <c r="E440" s="29" t="s">
        <v>128</v>
      </c>
      <c r="F440" s="29">
        <v>7130</v>
      </c>
      <c r="G440" s="68">
        <v>83648.12</v>
      </c>
    </row>
    <row r="441" spans="1:7" ht="15" customHeight="1">
      <c r="A441" s="24" t="s">
        <v>448</v>
      </c>
      <c r="B441" s="25" t="s">
        <v>314</v>
      </c>
      <c r="C441" s="25" t="s">
        <v>139</v>
      </c>
      <c r="D441" s="26" t="s">
        <v>128</v>
      </c>
      <c r="E441" s="26" t="s">
        <v>128</v>
      </c>
      <c r="F441" s="26">
        <v>5</v>
      </c>
      <c r="G441" s="67">
        <v>93.54</v>
      </c>
    </row>
    <row r="442" spans="1:7" ht="15" customHeight="1">
      <c r="A442" s="27" t="s">
        <v>550</v>
      </c>
      <c r="B442" s="28" t="s">
        <v>551</v>
      </c>
      <c r="C442" s="28" t="s">
        <v>42</v>
      </c>
      <c r="D442" s="29" t="s">
        <v>128</v>
      </c>
      <c r="E442" s="29" t="s">
        <v>128</v>
      </c>
      <c r="F442" s="29">
        <v>15</v>
      </c>
      <c r="G442" s="68">
        <v>101.48</v>
      </c>
    </row>
    <row r="443" spans="1:7" ht="15" customHeight="1">
      <c r="A443" s="24" t="s">
        <v>449</v>
      </c>
      <c r="B443" s="25" t="s">
        <v>285</v>
      </c>
      <c r="C443" s="25" t="s">
        <v>43</v>
      </c>
      <c r="D443" s="26" t="s">
        <v>128</v>
      </c>
      <c r="E443" s="26" t="s">
        <v>128</v>
      </c>
      <c r="F443" s="26">
        <v>41830</v>
      </c>
      <c r="G443" s="67">
        <v>499378.34</v>
      </c>
    </row>
    <row r="444" spans="1:7" ht="15" customHeight="1">
      <c r="A444" s="27" t="s">
        <v>552</v>
      </c>
      <c r="B444" s="28" t="s">
        <v>553</v>
      </c>
      <c r="C444" s="28" t="s">
        <v>138</v>
      </c>
      <c r="D444" s="29" t="s">
        <v>128</v>
      </c>
      <c r="E444" s="29" t="s">
        <v>128</v>
      </c>
      <c r="F444" s="29">
        <v>375</v>
      </c>
      <c r="G444" s="68">
        <v>2718.75</v>
      </c>
    </row>
    <row r="445" spans="1:7" ht="15" customHeight="1">
      <c r="A445" s="24" t="s">
        <v>552</v>
      </c>
      <c r="B445" s="25" t="s">
        <v>553</v>
      </c>
      <c r="C445" s="25" t="s">
        <v>65</v>
      </c>
      <c r="D445" s="26" t="s">
        <v>128</v>
      </c>
      <c r="E445" s="26" t="s">
        <v>128</v>
      </c>
      <c r="F445" s="26">
        <v>200</v>
      </c>
      <c r="G445" s="67">
        <v>1300</v>
      </c>
    </row>
    <row r="446" spans="1:7" ht="15" customHeight="1">
      <c r="A446" s="27" t="s">
        <v>450</v>
      </c>
      <c r="B446" s="28" t="s">
        <v>285</v>
      </c>
      <c r="C446" s="28" t="s">
        <v>54</v>
      </c>
      <c r="D446" s="29" t="s">
        <v>128</v>
      </c>
      <c r="E446" s="29" t="s">
        <v>128</v>
      </c>
      <c r="F446" s="29">
        <v>6534</v>
      </c>
      <c r="G446" s="68">
        <v>81801.77</v>
      </c>
    </row>
    <row r="447" spans="1:7" ht="15" customHeight="1">
      <c r="A447" s="24" t="s">
        <v>450</v>
      </c>
      <c r="B447" s="25" t="s">
        <v>285</v>
      </c>
      <c r="C447" s="25" t="s">
        <v>71</v>
      </c>
      <c r="D447" s="26" t="s">
        <v>128</v>
      </c>
      <c r="E447" s="26" t="s">
        <v>128</v>
      </c>
      <c r="F447" s="26">
        <v>550</v>
      </c>
      <c r="G447" s="67">
        <v>5816.73</v>
      </c>
    </row>
    <row r="448" spans="1:7" ht="15" customHeight="1">
      <c r="A448" s="27" t="s">
        <v>451</v>
      </c>
      <c r="B448" s="28" t="s">
        <v>452</v>
      </c>
      <c r="C448" s="28" t="s">
        <v>48</v>
      </c>
      <c r="D448" s="29" t="s">
        <v>128</v>
      </c>
      <c r="E448" s="29" t="s">
        <v>128</v>
      </c>
      <c r="F448" s="29">
        <v>3665</v>
      </c>
      <c r="G448" s="68">
        <v>23799.2</v>
      </c>
    </row>
    <row r="449" spans="1:7" ht="15" customHeight="1">
      <c r="A449" s="24" t="s">
        <v>451</v>
      </c>
      <c r="B449" s="25" t="s">
        <v>317</v>
      </c>
      <c r="C449" s="25" t="s">
        <v>48</v>
      </c>
      <c r="D449" s="26">
        <v>2160</v>
      </c>
      <c r="E449" s="26">
        <v>11668.41</v>
      </c>
      <c r="F449" s="26" t="s">
        <v>128</v>
      </c>
      <c r="G449" s="67" t="s">
        <v>128</v>
      </c>
    </row>
    <row r="450" spans="1:7" ht="15" customHeight="1">
      <c r="A450" s="27" t="s">
        <v>451</v>
      </c>
      <c r="B450" s="28" t="s">
        <v>452</v>
      </c>
      <c r="C450" s="28" t="s">
        <v>94</v>
      </c>
      <c r="D450" s="29" t="s">
        <v>128</v>
      </c>
      <c r="E450" s="29" t="s">
        <v>128</v>
      </c>
      <c r="F450" s="29">
        <v>25285</v>
      </c>
      <c r="G450" s="68">
        <v>166636.21</v>
      </c>
    </row>
    <row r="451" spans="1:7" ht="15" customHeight="1">
      <c r="A451" s="24" t="s">
        <v>451</v>
      </c>
      <c r="B451" s="25" t="s">
        <v>317</v>
      </c>
      <c r="C451" s="25" t="s">
        <v>64</v>
      </c>
      <c r="D451" s="26">
        <v>1035</v>
      </c>
      <c r="E451" s="26">
        <v>7516.39</v>
      </c>
      <c r="F451" s="26" t="s">
        <v>128</v>
      </c>
      <c r="G451" s="67" t="s">
        <v>128</v>
      </c>
    </row>
    <row r="452" spans="1:7" ht="15" customHeight="1">
      <c r="A452" s="27" t="s">
        <v>451</v>
      </c>
      <c r="B452" s="28" t="s">
        <v>317</v>
      </c>
      <c r="C452" s="28" t="s">
        <v>54</v>
      </c>
      <c r="D452" s="29">
        <v>400</v>
      </c>
      <c r="E452" s="29">
        <v>2918.85</v>
      </c>
      <c r="F452" s="29" t="s">
        <v>128</v>
      </c>
      <c r="G452" s="68" t="s">
        <v>128</v>
      </c>
    </row>
    <row r="453" spans="1:7" ht="15" customHeight="1">
      <c r="A453" s="24" t="s">
        <v>451</v>
      </c>
      <c r="B453" s="25" t="s">
        <v>452</v>
      </c>
      <c r="C453" s="25" t="s">
        <v>54</v>
      </c>
      <c r="D453" s="26" t="s">
        <v>128</v>
      </c>
      <c r="E453" s="26" t="s">
        <v>128</v>
      </c>
      <c r="F453" s="26">
        <v>1000</v>
      </c>
      <c r="G453" s="67">
        <v>10900.59</v>
      </c>
    </row>
    <row r="454" spans="1:7" ht="15" customHeight="1">
      <c r="A454" s="27" t="s">
        <v>451</v>
      </c>
      <c r="B454" s="28" t="s">
        <v>317</v>
      </c>
      <c r="C454" s="28" t="s">
        <v>101</v>
      </c>
      <c r="D454" s="29">
        <v>2016</v>
      </c>
      <c r="E454" s="29">
        <v>12091.44</v>
      </c>
      <c r="F454" s="29" t="s">
        <v>128</v>
      </c>
      <c r="G454" s="68" t="s">
        <v>128</v>
      </c>
    </row>
    <row r="455" spans="1:7" ht="15" customHeight="1">
      <c r="A455" s="24" t="s">
        <v>451</v>
      </c>
      <c r="B455" s="25" t="s">
        <v>452</v>
      </c>
      <c r="C455" s="25" t="s">
        <v>101</v>
      </c>
      <c r="D455" s="26" t="s">
        <v>128</v>
      </c>
      <c r="E455" s="26" t="s">
        <v>128</v>
      </c>
      <c r="F455" s="26">
        <v>9756</v>
      </c>
      <c r="G455" s="67">
        <v>56595.72</v>
      </c>
    </row>
    <row r="456" spans="1:7" ht="15" customHeight="1">
      <c r="A456" s="27" t="s">
        <v>451</v>
      </c>
      <c r="B456" s="28" t="s">
        <v>317</v>
      </c>
      <c r="C456" s="28" t="s">
        <v>52</v>
      </c>
      <c r="D456" s="29">
        <v>112200</v>
      </c>
      <c r="E456" s="29">
        <v>692617.75</v>
      </c>
      <c r="F456" s="29" t="s">
        <v>128</v>
      </c>
      <c r="G456" s="68" t="s">
        <v>128</v>
      </c>
    </row>
    <row r="457" spans="1:7" ht="15" customHeight="1">
      <c r="A457" s="24" t="s">
        <v>451</v>
      </c>
      <c r="B457" s="25" t="s">
        <v>452</v>
      </c>
      <c r="C457" s="25" t="s">
        <v>52</v>
      </c>
      <c r="D457" s="26" t="s">
        <v>128</v>
      </c>
      <c r="E457" s="26" t="s">
        <v>128</v>
      </c>
      <c r="F457" s="26">
        <v>2000</v>
      </c>
      <c r="G457" s="67">
        <v>24185.61</v>
      </c>
    </row>
    <row r="458" spans="1:7" ht="15" customHeight="1">
      <c r="A458" s="27" t="s">
        <v>451</v>
      </c>
      <c r="B458" s="28" t="s">
        <v>317</v>
      </c>
      <c r="C458" s="28" t="s">
        <v>42</v>
      </c>
      <c r="D458" s="29">
        <v>12005</v>
      </c>
      <c r="E458" s="29">
        <v>87312.05</v>
      </c>
      <c r="F458" s="29" t="s">
        <v>128</v>
      </c>
      <c r="G458" s="68" t="s">
        <v>128</v>
      </c>
    </row>
    <row r="459" spans="1:7" ht="15" customHeight="1">
      <c r="A459" s="24" t="s">
        <v>451</v>
      </c>
      <c r="B459" s="25" t="s">
        <v>317</v>
      </c>
      <c r="C459" s="25" t="s">
        <v>95</v>
      </c>
      <c r="D459" s="26">
        <v>116904</v>
      </c>
      <c r="E459" s="26">
        <v>696744.94</v>
      </c>
      <c r="F459" s="26" t="s">
        <v>128</v>
      </c>
      <c r="G459" s="67" t="s">
        <v>128</v>
      </c>
    </row>
    <row r="460" spans="1:7" ht="15" customHeight="1">
      <c r="A460" s="27" t="s">
        <v>451</v>
      </c>
      <c r="B460" s="28" t="s">
        <v>317</v>
      </c>
      <c r="C460" s="28" t="s">
        <v>71</v>
      </c>
      <c r="D460" s="29">
        <v>400</v>
      </c>
      <c r="E460" s="29">
        <v>1736.97</v>
      </c>
      <c r="F460" s="29" t="s">
        <v>128</v>
      </c>
      <c r="G460" s="68" t="s">
        <v>128</v>
      </c>
    </row>
    <row r="461" spans="1:7" ht="15" customHeight="1">
      <c r="A461" s="24" t="s">
        <v>451</v>
      </c>
      <c r="B461" s="25" t="s">
        <v>452</v>
      </c>
      <c r="C461" s="25" t="s">
        <v>71</v>
      </c>
      <c r="D461" s="26" t="s">
        <v>128</v>
      </c>
      <c r="E461" s="26" t="s">
        <v>128</v>
      </c>
      <c r="F461" s="26">
        <v>1100</v>
      </c>
      <c r="G461" s="67">
        <v>5172.91</v>
      </c>
    </row>
    <row r="462" spans="1:7" ht="15" customHeight="1">
      <c r="A462" s="27" t="s">
        <v>451</v>
      </c>
      <c r="B462" s="28" t="s">
        <v>452</v>
      </c>
      <c r="C462" s="28" t="s">
        <v>66</v>
      </c>
      <c r="D462" s="29" t="s">
        <v>128</v>
      </c>
      <c r="E462" s="29" t="s">
        <v>128</v>
      </c>
      <c r="F462" s="29">
        <v>1620</v>
      </c>
      <c r="G462" s="68">
        <v>10793.2</v>
      </c>
    </row>
    <row r="463" spans="1:7" ht="15" customHeight="1">
      <c r="A463" s="24" t="s">
        <v>453</v>
      </c>
      <c r="B463" s="25" t="s">
        <v>285</v>
      </c>
      <c r="C463" s="25" t="s">
        <v>138</v>
      </c>
      <c r="D463" s="26" t="s">
        <v>128</v>
      </c>
      <c r="E463" s="26" t="s">
        <v>128</v>
      </c>
      <c r="F463" s="26">
        <v>200</v>
      </c>
      <c r="G463" s="67">
        <v>1540</v>
      </c>
    </row>
    <row r="464" spans="1:7" ht="15" customHeight="1">
      <c r="A464" s="27" t="s">
        <v>453</v>
      </c>
      <c r="B464" s="28" t="s">
        <v>285</v>
      </c>
      <c r="C464" s="28" t="s">
        <v>54</v>
      </c>
      <c r="D464" s="29" t="s">
        <v>128</v>
      </c>
      <c r="E464" s="29" t="s">
        <v>128</v>
      </c>
      <c r="F464" s="29">
        <v>61187.5</v>
      </c>
      <c r="G464" s="68">
        <v>866051.48</v>
      </c>
    </row>
    <row r="465" spans="1:7" ht="15" customHeight="1">
      <c r="A465" s="24" t="s">
        <v>453</v>
      </c>
      <c r="B465" s="25" t="s">
        <v>285</v>
      </c>
      <c r="C465" s="25" t="s">
        <v>56</v>
      </c>
      <c r="D465" s="26" t="s">
        <v>128</v>
      </c>
      <c r="E465" s="26" t="s">
        <v>128</v>
      </c>
      <c r="F465" s="26">
        <v>33850</v>
      </c>
      <c r="G465" s="67">
        <v>473617.13</v>
      </c>
    </row>
    <row r="466" spans="1:7" ht="15" customHeight="1">
      <c r="A466" s="27" t="s">
        <v>453</v>
      </c>
      <c r="B466" s="28" t="s">
        <v>285</v>
      </c>
      <c r="C466" s="28" t="s">
        <v>43</v>
      </c>
      <c r="D466" s="29" t="s">
        <v>128</v>
      </c>
      <c r="E466" s="29" t="s">
        <v>128</v>
      </c>
      <c r="F466" s="29">
        <v>53926.2</v>
      </c>
      <c r="G466" s="68">
        <v>625492.28</v>
      </c>
    </row>
    <row r="467" spans="1:7" ht="15" customHeight="1">
      <c r="A467" s="24" t="s">
        <v>453</v>
      </c>
      <c r="B467" s="25" t="s">
        <v>285</v>
      </c>
      <c r="C467" s="25" t="s">
        <v>156</v>
      </c>
      <c r="D467" s="26" t="s">
        <v>128</v>
      </c>
      <c r="E467" s="26" t="s">
        <v>128</v>
      </c>
      <c r="F467" s="26">
        <v>2080</v>
      </c>
      <c r="G467" s="67">
        <v>12771.38</v>
      </c>
    </row>
    <row r="468" spans="1:7" ht="15" customHeight="1">
      <c r="A468" s="27" t="s">
        <v>453</v>
      </c>
      <c r="B468" s="28" t="s">
        <v>285</v>
      </c>
      <c r="C468" s="28" t="s">
        <v>65</v>
      </c>
      <c r="D468" s="29" t="s">
        <v>128</v>
      </c>
      <c r="E468" s="29" t="s">
        <v>128</v>
      </c>
      <c r="F468" s="29">
        <v>32</v>
      </c>
      <c r="G468" s="68">
        <v>219.84</v>
      </c>
    </row>
    <row r="469" spans="1:7" ht="15" customHeight="1">
      <c r="A469" s="24" t="s">
        <v>454</v>
      </c>
      <c r="B469" s="25" t="s">
        <v>455</v>
      </c>
      <c r="C469" s="25" t="s">
        <v>63</v>
      </c>
      <c r="D469" s="26" t="s">
        <v>128</v>
      </c>
      <c r="E469" s="26" t="s">
        <v>128</v>
      </c>
      <c r="F469" s="26">
        <v>1.8</v>
      </c>
      <c r="G469" s="67">
        <v>0.4</v>
      </c>
    </row>
    <row r="470" spans="1:7" ht="15" customHeight="1">
      <c r="A470" s="27" t="s">
        <v>454</v>
      </c>
      <c r="B470" s="28" t="s">
        <v>455</v>
      </c>
      <c r="C470" s="28" t="s">
        <v>99</v>
      </c>
      <c r="D470" s="29" t="s">
        <v>128</v>
      </c>
      <c r="E470" s="29" t="s">
        <v>128</v>
      </c>
      <c r="F470" s="29">
        <v>9</v>
      </c>
      <c r="G470" s="68">
        <v>0.39</v>
      </c>
    </row>
    <row r="471" spans="1:7" ht="15" customHeight="1">
      <c r="A471" s="24" t="s">
        <v>456</v>
      </c>
      <c r="B471" s="25" t="s">
        <v>318</v>
      </c>
      <c r="C471" s="25" t="s">
        <v>43</v>
      </c>
      <c r="D471" s="26">
        <v>29125</v>
      </c>
      <c r="E471" s="26">
        <v>384808.21</v>
      </c>
      <c r="F471" s="26" t="s">
        <v>128</v>
      </c>
      <c r="G471" s="67" t="s">
        <v>128</v>
      </c>
    </row>
    <row r="472" spans="1:7" ht="15" customHeight="1">
      <c r="A472" s="27" t="s">
        <v>457</v>
      </c>
      <c r="B472" s="28" t="s">
        <v>319</v>
      </c>
      <c r="C472" s="28" t="s">
        <v>48</v>
      </c>
      <c r="D472" s="29">
        <v>76055</v>
      </c>
      <c r="E472" s="29">
        <v>1000075.95</v>
      </c>
      <c r="F472" s="29">
        <v>32450</v>
      </c>
      <c r="G472" s="68">
        <v>332384.37</v>
      </c>
    </row>
    <row r="473" spans="1:7" ht="15" customHeight="1">
      <c r="A473" s="24" t="s">
        <v>457</v>
      </c>
      <c r="B473" s="25" t="s">
        <v>319</v>
      </c>
      <c r="C473" s="25" t="s">
        <v>611</v>
      </c>
      <c r="D473" s="26">
        <v>655</v>
      </c>
      <c r="E473" s="26">
        <v>4052.02</v>
      </c>
      <c r="F473" s="26" t="s">
        <v>128</v>
      </c>
      <c r="G473" s="67" t="s">
        <v>128</v>
      </c>
    </row>
    <row r="474" spans="1:7" ht="15" customHeight="1">
      <c r="A474" s="27" t="s">
        <v>457</v>
      </c>
      <c r="B474" s="28" t="s">
        <v>319</v>
      </c>
      <c r="C474" s="28" t="s">
        <v>138</v>
      </c>
      <c r="D474" s="29" t="s">
        <v>128</v>
      </c>
      <c r="E474" s="29" t="s">
        <v>128</v>
      </c>
      <c r="F474" s="29">
        <v>643.5</v>
      </c>
      <c r="G474" s="68">
        <v>3577.86</v>
      </c>
    </row>
    <row r="475" spans="1:7" ht="15" customHeight="1">
      <c r="A475" s="24" t="s">
        <v>457</v>
      </c>
      <c r="B475" s="25" t="s">
        <v>319</v>
      </c>
      <c r="C475" s="25" t="s">
        <v>64</v>
      </c>
      <c r="D475" s="26" t="s">
        <v>128</v>
      </c>
      <c r="E475" s="26" t="s">
        <v>128</v>
      </c>
      <c r="F475" s="26">
        <v>3420</v>
      </c>
      <c r="G475" s="67">
        <v>21115.42</v>
      </c>
    </row>
    <row r="476" spans="1:7" ht="15" customHeight="1">
      <c r="A476" s="27" t="s">
        <v>457</v>
      </c>
      <c r="B476" s="28" t="s">
        <v>319</v>
      </c>
      <c r="C476" s="28" t="s">
        <v>139</v>
      </c>
      <c r="D476" s="29" t="s">
        <v>128</v>
      </c>
      <c r="E476" s="29" t="s">
        <v>128</v>
      </c>
      <c r="F476" s="29">
        <v>1600</v>
      </c>
      <c r="G476" s="68">
        <v>30691.46</v>
      </c>
    </row>
    <row r="477" spans="1:7" ht="15" customHeight="1">
      <c r="A477" s="24" t="s">
        <v>457</v>
      </c>
      <c r="B477" s="25" t="s">
        <v>319</v>
      </c>
      <c r="C477" s="25" t="s">
        <v>63</v>
      </c>
      <c r="D477" s="26">
        <v>3813.6</v>
      </c>
      <c r="E477" s="26">
        <v>47681.84</v>
      </c>
      <c r="F477" s="26">
        <v>13620</v>
      </c>
      <c r="G477" s="67">
        <v>223107</v>
      </c>
    </row>
    <row r="478" spans="1:7" ht="15" customHeight="1">
      <c r="A478" s="27" t="s">
        <v>457</v>
      </c>
      <c r="B478" s="28" t="s">
        <v>319</v>
      </c>
      <c r="C478" s="28" t="s">
        <v>54</v>
      </c>
      <c r="D478" s="29">
        <v>126547.13</v>
      </c>
      <c r="E478" s="29">
        <v>1520250.5</v>
      </c>
      <c r="F478" s="29">
        <v>112741</v>
      </c>
      <c r="G478" s="68">
        <v>1496390.93</v>
      </c>
    </row>
    <row r="479" spans="1:7" ht="15" customHeight="1">
      <c r="A479" s="24" t="s">
        <v>457</v>
      </c>
      <c r="B479" s="25" t="s">
        <v>319</v>
      </c>
      <c r="C479" s="25" t="s">
        <v>82</v>
      </c>
      <c r="D479" s="26">
        <v>97173</v>
      </c>
      <c r="E479" s="26">
        <v>1162458.3</v>
      </c>
      <c r="F479" s="26" t="s">
        <v>128</v>
      </c>
      <c r="G479" s="67" t="s">
        <v>128</v>
      </c>
    </row>
    <row r="480" spans="1:7" ht="15" customHeight="1">
      <c r="A480" s="27" t="s">
        <v>457</v>
      </c>
      <c r="B480" s="28" t="s">
        <v>319</v>
      </c>
      <c r="C480" s="28" t="s">
        <v>51</v>
      </c>
      <c r="D480" s="29">
        <v>1500</v>
      </c>
      <c r="E480" s="29">
        <v>20595.66</v>
      </c>
      <c r="F480" s="29" t="s">
        <v>128</v>
      </c>
      <c r="G480" s="68" t="s">
        <v>128</v>
      </c>
    </row>
    <row r="481" spans="1:7" ht="15" customHeight="1">
      <c r="A481" s="24" t="s">
        <v>457</v>
      </c>
      <c r="B481" s="25" t="s">
        <v>319</v>
      </c>
      <c r="C481" s="25" t="s">
        <v>52</v>
      </c>
      <c r="D481" s="26">
        <v>11000</v>
      </c>
      <c r="E481" s="26">
        <v>114638.22</v>
      </c>
      <c r="F481" s="26">
        <v>3630</v>
      </c>
      <c r="G481" s="67">
        <v>31966.91</v>
      </c>
    </row>
    <row r="482" spans="1:7" ht="15" customHeight="1">
      <c r="A482" s="27" t="s">
        <v>457</v>
      </c>
      <c r="B482" s="28" t="s">
        <v>319</v>
      </c>
      <c r="C482" s="28" t="s">
        <v>56</v>
      </c>
      <c r="D482" s="29">
        <v>21044</v>
      </c>
      <c r="E482" s="29">
        <v>297303.91</v>
      </c>
      <c r="F482" s="29">
        <v>95070</v>
      </c>
      <c r="G482" s="68">
        <v>1428579.84</v>
      </c>
    </row>
    <row r="483" spans="1:7" ht="15" customHeight="1">
      <c r="A483" s="24" t="s">
        <v>457</v>
      </c>
      <c r="B483" s="25" t="s">
        <v>319</v>
      </c>
      <c r="C483" s="25" t="s">
        <v>612</v>
      </c>
      <c r="D483" s="26">
        <v>10240</v>
      </c>
      <c r="E483" s="26">
        <v>104224.2</v>
      </c>
      <c r="F483" s="26" t="s">
        <v>128</v>
      </c>
      <c r="G483" s="67" t="s">
        <v>128</v>
      </c>
    </row>
    <row r="484" spans="1:7" ht="15" customHeight="1">
      <c r="A484" s="27" t="s">
        <v>457</v>
      </c>
      <c r="B484" s="28" t="s">
        <v>319</v>
      </c>
      <c r="C484" s="28" t="s">
        <v>42</v>
      </c>
      <c r="D484" s="29">
        <v>10550</v>
      </c>
      <c r="E484" s="29">
        <v>104803.74</v>
      </c>
      <c r="F484" s="29">
        <v>18265</v>
      </c>
      <c r="G484" s="68">
        <v>130991.65</v>
      </c>
    </row>
    <row r="485" spans="1:7" ht="15" customHeight="1">
      <c r="A485" s="24" t="s">
        <v>457</v>
      </c>
      <c r="B485" s="25" t="s">
        <v>319</v>
      </c>
      <c r="C485" s="25" t="s">
        <v>92</v>
      </c>
      <c r="D485" s="26">
        <v>500</v>
      </c>
      <c r="E485" s="26">
        <v>7446.32</v>
      </c>
      <c r="F485" s="26">
        <v>1300</v>
      </c>
      <c r="G485" s="67">
        <v>15312.85</v>
      </c>
    </row>
    <row r="486" spans="1:7" ht="15" customHeight="1">
      <c r="A486" s="27" t="s">
        <v>457</v>
      </c>
      <c r="B486" s="28" t="s">
        <v>319</v>
      </c>
      <c r="C486" s="28" t="s">
        <v>61</v>
      </c>
      <c r="D486" s="29">
        <v>12540</v>
      </c>
      <c r="E486" s="29">
        <v>159503.32</v>
      </c>
      <c r="F486" s="29">
        <v>3150</v>
      </c>
      <c r="G486" s="68">
        <v>33277.76</v>
      </c>
    </row>
    <row r="487" spans="1:7" ht="15" customHeight="1">
      <c r="A487" s="24" t="s">
        <v>457</v>
      </c>
      <c r="B487" s="25" t="s">
        <v>319</v>
      </c>
      <c r="C487" s="25" t="s">
        <v>43</v>
      </c>
      <c r="D487" s="26">
        <v>159668.8</v>
      </c>
      <c r="E487" s="26">
        <v>1822626.82</v>
      </c>
      <c r="F487" s="26">
        <v>432811.9</v>
      </c>
      <c r="G487" s="67">
        <v>5000906.81</v>
      </c>
    </row>
    <row r="488" spans="1:7" ht="15" customHeight="1">
      <c r="A488" s="27" t="s">
        <v>457</v>
      </c>
      <c r="B488" s="28" t="s">
        <v>319</v>
      </c>
      <c r="C488" s="28" t="s">
        <v>99</v>
      </c>
      <c r="D488" s="29" t="s">
        <v>128</v>
      </c>
      <c r="E488" s="29" t="s">
        <v>128</v>
      </c>
      <c r="F488" s="29">
        <v>9556.7</v>
      </c>
      <c r="G488" s="68">
        <v>150468.44</v>
      </c>
    </row>
    <row r="489" spans="1:7" ht="15" customHeight="1">
      <c r="A489" s="24" t="s">
        <v>457</v>
      </c>
      <c r="B489" s="25" t="s">
        <v>319</v>
      </c>
      <c r="C489" s="25" t="s">
        <v>103</v>
      </c>
      <c r="D489" s="26">
        <v>209</v>
      </c>
      <c r="E489" s="26">
        <v>1442.44</v>
      </c>
      <c r="F489" s="26">
        <v>100</v>
      </c>
      <c r="G489" s="67">
        <v>1710.3</v>
      </c>
    </row>
    <row r="490" spans="1:7" ht="15" customHeight="1">
      <c r="A490" s="27" t="s">
        <v>457</v>
      </c>
      <c r="B490" s="28" t="s">
        <v>319</v>
      </c>
      <c r="C490" s="28" t="s">
        <v>156</v>
      </c>
      <c r="D490" s="29">
        <v>1279</v>
      </c>
      <c r="E490" s="29">
        <v>8753.81</v>
      </c>
      <c r="F490" s="29" t="s">
        <v>128</v>
      </c>
      <c r="G490" s="68" t="s">
        <v>128</v>
      </c>
    </row>
    <row r="491" spans="1:7" ht="15" customHeight="1">
      <c r="A491" s="24" t="s">
        <v>457</v>
      </c>
      <c r="B491" s="25" t="s">
        <v>319</v>
      </c>
      <c r="C491" s="25" t="s">
        <v>554</v>
      </c>
      <c r="D491" s="26">
        <v>3050</v>
      </c>
      <c r="E491" s="26">
        <v>65069.05</v>
      </c>
      <c r="F491" s="26" t="s">
        <v>128</v>
      </c>
      <c r="G491" s="67" t="s">
        <v>128</v>
      </c>
    </row>
    <row r="492" spans="1:7" ht="15" customHeight="1">
      <c r="A492" s="27" t="s">
        <v>457</v>
      </c>
      <c r="B492" s="28" t="s">
        <v>319</v>
      </c>
      <c r="C492" s="28" t="s">
        <v>530</v>
      </c>
      <c r="D492" s="29">
        <v>2400</v>
      </c>
      <c r="E492" s="29">
        <v>26957.97</v>
      </c>
      <c r="F492" s="29" t="s">
        <v>128</v>
      </c>
      <c r="G492" s="68" t="s">
        <v>128</v>
      </c>
    </row>
    <row r="493" spans="1:7" ht="15" customHeight="1">
      <c r="A493" s="24" t="s">
        <v>457</v>
      </c>
      <c r="B493" s="25" t="s">
        <v>319</v>
      </c>
      <c r="C493" s="25" t="s">
        <v>83</v>
      </c>
      <c r="D493" s="26">
        <v>150</v>
      </c>
      <c r="E493" s="26">
        <v>1069.5</v>
      </c>
      <c r="F493" s="26" t="s">
        <v>128</v>
      </c>
      <c r="G493" s="67" t="s">
        <v>128</v>
      </c>
    </row>
    <row r="494" spans="1:7" ht="15" customHeight="1">
      <c r="A494" s="27" t="s">
        <v>458</v>
      </c>
      <c r="B494" s="28" t="s">
        <v>320</v>
      </c>
      <c r="C494" s="28" t="s">
        <v>48</v>
      </c>
      <c r="D494" s="29">
        <v>10000</v>
      </c>
      <c r="E494" s="29">
        <v>98168.18</v>
      </c>
      <c r="F494" s="29">
        <v>68056.5</v>
      </c>
      <c r="G494" s="68">
        <v>752834.13</v>
      </c>
    </row>
    <row r="495" spans="1:7" ht="15" customHeight="1">
      <c r="A495" s="24" t="s">
        <v>458</v>
      </c>
      <c r="B495" s="25" t="s">
        <v>320</v>
      </c>
      <c r="C495" s="25" t="s">
        <v>139</v>
      </c>
      <c r="D495" s="26" t="s">
        <v>128</v>
      </c>
      <c r="E495" s="26" t="s">
        <v>128</v>
      </c>
      <c r="F495" s="26">
        <v>2000</v>
      </c>
      <c r="G495" s="67">
        <v>29273.94</v>
      </c>
    </row>
    <row r="496" spans="1:7" ht="15" customHeight="1">
      <c r="A496" s="27" t="s">
        <v>458</v>
      </c>
      <c r="B496" s="28" t="s">
        <v>320</v>
      </c>
      <c r="C496" s="28" t="s">
        <v>63</v>
      </c>
      <c r="D496" s="29">
        <v>544.8</v>
      </c>
      <c r="E496" s="29">
        <v>6888.16</v>
      </c>
      <c r="F496" s="29">
        <v>16.2</v>
      </c>
      <c r="G496" s="68">
        <v>3.57</v>
      </c>
    </row>
    <row r="497" spans="1:7" ht="15" customHeight="1">
      <c r="A497" s="24" t="s">
        <v>458</v>
      </c>
      <c r="B497" s="25" t="s">
        <v>320</v>
      </c>
      <c r="C497" s="25" t="s">
        <v>54</v>
      </c>
      <c r="D497" s="26">
        <v>30645</v>
      </c>
      <c r="E497" s="26">
        <v>364452.93</v>
      </c>
      <c r="F497" s="26">
        <v>15226.72</v>
      </c>
      <c r="G497" s="67">
        <v>192498.9</v>
      </c>
    </row>
    <row r="498" spans="1:7" ht="15" customHeight="1">
      <c r="A498" s="27" t="s">
        <v>458</v>
      </c>
      <c r="B498" s="28" t="s">
        <v>320</v>
      </c>
      <c r="C498" s="28" t="s">
        <v>82</v>
      </c>
      <c r="D498" s="29">
        <v>67.5</v>
      </c>
      <c r="E498" s="29">
        <v>767.17</v>
      </c>
      <c r="F498" s="29" t="s">
        <v>128</v>
      </c>
      <c r="G498" s="68" t="s">
        <v>128</v>
      </c>
    </row>
    <row r="499" spans="1:7" ht="15" customHeight="1">
      <c r="A499" s="24" t="s">
        <v>458</v>
      </c>
      <c r="B499" s="25" t="s">
        <v>320</v>
      </c>
      <c r="C499" s="25" t="s">
        <v>51</v>
      </c>
      <c r="D499" s="26">
        <v>500</v>
      </c>
      <c r="E499" s="26">
        <v>6887.06</v>
      </c>
      <c r="F499" s="26" t="s">
        <v>128</v>
      </c>
      <c r="G499" s="67" t="s">
        <v>128</v>
      </c>
    </row>
    <row r="500" spans="1:7" ht="15" customHeight="1">
      <c r="A500" s="27" t="s">
        <v>458</v>
      </c>
      <c r="B500" s="28" t="s">
        <v>320</v>
      </c>
      <c r="C500" s="28" t="s">
        <v>52</v>
      </c>
      <c r="D500" s="29" t="s">
        <v>128</v>
      </c>
      <c r="E500" s="29" t="s">
        <v>128</v>
      </c>
      <c r="F500" s="29">
        <v>6280</v>
      </c>
      <c r="G500" s="68">
        <v>56653.62</v>
      </c>
    </row>
    <row r="501" spans="1:7" ht="15" customHeight="1">
      <c r="A501" s="24" t="s">
        <v>458</v>
      </c>
      <c r="B501" s="25" t="s">
        <v>320</v>
      </c>
      <c r="C501" s="25" t="s">
        <v>56</v>
      </c>
      <c r="D501" s="26">
        <v>26865</v>
      </c>
      <c r="E501" s="26">
        <v>362150.83</v>
      </c>
      <c r="F501" s="26">
        <v>29223</v>
      </c>
      <c r="G501" s="67">
        <v>445791.47</v>
      </c>
    </row>
    <row r="502" spans="1:7" ht="15" customHeight="1">
      <c r="A502" s="27" t="s">
        <v>458</v>
      </c>
      <c r="B502" s="28" t="s">
        <v>320</v>
      </c>
      <c r="C502" s="28" t="s">
        <v>42</v>
      </c>
      <c r="D502" s="29">
        <v>11782</v>
      </c>
      <c r="E502" s="29">
        <v>159085.33</v>
      </c>
      <c r="F502" s="29" t="s">
        <v>128</v>
      </c>
      <c r="G502" s="68" t="s">
        <v>128</v>
      </c>
    </row>
    <row r="503" spans="1:7" ht="15" customHeight="1">
      <c r="A503" s="24" t="s">
        <v>458</v>
      </c>
      <c r="B503" s="25" t="s">
        <v>320</v>
      </c>
      <c r="C503" s="25" t="s">
        <v>92</v>
      </c>
      <c r="D503" s="26">
        <v>1200</v>
      </c>
      <c r="E503" s="26">
        <v>17767.45</v>
      </c>
      <c r="F503" s="26">
        <v>400</v>
      </c>
      <c r="G503" s="67">
        <v>5445.23</v>
      </c>
    </row>
    <row r="504" spans="1:7" ht="15" customHeight="1">
      <c r="A504" s="27" t="s">
        <v>458</v>
      </c>
      <c r="B504" s="28" t="s">
        <v>320</v>
      </c>
      <c r="C504" s="28" t="s">
        <v>61</v>
      </c>
      <c r="D504" s="29" t="s">
        <v>128</v>
      </c>
      <c r="E504" s="29" t="s">
        <v>128</v>
      </c>
      <c r="F504" s="29">
        <v>3600</v>
      </c>
      <c r="G504" s="68">
        <v>41951.63</v>
      </c>
    </row>
    <row r="505" spans="1:7" ht="15" customHeight="1">
      <c r="A505" s="24" t="s">
        <v>458</v>
      </c>
      <c r="B505" s="25" t="s">
        <v>320</v>
      </c>
      <c r="C505" s="25" t="s">
        <v>43</v>
      </c>
      <c r="D505" s="26">
        <v>75307.6</v>
      </c>
      <c r="E505" s="26">
        <v>905625.97</v>
      </c>
      <c r="F505" s="26">
        <v>119036.5</v>
      </c>
      <c r="G505" s="67">
        <v>1446829.87</v>
      </c>
    </row>
    <row r="506" spans="1:7" ht="15" customHeight="1">
      <c r="A506" s="27" t="s">
        <v>458</v>
      </c>
      <c r="B506" s="28" t="s">
        <v>320</v>
      </c>
      <c r="C506" s="28" t="s">
        <v>103</v>
      </c>
      <c r="D506" s="29" t="s">
        <v>128</v>
      </c>
      <c r="E506" s="29" t="s">
        <v>128</v>
      </c>
      <c r="F506" s="29">
        <v>100</v>
      </c>
      <c r="G506" s="68">
        <v>1512.96</v>
      </c>
    </row>
    <row r="507" spans="1:7" ht="15" customHeight="1">
      <c r="A507" s="24" t="s">
        <v>458</v>
      </c>
      <c r="B507" s="25" t="s">
        <v>320</v>
      </c>
      <c r="C507" s="25" t="s">
        <v>67</v>
      </c>
      <c r="D507" s="26" t="s">
        <v>128</v>
      </c>
      <c r="E507" s="26" t="s">
        <v>128</v>
      </c>
      <c r="F507" s="26">
        <v>500</v>
      </c>
      <c r="G507" s="67">
        <v>6316.04</v>
      </c>
    </row>
    <row r="508" spans="1:7" ht="15" customHeight="1">
      <c r="A508" s="27" t="s">
        <v>458</v>
      </c>
      <c r="B508" s="28" t="s">
        <v>320</v>
      </c>
      <c r="C508" s="28" t="s">
        <v>530</v>
      </c>
      <c r="D508" s="29">
        <v>2400</v>
      </c>
      <c r="E508" s="29">
        <v>26930.43</v>
      </c>
      <c r="F508" s="29" t="s">
        <v>128</v>
      </c>
      <c r="G508" s="68" t="s">
        <v>128</v>
      </c>
    </row>
    <row r="509" spans="1:7" ht="15" customHeight="1">
      <c r="A509" s="24" t="s">
        <v>458</v>
      </c>
      <c r="B509" s="25" t="s">
        <v>320</v>
      </c>
      <c r="C509" s="25" t="s">
        <v>350</v>
      </c>
      <c r="D509" s="26" t="s">
        <v>128</v>
      </c>
      <c r="E509" s="26" t="s">
        <v>128</v>
      </c>
      <c r="F509" s="26">
        <v>5664</v>
      </c>
      <c r="G509" s="67">
        <v>29827.21</v>
      </c>
    </row>
    <row r="510" spans="1:7" ht="15" customHeight="1">
      <c r="A510" s="27" t="s">
        <v>459</v>
      </c>
      <c r="B510" s="28" t="s">
        <v>321</v>
      </c>
      <c r="C510" s="28" t="s">
        <v>48</v>
      </c>
      <c r="D510" s="29">
        <v>5185</v>
      </c>
      <c r="E510" s="29">
        <v>44947.97</v>
      </c>
      <c r="F510" s="29" t="s">
        <v>128</v>
      </c>
      <c r="G510" s="68" t="s">
        <v>128</v>
      </c>
    </row>
    <row r="511" spans="1:7" ht="15" customHeight="1">
      <c r="A511" s="24" t="s">
        <v>459</v>
      </c>
      <c r="B511" s="25" t="s">
        <v>321</v>
      </c>
      <c r="C511" s="25" t="s">
        <v>101</v>
      </c>
      <c r="D511" s="26">
        <v>2000</v>
      </c>
      <c r="E511" s="26">
        <v>12892.59</v>
      </c>
      <c r="F511" s="26" t="s">
        <v>128</v>
      </c>
      <c r="G511" s="67" t="s">
        <v>128</v>
      </c>
    </row>
    <row r="512" spans="1:7" ht="15" customHeight="1">
      <c r="A512" s="27" t="s">
        <v>459</v>
      </c>
      <c r="B512" s="28" t="s">
        <v>321</v>
      </c>
      <c r="C512" s="28" t="s">
        <v>61</v>
      </c>
      <c r="D512" s="29">
        <v>3600</v>
      </c>
      <c r="E512" s="29">
        <v>40203.52</v>
      </c>
      <c r="F512" s="29" t="s">
        <v>128</v>
      </c>
      <c r="G512" s="68" t="s">
        <v>128</v>
      </c>
    </row>
    <row r="513" spans="1:7" ht="15" customHeight="1">
      <c r="A513" s="24" t="s">
        <v>459</v>
      </c>
      <c r="B513" s="25" t="s">
        <v>321</v>
      </c>
      <c r="C513" s="25" t="s">
        <v>99</v>
      </c>
      <c r="D513" s="26" t="s">
        <v>128</v>
      </c>
      <c r="E513" s="26" t="s">
        <v>128</v>
      </c>
      <c r="F513" s="26">
        <v>16368.2</v>
      </c>
      <c r="G513" s="67">
        <v>288121.4</v>
      </c>
    </row>
    <row r="514" spans="1:7" ht="15" customHeight="1">
      <c r="A514" s="27" t="s">
        <v>459</v>
      </c>
      <c r="B514" s="28" t="s">
        <v>321</v>
      </c>
      <c r="C514" s="28" t="s">
        <v>71</v>
      </c>
      <c r="D514" s="29">
        <v>215</v>
      </c>
      <c r="E514" s="29">
        <v>1510.25</v>
      </c>
      <c r="F514" s="29" t="s">
        <v>128</v>
      </c>
      <c r="G514" s="68" t="s">
        <v>128</v>
      </c>
    </row>
    <row r="515" spans="1:7" ht="15" customHeight="1">
      <c r="A515" s="24" t="s">
        <v>322</v>
      </c>
      <c r="B515" s="25" t="s">
        <v>323</v>
      </c>
      <c r="C515" s="25" t="s">
        <v>63</v>
      </c>
      <c r="D515" s="26">
        <v>40</v>
      </c>
      <c r="E515" s="26">
        <v>510.5</v>
      </c>
      <c r="F515" s="26" t="s">
        <v>128</v>
      </c>
      <c r="G515" s="67" t="s">
        <v>128</v>
      </c>
    </row>
    <row r="516" spans="1:7" ht="15" customHeight="1">
      <c r="A516" s="27" t="s">
        <v>322</v>
      </c>
      <c r="B516" s="28" t="s">
        <v>323</v>
      </c>
      <c r="C516" s="28" t="s">
        <v>82</v>
      </c>
      <c r="D516" s="29">
        <v>290</v>
      </c>
      <c r="E516" s="29">
        <v>1489.96</v>
      </c>
      <c r="F516" s="29" t="s">
        <v>128</v>
      </c>
      <c r="G516" s="68" t="s">
        <v>128</v>
      </c>
    </row>
    <row r="517" spans="1:7" ht="15" customHeight="1">
      <c r="A517" s="24" t="s">
        <v>322</v>
      </c>
      <c r="B517" s="25" t="s">
        <v>323</v>
      </c>
      <c r="C517" s="25" t="s">
        <v>42</v>
      </c>
      <c r="D517" s="26">
        <v>1780</v>
      </c>
      <c r="E517" s="26">
        <v>20676.07</v>
      </c>
      <c r="F517" s="26" t="s">
        <v>128</v>
      </c>
      <c r="G517" s="67" t="s">
        <v>128</v>
      </c>
    </row>
    <row r="518" spans="1:7" ht="15" customHeight="1">
      <c r="A518" s="27" t="s">
        <v>322</v>
      </c>
      <c r="B518" s="28" t="s">
        <v>323</v>
      </c>
      <c r="C518" s="28" t="s">
        <v>43</v>
      </c>
      <c r="D518" s="29">
        <v>2590</v>
      </c>
      <c r="E518" s="29">
        <v>28355.89</v>
      </c>
      <c r="F518" s="29">
        <v>3505</v>
      </c>
      <c r="G518" s="68">
        <v>19502.21</v>
      </c>
    </row>
    <row r="519" spans="1:7" ht="15" customHeight="1">
      <c r="A519" s="24" t="s">
        <v>322</v>
      </c>
      <c r="B519" s="25" t="s">
        <v>323</v>
      </c>
      <c r="C519" s="25" t="s">
        <v>44</v>
      </c>
      <c r="D519" s="26">
        <v>1689.5</v>
      </c>
      <c r="E519" s="26">
        <v>10532.39</v>
      </c>
      <c r="F519" s="26" t="s">
        <v>128</v>
      </c>
      <c r="G519" s="67" t="s">
        <v>128</v>
      </c>
    </row>
    <row r="520" spans="1:7" ht="15" customHeight="1">
      <c r="A520" s="27" t="s">
        <v>324</v>
      </c>
      <c r="B520" s="28" t="s">
        <v>325</v>
      </c>
      <c r="C520" s="28" t="s">
        <v>48</v>
      </c>
      <c r="D520" s="29" t="s">
        <v>128</v>
      </c>
      <c r="E520" s="29" t="s">
        <v>128</v>
      </c>
      <c r="F520" s="29">
        <v>48379.8</v>
      </c>
      <c r="G520" s="68">
        <v>693260.2</v>
      </c>
    </row>
    <row r="521" spans="1:7" ht="15" customHeight="1">
      <c r="A521" s="24" t="s">
        <v>324</v>
      </c>
      <c r="B521" s="25" t="s">
        <v>325</v>
      </c>
      <c r="C521" s="25" t="s">
        <v>42</v>
      </c>
      <c r="D521" s="26">
        <v>220</v>
      </c>
      <c r="E521" s="26">
        <v>2505.08</v>
      </c>
      <c r="F521" s="26" t="s">
        <v>128</v>
      </c>
      <c r="G521" s="67" t="s">
        <v>128</v>
      </c>
    </row>
    <row r="522" spans="1:7" ht="15" customHeight="1">
      <c r="A522" s="27" t="s">
        <v>324</v>
      </c>
      <c r="B522" s="28" t="s">
        <v>325</v>
      </c>
      <c r="C522" s="28" t="s">
        <v>43</v>
      </c>
      <c r="D522" s="29" t="s">
        <v>128</v>
      </c>
      <c r="E522" s="29" t="s">
        <v>128</v>
      </c>
      <c r="F522" s="29">
        <v>3205</v>
      </c>
      <c r="G522" s="68">
        <v>17830.43</v>
      </c>
    </row>
    <row r="523" spans="1:7" ht="15" customHeight="1">
      <c r="A523" s="24" t="s">
        <v>460</v>
      </c>
      <c r="B523" s="25" t="s">
        <v>461</v>
      </c>
      <c r="C523" s="25" t="s">
        <v>48</v>
      </c>
      <c r="D523" s="26" t="s">
        <v>128</v>
      </c>
      <c r="E523" s="26" t="s">
        <v>128</v>
      </c>
      <c r="F523" s="26">
        <v>530935</v>
      </c>
      <c r="G523" s="67">
        <v>5250304.77</v>
      </c>
    </row>
    <row r="524" spans="1:7" ht="15" customHeight="1">
      <c r="A524" s="27" t="s">
        <v>460</v>
      </c>
      <c r="B524" s="28" t="s">
        <v>461</v>
      </c>
      <c r="C524" s="28" t="s">
        <v>64</v>
      </c>
      <c r="D524" s="29" t="s">
        <v>128</v>
      </c>
      <c r="E524" s="29" t="s">
        <v>128</v>
      </c>
      <c r="F524" s="29">
        <v>14321.53</v>
      </c>
      <c r="G524" s="68">
        <v>141064.24</v>
      </c>
    </row>
    <row r="525" spans="1:7" ht="15" customHeight="1">
      <c r="A525" s="24" t="s">
        <v>460</v>
      </c>
      <c r="B525" s="25" t="s">
        <v>461</v>
      </c>
      <c r="C525" s="25" t="s">
        <v>139</v>
      </c>
      <c r="D525" s="26" t="s">
        <v>128</v>
      </c>
      <c r="E525" s="26" t="s">
        <v>128</v>
      </c>
      <c r="F525" s="26">
        <v>1485</v>
      </c>
      <c r="G525" s="67">
        <v>15645.88</v>
      </c>
    </row>
    <row r="526" spans="1:7" ht="15" customHeight="1">
      <c r="A526" s="27" t="s">
        <v>460</v>
      </c>
      <c r="B526" s="28" t="s">
        <v>461</v>
      </c>
      <c r="C526" s="28" t="s">
        <v>54</v>
      </c>
      <c r="D526" s="29" t="s">
        <v>128</v>
      </c>
      <c r="E526" s="29" t="s">
        <v>128</v>
      </c>
      <c r="F526" s="29">
        <v>5550</v>
      </c>
      <c r="G526" s="68">
        <v>58438.48</v>
      </c>
    </row>
    <row r="527" spans="1:7" ht="15" customHeight="1">
      <c r="A527" s="24" t="s">
        <v>460</v>
      </c>
      <c r="B527" s="25" t="s">
        <v>461</v>
      </c>
      <c r="C527" s="25" t="s">
        <v>52</v>
      </c>
      <c r="D527" s="26" t="s">
        <v>128</v>
      </c>
      <c r="E527" s="26" t="s">
        <v>128</v>
      </c>
      <c r="F527" s="26">
        <v>60830</v>
      </c>
      <c r="G527" s="67">
        <v>586715.12</v>
      </c>
    </row>
    <row r="528" spans="1:7" ht="15" customHeight="1">
      <c r="A528" s="27" t="s">
        <v>460</v>
      </c>
      <c r="B528" s="28" t="s">
        <v>461</v>
      </c>
      <c r="C528" s="28" t="s">
        <v>42</v>
      </c>
      <c r="D528" s="29" t="s">
        <v>128</v>
      </c>
      <c r="E528" s="29" t="s">
        <v>128</v>
      </c>
      <c r="F528" s="29">
        <v>266773</v>
      </c>
      <c r="G528" s="68">
        <v>2419683.69</v>
      </c>
    </row>
    <row r="529" spans="1:7" ht="15" customHeight="1">
      <c r="A529" s="24" t="s">
        <v>460</v>
      </c>
      <c r="B529" s="25" t="s">
        <v>461</v>
      </c>
      <c r="C529" s="25" t="s">
        <v>103</v>
      </c>
      <c r="D529" s="26" t="s">
        <v>128</v>
      </c>
      <c r="E529" s="26" t="s">
        <v>128</v>
      </c>
      <c r="F529" s="26">
        <v>633.6</v>
      </c>
      <c r="G529" s="67">
        <v>7918.96</v>
      </c>
    </row>
    <row r="530" spans="1:7" ht="15" customHeight="1">
      <c r="A530" s="27" t="s">
        <v>460</v>
      </c>
      <c r="B530" s="28" t="s">
        <v>461</v>
      </c>
      <c r="C530" s="28" t="s">
        <v>183</v>
      </c>
      <c r="D530" s="29" t="s">
        <v>128</v>
      </c>
      <c r="E530" s="29" t="s">
        <v>128</v>
      </c>
      <c r="F530" s="29">
        <v>4000</v>
      </c>
      <c r="G530" s="68">
        <v>41128.78</v>
      </c>
    </row>
    <row r="531" spans="1:7" ht="15" customHeight="1">
      <c r="A531" s="24" t="s">
        <v>460</v>
      </c>
      <c r="B531" s="25" t="s">
        <v>461</v>
      </c>
      <c r="C531" s="25" t="s">
        <v>66</v>
      </c>
      <c r="D531" s="26" t="s">
        <v>128</v>
      </c>
      <c r="E531" s="26" t="s">
        <v>128</v>
      </c>
      <c r="F531" s="26">
        <v>600</v>
      </c>
      <c r="G531" s="67">
        <v>5086.67</v>
      </c>
    </row>
    <row r="532" spans="1:7" ht="15" customHeight="1">
      <c r="A532" s="27" t="s">
        <v>462</v>
      </c>
      <c r="B532" s="28" t="s">
        <v>326</v>
      </c>
      <c r="C532" s="28" t="s">
        <v>48</v>
      </c>
      <c r="D532" s="29">
        <v>760731.75</v>
      </c>
      <c r="E532" s="29">
        <v>7858351.58</v>
      </c>
      <c r="F532" s="29" t="s">
        <v>128</v>
      </c>
      <c r="G532" s="68" t="s">
        <v>128</v>
      </c>
    </row>
    <row r="533" spans="1:7" ht="15" customHeight="1">
      <c r="A533" s="24" t="s">
        <v>462</v>
      </c>
      <c r="B533" s="25" t="s">
        <v>285</v>
      </c>
      <c r="C533" s="25" t="s">
        <v>48</v>
      </c>
      <c r="D533" s="26" t="s">
        <v>128</v>
      </c>
      <c r="E533" s="26" t="s">
        <v>128</v>
      </c>
      <c r="F533" s="26">
        <v>105084.75</v>
      </c>
      <c r="G533" s="67">
        <v>1060788.17</v>
      </c>
    </row>
    <row r="534" spans="1:7" ht="15" customHeight="1">
      <c r="A534" s="27" t="s">
        <v>462</v>
      </c>
      <c r="B534" s="28" t="s">
        <v>326</v>
      </c>
      <c r="C534" s="28" t="s">
        <v>64</v>
      </c>
      <c r="D534" s="29">
        <v>21342.64</v>
      </c>
      <c r="E534" s="29">
        <v>222190</v>
      </c>
      <c r="F534" s="29" t="s">
        <v>128</v>
      </c>
      <c r="G534" s="68" t="s">
        <v>128</v>
      </c>
    </row>
    <row r="535" spans="1:7" ht="15" customHeight="1">
      <c r="A535" s="24" t="s">
        <v>462</v>
      </c>
      <c r="B535" s="25" t="s">
        <v>326</v>
      </c>
      <c r="C535" s="25" t="s">
        <v>54</v>
      </c>
      <c r="D535" s="26">
        <v>1260</v>
      </c>
      <c r="E535" s="26">
        <v>12813.74</v>
      </c>
      <c r="F535" s="26" t="s">
        <v>128</v>
      </c>
      <c r="G535" s="67" t="s">
        <v>128</v>
      </c>
    </row>
    <row r="536" spans="1:7" ht="15" customHeight="1">
      <c r="A536" s="27" t="s">
        <v>462</v>
      </c>
      <c r="B536" s="28" t="s">
        <v>326</v>
      </c>
      <c r="C536" s="28" t="s">
        <v>52</v>
      </c>
      <c r="D536" s="29">
        <v>75066</v>
      </c>
      <c r="E536" s="29">
        <v>750806.01</v>
      </c>
      <c r="F536" s="29" t="s">
        <v>128</v>
      </c>
      <c r="G536" s="68" t="s">
        <v>128</v>
      </c>
    </row>
    <row r="537" spans="1:7" ht="15" customHeight="1">
      <c r="A537" s="24" t="s">
        <v>462</v>
      </c>
      <c r="B537" s="25" t="s">
        <v>326</v>
      </c>
      <c r="C537" s="25" t="s">
        <v>42</v>
      </c>
      <c r="D537" s="26">
        <v>221282</v>
      </c>
      <c r="E537" s="26">
        <v>2107606.67</v>
      </c>
      <c r="F537" s="26" t="s">
        <v>128</v>
      </c>
      <c r="G537" s="67" t="s">
        <v>128</v>
      </c>
    </row>
    <row r="538" spans="1:7" ht="15" customHeight="1">
      <c r="A538" s="27" t="s">
        <v>462</v>
      </c>
      <c r="B538" s="28" t="s">
        <v>326</v>
      </c>
      <c r="C538" s="28" t="s">
        <v>43</v>
      </c>
      <c r="D538" s="29">
        <v>2760</v>
      </c>
      <c r="E538" s="29">
        <v>25195.49</v>
      </c>
      <c r="F538" s="29" t="s">
        <v>128</v>
      </c>
      <c r="G538" s="68" t="s">
        <v>128</v>
      </c>
    </row>
    <row r="539" spans="1:7" ht="15" customHeight="1">
      <c r="A539" s="24" t="s">
        <v>463</v>
      </c>
      <c r="B539" s="25" t="s">
        <v>285</v>
      </c>
      <c r="C539" s="25" t="s">
        <v>57</v>
      </c>
      <c r="D539" s="26" t="s">
        <v>128</v>
      </c>
      <c r="E539" s="26" t="s">
        <v>128</v>
      </c>
      <c r="F539" s="26">
        <v>1100</v>
      </c>
      <c r="G539" s="67">
        <v>52250</v>
      </c>
    </row>
    <row r="540" spans="1:7" ht="15" customHeight="1">
      <c r="A540" s="27" t="s">
        <v>464</v>
      </c>
      <c r="B540" s="28" t="s">
        <v>328</v>
      </c>
      <c r="C540" s="28" t="s">
        <v>43</v>
      </c>
      <c r="D540" s="29">
        <v>2760</v>
      </c>
      <c r="E540" s="29">
        <v>35181.32</v>
      </c>
      <c r="F540" s="29" t="s">
        <v>128</v>
      </c>
      <c r="G540" s="68" t="s">
        <v>128</v>
      </c>
    </row>
    <row r="541" spans="1:7" ht="15" customHeight="1">
      <c r="A541" s="24" t="s">
        <v>464</v>
      </c>
      <c r="B541" s="25" t="s">
        <v>328</v>
      </c>
      <c r="C541" s="25" t="s">
        <v>44</v>
      </c>
      <c r="D541" s="26">
        <v>2007</v>
      </c>
      <c r="E541" s="26">
        <v>38761.24</v>
      </c>
      <c r="F541" s="26" t="s">
        <v>128</v>
      </c>
      <c r="G541" s="67" t="s">
        <v>128</v>
      </c>
    </row>
    <row r="542" spans="1:7" ht="15" customHeight="1">
      <c r="A542" s="27" t="s">
        <v>465</v>
      </c>
      <c r="B542" s="28" t="s">
        <v>327</v>
      </c>
      <c r="C542" s="28" t="s">
        <v>45</v>
      </c>
      <c r="D542" s="29">
        <v>17994</v>
      </c>
      <c r="E542" s="29">
        <v>273651.49</v>
      </c>
      <c r="F542" s="29" t="s">
        <v>128</v>
      </c>
      <c r="G542" s="68" t="s">
        <v>128</v>
      </c>
    </row>
    <row r="543" spans="1:7" ht="15" customHeight="1">
      <c r="A543" s="24" t="s">
        <v>465</v>
      </c>
      <c r="B543" s="25" t="s">
        <v>327</v>
      </c>
      <c r="C543" s="25" t="s">
        <v>43</v>
      </c>
      <c r="D543" s="26">
        <v>1050</v>
      </c>
      <c r="E543" s="26">
        <v>8862.49</v>
      </c>
      <c r="F543" s="26" t="s">
        <v>128</v>
      </c>
      <c r="G543" s="67" t="s">
        <v>128</v>
      </c>
    </row>
    <row r="544" spans="1:7" ht="15" customHeight="1">
      <c r="A544" s="27" t="s">
        <v>466</v>
      </c>
      <c r="B544" s="28" t="s">
        <v>285</v>
      </c>
      <c r="C544" s="28" t="s">
        <v>138</v>
      </c>
      <c r="D544" s="29" t="s">
        <v>128</v>
      </c>
      <c r="E544" s="29" t="s">
        <v>128</v>
      </c>
      <c r="F544" s="29">
        <v>240</v>
      </c>
      <c r="G544" s="68">
        <v>3648</v>
      </c>
    </row>
    <row r="545" spans="1:7" ht="15" customHeight="1">
      <c r="A545" s="24" t="s">
        <v>466</v>
      </c>
      <c r="B545" s="25" t="s">
        <v>285</v>
      </c>
      <c r="C545" s="25" t="s">
        <v>43</v>
      </c>
      <c r="D545" s="26" t="s">
        <v>128</v>
      </c>
      <c r="E545" s="26" t="s">
        <v>128</v>
      </c>
      <c r="F545" s="26">
        <v>1784</v>
      </c>
      <c r="G545" s="67">
        <v>10617.57</v>
      </c>
    </row>
    <row r="546" spans="1:7" ht="15" customHeight="1">
      <c r="A546" s="27" t="s">
        <v>466</v>
      </c>
      <c r="B546" s="28" t="s">
        <v>285</v>
      </c>
      <c r="C546" s="28" t="s">
        <v>65</v>
      </c>
      <c r="D546" s="29" t="s">
        <v>128</v>
      </c>
      <c r="E546" s="29" t="s">
        <v>128</v>
      </c>
      <c r="F546" s="29">
        <v>96</v>
      </c>
      <c r="G546" s="68">
        <v>1459.2</v>
      </c>
    </row>
    <row r="547" spans="1:7" ht="15" customHeight="1">
      <c r="A547" s="24" t="s">
        <v>466</v>
      </c>
      <c r="B547" s="25" t="s">
        <v>285</v>
      </c>
      <c r="C547" s="25" t="s">
        <v>44</v>
      </c>
      <c r="D547" s="26" t="s">
        <v>128</v>
      </c>
      <c r="E547" s="26" t="s">
        <v>128</v>
      </c>
      <c r="F547" s="26">
        <v>655</v>
      </c>
      <c r="G547" s="67">
        <v>15296.2</v>
      </c>
    </row>
    <row r="548" spans="1:7" ht="15" customHeight="1">
      <c r="A548" s="27" t="s">
        <v>467</v>
      </c>
      <c r="B548" s="28" t="s">
        <v>329</v>
      </c>
      <c r="C548" s="28" t="s">
        <v>44</v>
      </c>
      <c r="D548" s="29">
        <v>1360.5</v>
      </c>
      <c r="E548" s="29">
        <v>25013.75</v>
      </c>
      <c r="F548" s="29" t="s">
        <v>128</v>
      </c>
      <c r="G548" s="68" t="s">
        <v>128</v>
      </c>
    </row>
    <row r="549" spans="1:7" ht="15" customHeight="1">
      <c r="A549" s="24" t="s">
        <v>555</v>
      </c>
      <c r="B549" s="25" t="s">
        <v>285</v>
      </c>
      <c r="C549" s="25" t="s">
        <v>44</v>
      </c>
      <c r="D549" s="26" t="s">
        <v>128</v>
      </c>
      <c r="E549" s="26" t="s">
        <v>128</v>
      </c>
      <c r="F549" s="26">
        <v>90</v>
      </c>
      <c r="G549" s="67">
        <v>589.98</v>
      </c>
    </row>
    <row r="550" spans="1:7" ht="15" customHeight="1">
      <c r="A550" s="27" t="s">
        <v>330</v>
      </c>
      <c r="B550" s="28" t="s">
        <v>331</v>
      </c>
      <c r="C550" s="28" t="s">
        <v>45</v>
      </c>
      <c r="D550" s="29">
        <v>1558</v>
      </c>
      <c r="E550" s="29">
        <v>22645.9</v>
      </c>
      <c r="F550" s="29">
        <v>484</v>
      </c>
      <c r="G550" s="68">
        <v>5200.95</v>
      </c>
    </row>
    <row r="551" spans="1:7" ht="15" customHeight="1">
      <c r="A551" s="24" t="s">
        <v>330</v>
      </c>
      <c r="B551" s="25" t="s">
        <v>331</v>
      </c>
      <c r="C551" s="25" t="s">
        <v>43</v>
      </c>
      <c r="D551" s="26" t="s">
        <v>128</v>
      </c>
      <c r="E551" s="26" t="s">
        <v>128</v>
      </c>
      <c r="F551" s="26">
        <v>7000</v>
      </c>
      <c r="G551" s="67">
        <v>71300.52</v>
      </c>
    </row>
    <row r="552" spans="1:7" ht="15" customHeight="1">
      <c r="A552" s="27" t="s">
        <v>332</v>
      </c>
      <c r="B552" s="28" t="s">
        <v>333</v>
      </c>
      <c r="C552" s="28" t="s">
        <v>43</v>
      </c>
      <c r="D552" s="29" t="s">
        <v>128</v>
      </c>
      <c r="E552" s="29" t="s">
        <v>128</v>
      </c>
      <c r="F552" s="29">
        <v>744</v>
      </c>
      <c r="G552" s="68">
        <v>3474.65</v>
      </c>
    </row>
    <row r="553" spans="1:7" ht="15" customHeight="1">
      <c r="A553" s="24" t="s">
        <v>332</v>
      </c>
      <c r="B553" s="25" t="s">
        <v>333</v>
      </c>
      <c r="C553" s="25" t="s">
        <v>156</v>
      </c>
      <c r="D553" s="26" t="s">
        <v>128</v>
      </c>
      <c r="E553" s="26" t="s">
        <v>128</v>
      </c>
      <c r="F553" s="26">
        <v>5600</v>
      </c>
      <c r="G553" s="67">
        <v>43799.74</v>
      </c>
    </row>
    <row r="554" spans="1:7" ht="15" customHeight="1">
      <c r="A554" s="27" t="s">
        <v>332</v>
      </c>
      <c r="B554" s="28" t="s">
        <v>333</v>
      </c>
      <c r="C554" s="28" t="s">
        <v>44</v>
      </c>
      <c r="D554" s="29">
        <v>119270.5</v>
      </c>
      <c r="E554" s="29">
        <v>573800.44</v>
      </c>
      <c r="F554" s="29">
        <v>221290</v>
      </c>
      <c r="G554" s="68">
        <v>1086492.33</v>
      </c>
    </row>
    <row r="555" spans="1:7" ht="15" customHeight="1">
      <c r="A555" s="24" t="s">
        <v>334</v>
      </c>
      <c r="B555" s="25" t="s">
        <v>335</v>
      </c>
      <c r="C555" s="25" t="s">
        <v>44</v>
      </c>
      <c r="D555" s="26">
        <v>263</v>
      </c>
      <c r="E555" s="26">
        <v>1356.67</v>
      </c>
      <c r="F555" s="26" t="s">
        <v>128</v>
      </c>
      <c r="G555" s="67" t="s">
        <v>128</v>
      </c>
    </row>
    <row r="556" spans="1:7" ht="15" customHeight="1">
      <c r="A556" s="27" t="s">
        <v>556</v>
      </c>
      <c r="B556" s="28" t="s">
        <v>336</v>
      </c>
      <c r="C556" s="28" t="s">
        <v>44</v>
      </c>
      <c r="D556" s="29" t="s">
        <v>128</v>
      </c>
      <c r="E556" s="29" t="s">
        <v>128</v>
      </c>
      <c r="F556" s="29">
        <v>115</v>
      </c>
      <c r="G556" s="68">
        <v>1061.74</v>
      </c>
    </row>
    <row r="557" spans="1:7" ht="15" customHeight="1">
      <c r="A557" s="24" t="s">
        <v>468</v>
      </c>
      <c r="B557" s="25" t="s">
        <v>336</v>
      </c>
      <c r="C557" s="25" t="s">
        <v>44</v>
      </c>
      <c r="D557" s="26">
        <v>292</v>
      </c>
      <c r="E557" s="26">
        <v>2940.31</v>
      </c>
      <c r="F557" s="26" t="s">
        <v>128</v>
      </c>
      <c r="G557" s="67" t="s">
        <v>128</v>
      </c>
    </row>
    <row r="558" spans="1:7" ht="15" customHeight="1">
      <c r="A558" s="27" t="s">
        <v>337</v>
      </c>
      <c r="B558" s="28" t="s">
        <v>338</v>
      </c>
      <c r="C558" s="28" t="s">
        <v>61</v>
      </c>
      <c r="D558" s="29" t="s">
        <v>128</v>
      </c>
      <c r="E558" s="29" t="s">
        <v>128</v>
      </c>
      <c r="F558" s="29">
        <v>4800</v>
      </c>
      <c r="G558" s="68">
        <v>31779.87</v>
      </c>
    </row>
    <row r="559" spans="1:7" ht="15" customHeight="1">
      <c r="A559" s="24" t="s">
        <v>339</v>
      </c>
      <c r="B559" s="25" t="s">
        <v>340</v>
      </c>
      <c r="C559" s="25" t="s">
        <v>44</v>
      </c>
      <c r="D559" s="26">
        <v>16515</v>
      </c>
      <c r="E559" s="26">
        <v>77566.19</v>
      </c>
      <c r="F559" s="26" t="s">
        <v>128</v>
      </c>
      <c r="G559" s="67" t="s">
        <v>128</v>
      </c>
    </row>
    <row r="560" spans="1:7" ht="15" customHeight="1">
      <c r="A560" s="27" t="s">
        <v>341</v>
      </c>
      <c r="B560" s="28" t="s">
        <v>342</v>
      </c>
      <c r="C560" s="28" t="s">
        <v>45</v>
      </c>
      <c r="D560" s="29">
        <v>600</v>
      </c>
      <c r="E560" s="29">
        <v>3320.85</v>
      </c>
      <c r="F560" s="29" t="s">
        <v>128</v>
      </c>
      <c r="G560" s="68" t="s">
        <v>128</v>
      </c>
    </row>
    <row r="561" spans="1:7" ht="15" customHeight="1">
      <c r="A561" s="24" t="s">
        <v>341</v>
      </c>
      <c r="B561" s="25" t="s">
        <v>342</v>
      </c>
      <c r="C561" s="25" t="s">
        <v>43</v>
      </c>
      <c r="D561" s="26">
        <v>20765</v>
      </c>
      <c r="E561" s="26">
        <v>122400.83</v>
      </c>
      <c r="F561" s="26" t="s">
        <v>128</v>
      </c>
      <c r="G561" s="67" t="s">
        <v>128</v>
      </c>
    </row>
    <row r="562" spans="1:7" ht="15" customHeight="1">
      <c r="A562" s="27" t="s">
        <v>341</v>
      </c>
      <c r="B562" s="28" t="s">
        <v>342</v>
      </c>
      <c r="C562" s="28" t="s">
        <v>44</v>
      </c>
      <c r="D562" s="29">
        <v>64585</v>
      </c>
      <c r="E562" s="29">
        <v>270982.37</v>
      </c>
      <c r="F562" s="29">
        <v>8500</v>
      </c>
      <c r="G562" s="68">
        <v>39829.56</v>
      </c>
    </row>
    <row r="563" spans="1:7" ht="15" customHeight="1">
      <c r="A563" s="24" t="s">
        <v>557</v>
      </c>
      <c r="B563" s="25" t="s">
        <v>558</v>
      </c>
      <c r="C563" s="25" t="s">
        <v>138</v>
      </c>
      <c r="D563" s="26" t="s">
        <v>128</v>
      </c>
      <c r="E563" s="26" t="s">
        <v>128</v>
      </c>
      <c r="F563" s="26">
        <v>300</v>
      </c>
      <c r="G563" s="67">
        <v>3090</v>
      </c>
    </row>
    <row r="564" spans="1:7" ht="15" customHeight="1">
      <c r="A564" s="27" t="s">
        <v>343</v>
      </c>
      <c r="B564" s="28" t="s">
        <v>344</v>
      </c>
      <c r="C564" s="28" t="s">
        <v>44</v>
      </c>
      <c r="D564" s="29">
        <v>365</v>
      </c>
      <c r="E564" s="29">
        <v>2338.37</v>
      </c>
      <c r="F564" s="29">
        <v>32</v>
      </c>
      <c r="G564" s="68">
        <v>126.4</v>
      </c>
    </row>
    <row r="565" spans="1:7" ht="15" customHeight="1">
      <c r="A565" s="24" t="s">
        <v>345</v>
      </c>
      <c r="B565" s="25" t="s">
        <v>346</v>
      </c>
      <c r="C565" s="25" t="s">
        <v>61</v>
      </c>
      <c r="D565" s="26">
        <v>1092</v>
      </c>
      <c r="E565" s="26">
        <v>12808.19</v>
      </c>
      <c r="F565" s="26">
        <v>10964</v>
      </c>
      <c r="G565" s="67">
        <v>116777.47</v>
      </c>
    </row>
    <row r="566" spans="1:7" ht="15" customHeight="1">
      <c r="A566" s="27" t="s">
        <v>345</v>
      </c>
      <c r="B566" s="28" t="s">
        <v>346</v>
      </c>
      <c r="C566" s="28" t="s">
        <v>43</v>
      </c>
      <c r="D566" s="29">
        <v>312</v>
      </c>
      <c r="E566" s="29">
        <v>1945.48</v>
      </c>
      <c r="F566" s="29" t="s">
        <v>128</v>
      </c>
      <c r="G566" s="68" t="s">
        <v>128</v>
      </c>
    </row>
    <row r="567" spans="1:7" ht="15" customHeight="1">
      <c r="A567" s="24" t="s">
        <v>345</v>
      </c>
      <c r="B567" s="25" t="s">
        <v>346</v>
      </c>
      <c r="C567" s="25" t="s">
        <v>44</v>
      </c>
      <c r="D567" s="26">
        <v>9363</v>
      </c>
      <c r="E567" s="26">
        <v>92991.8</v>
      </c>
      <c r="F567" s="26" t="s">
        <v>128</v>
      </c>
      <c r="G567" s="67" t="s">
        <v>128</v>
      </c>
    </row>
    <row r="568" spans="1:7" ht="15" customHeight="1">
      <c r="A568" s="27" t="s">
        <v>559</v>
      </c>
      <c r="B568" s="28" t="s">
        <v>560</v>
      </c>
      <c r="C568" s="28" t="s">
        <v>44</v>
      </c>
      <c r="D568" s="29" t="s">
        <v>128</v>
      </c>
      <c r="E568" s="29" t="s">
        <v>128</v>
      </c>
      <c r="F568" s="29">
        <v>677</v>
      </c>
      <c r="G568" s="68">
        <v>5680.19</v>
      </c>
    </row>
    <row r="569" spans="1:7" ht="15" customHeight="1">
      <c r="A569" s="24" t="s">
        <v>469</v>
      </c>
      <c r="B569" s="25" t="s">
        <v>470</v>
      </c>
      <c r="C569" s="25" t="s">
        <v>63</v>
      </c>
      <c r="D569" s="26" t="s">
        <v>128</v>
      </c>
      <c r="E569" s="26" t="s">
        <v>128</v>
      </c>
      <c r="F569" s="26">
        <v>180</v>
      </c>
      <c r="G569" s="67">
        <v>5085</v>
      </c>
    </row>
    <row r="570" spans="1:7" ht="15" customHeight="1">
      <c r="A570" s="27" t="s">
        <v>469</v>
      </c>
      <c r="B570" s="28" t="s">
        <v>470</v>
      </c>
      <c r="C570" s="28" t="s">
        <v>92</v>
      </c>
      <c r="D570" s="29" t="s">
        <v>128</v>
      </c>
      <c r="E570" s="29" t="s">
        <v>128</v>
      </c>
      <c r="F570" s="29">
        <v>7280</v>
      </c>
      <c r="G570" s="68">
        <v>759645</v>
      </c>
    </row>
    <row r="571" spans="1:7" ht="15" customHeight="1">
      <c r="A571" s="24" t="s">
        <v>471</v>
      </c>
      <c r="B571" s="25" t="s">
        <v>347</v>
      </c>
      <c r="C571" s="25" t="s">
        <v>43</v>
      </c>
      <c r="D571" s="26">
        <v>26600</v>
      </c>
      <c r="E571" s="26">
        <v>219280.72</v>
      </c>
      <c r="F571" s="26" t="s">
        <v>128</v>
      </c>
      <c r="G571" s="67" t="s">
        <v>128</v>
      </c>
    </row>
    <row r="572" spans="1:7" ht="15" customHeight="1">
      <c r="A572" s="27" t="s">
        <v>471</v>
      </c>
      <c r="B572" s="28" t="s">
        <v>347</v>
      </c>
      <c r="C572" s="28" t="s">
        <v>44</v>
      </c>
      <c r="D572" s="29">
        <v>116590</v>
      </c>
      <c r="E572" s="29">
        <v>602404.35</v>
      </c>
      <c r="F572" s="29" t="s">
        <v>128</v>
      </c>
      <c r="G572" s="68" t="s">
        <v>128</v>
      </c>
    </row>
    <row r="573" spans="1:7" ht="15" customHeight="1">
      <c r="A573" s="24" t="s">
        <v>472</v>
      </c>
      <c r="B573" s="25" t="s">
        <v>348</v>
      </c>
      <c r="C573" s="25" t="s">
        <v>92</v>
      </c>
      <c r="D573" s="26">
        <v>51785</v>
      </c>
      <c r="E573" s="26">
        <v>530706</v>
      </c>
      <c r="F573" s="26" t="s">
        <v>128</v>
      </c>
      <c r="G573" s="67" t="s">
        <v>128</v>
      </c>
    </row>
    <row r="574" spans="1:7" ht="15" customHeight="1">
      <c r="A574" s="27" t="s">
        <v>472</v>
      </c>
      <c r="B574" s="28" t="s">
        <v>473</v>
      </c>
      <c r="C574" s="28" t="s">
        <v>92</v>
      </c>
      <c r="D574" s="29" t="s">
        <v>128</v>
      </c>
      <c r="E574" s="29" t="s">
        <v>128</v>
      </c>
      <c r="F574" s="29">
        <v>1220</v>
      </c>
      <c r="G574" s="68">
        <v>97804</v>
      </c>
    </row>
    <row r="575" spans="1:7" ht="15" customHeight="1">
      <c r="A575" s="24" t="s">
        <v>474</v>
      </c>
      <c r="B575" s="25" t="s">
        <v>475</v>
      </c>
      <c r="C575" s="25" t="s">
        <v>44</v>
      </c>
      <c r="D575" s="26" t="s">
        <v>128</v>
      </c>
      <c r="E575" s="26" t="s">
        <v>128</v>
      </c>
      <c r="F575" s="26">
        <v>3150</v>
      </c>
      <c r="G575" s="67">
        <v>24176.96</v>
      </c>
    </row>
    <row r="576" spans="1:7" ht="15" customHeight="1">
      <c r="A576" s="27" t="s">
        <v>476</v>
      </c>
      <c r="B576" s="28" t="s">
        <v>477</v>
      </c>
      <c r="C576" s="28" t="s">
        <v>43</v>
      </c>
      <c r="D576" s="29" t="s">
        <v>128</v>
      </c>
      <c r="E576" s="29" t="s">
        <v>128</v>
      </c>
      <c r="F576" s="29">
        <v>22260</v>
      </c>
      <c r="G576" s="68">
        <v>92513.34</v>
      </c>
    </row>
    <row r="577" spans="1:7" ht="15" customHeight="1">
      <c r="A577" s="24" t="s">
        <v>478</v>
      </c>
      <c r="B577" s="25" t="s">
        <v>349</v>
      </c>
      <c r="C577" s="25" t="s">
        <v>51</v>
      </c>
      <c r="D577" s="26">
        <v>5800</v>
      </c>
      <c r="E577" s="26">
        <v>573580</v>
      </c>
      <c r="F577" s="26" t="s">
        <v>128</v>
      </c>
      <c r="G577" s="67" t="s">
        <v>128</v>
      </c>
    </row>
    <row r="578" spans="1:7" ht="15" customHeight="1">
      <c r="A578" s="27" t="s">
        <v>478</v>
      </c>
      <c r="B578" s="28" t="s">
        <v>349</v>
      </c>
      <c r="C578" s="28" t="s">
        <v>237</v>
      </c>
      <c r="D578" s="29">
        <v>50</v>
      </c>
      <c r="E578" s="29">
        <v>58</v>
      </c>
      <c r="F578" s="29" t="s">
        <v>128</v>
      </c>
      <c r="G578" s="68" t="s">
        <v>128</v>
      </c>
    </row>
    <row r="579" spans="1:7" ht="15" customHeight="1">
      <c r="A579" s="24" t="s">
        <v>478</v>
      </c>
      <c r="B579" s="25" t="s">
        <v>285</v>
      </c>
      <c r="C579" s="25" t="s">
        <v>92</v>
      </c>
      <c r="D579" s="26" t="s">
        <v>128</v>
      </c>
      <c r="E579" s="26" t="s">
        <v>128</v>
      </c>
      <c r="F579" s="26">
        <v>51801</v>
      </c>
      <c r="G579" s="67">
        <v>658983.22</v>
      </c>
    </row>
    <row r="580" spans="1:7" ht="15" customHeight="1">
      <c r="A580" s="27" t="s">
        <v>478</v>
      </c>
      <c r="B580" s="28" t="s">
        <v>285</v>
      </c>
      <c r="C580" s="28" t="s">
        <v>58</v>
      </c>
      <c r="D580" s="29" t="s">
        <v>128</v>
      </c>
      <c r="E580" s="29" t="s">
        <v>128</v>
      </c>
      <c r="F580" s="29">
        <v>87780</v>
      </c>
      <c r="G580" s="68">
        <v>293012.5</v>
      </c>
    </row>
    <row r="581" spans="1:7" ht="15" customHeight="1">
      <c r="A581" s="24" t="s">
        <v>177</v>
      </c>
      <c r="B581" s="25" t="s">
        <v>178</v>
      </c>
      <c r="C581" s="25" t="s">
        <v>138</v>
      </c>
      <c r="D581" s="26">
        <v>270</v>
      </c>
      <c r="E581" s="26">
        <v>283.5</v>
      </c>
      <c r="F581" s="26">
        <v>3966</v>
      </c>
      <c r="G581" s="67">
        <v>3120.3</v>
      </c>
    </row>
    <row r="582" spans="1:7" ht="15" customHeight="1">
      <c r="A582" s="27" t="s">
        <v>177</v>
      </c>
      <c r="B582" s="28" t="s">
        <v>178</v>
      </c>
      <c r="C582" s="28" t="s">
        <v>92</v>
      </c>
      <c r="D582" s="29" t="s">
        <v>128</v>
      </c>
      <c r="E582" s="29" t="s">
        <v>128</v>
      </c>
      <c r="F582" s="29">
        <v>17.4</v>
      </c>
      <c r="G582" s="68">
        <v>62.85</v>
      </c>
    </row>
    <row r="583" spans="1:7" ht="15" customHeight="1">
      <c r="A583" s="24" t="s">
        <v>177</v>
      </c>
      <c r="B583" s="25" t="s">
        <v>178</v>
      </c>
      <c r="C583" s="25" t="s">
        <v>46</v>
      </c>
      <c r="D583" s="26" t="s">
        <v>128</v>
      </c>
      <c r="E583" s="26" t="s">
        <v>128</v>
      </c>
      <c r="F583" s="26">
        <v>11040</v>
      </c>
      <c r="G583" s="67">
        <v>8280</v>
      </c>
    </row>
    <row r="584" spans="1:7" ht="15" customHeight="1">
      <c r="A584" s="27" t="s">
        <v>177</v>
      </c>
      <c r="B584" s="28" t="s">
        <v>178</v>
      </c>
      <c r="C584" s="28" t="s">
        <v>85</v>
      </c>
      <c r="D584" s="29" t="s">
        <v>128</v>
      </c>
      <c r="E584" s="29" t="s">
        <v>128</v>
      </c>
      <c r="F584" s="29">
        <v>6240</v>
      </c>
      <c r="G584" s="68">
        <v>4168.01</v>
      </c>
    </row>
    <row r="585" spans="1:7" ht="15" customHeight="1">
      <c r="A585" s="24" t="s">
        <v>179</v>
      </c>
      <c r="B585" s="25" t="s">
        <v>180</v>
      </c>
      <c r="C585" s="25" t="s">
        <v>138</v>
      </c>
      <c r="D585" s="26">
        <v>600</v>
      </c>
      <c r="E585" s="26">
        <v>450</v>
      </c>
      <c r="F585" s="26">
        <v>23760</v>
      </c>
      <c r="G585" s="67">
        <v>15045.6</v>
      </c>
    </row>
    <row r="586" spans="1:7" ht="15" customHeight="1">
      <c r="A586" s="27" t="s">
        <v>179</v>
      </c>
      <c r="B586" s="28" t="s">
        <v>180</v>
      </c>
      <c r="C586" s="28" t="s">
        <v>53</v>
      </c>
      <c r="D586" s="29" t="s">
        <v>128</v>
      </c>
      <c r="E586" s="29" t="s">
        <v>128</v>
      </c>
      <c r="F586" s="29">
        <v>9744</v>
      </c>
      <c r="G586" s="68">
        <v>6820.8</v>
      </c>
    </row>
    <row r="587" spans="1:7" ht="15" customHeight="1">
      <c r="A587" s="24" t="s">
        <v>179</v>
      </c>
      <c r="B587" s="25" t="s">
        <v>180</v>
      </c>
      <c r="C587" s="25" t="s">
        <v>46</v>
      </c>
      <c r="D587" s="26">
        <v>3283.2</v>
      </c>
      <c r="E587" s="26">
        <v>2574</v>
      </c>
      <c r="F587" s="26">
        <v>27360</v>
      </c>
      <c r="G587" s="67">
        <v>20440.8</v>
      </c>
    </row>
    <row r="588" spans="1:7" ht="15" customHeight="1">
      <c r="A588" s="27" t="s">
        <v>179</v>
      </c>
      <c r="B588" s="28" t="s">
        <v>180</v>
      </c>
      <c r="C588" s="28" t="s">
        <v>513</v>
      </c>
      <c r="D588" s="29">
        <v>64848</v>
      </c>
      <c r="E588" s="29">
        <v>41191.64</v>
      </c>
      <c r="F588" s="29" t="s">
        <v>128</v>
      </c>
      <c r="G588" s="68" t="s">
        <v>128</v>
      </c>
    </row>
    <row r="589" spans="1:7" ht="15" customHeight="1">
      <c r="A589" s="24" t="s">
        <v>179</v>
      </c>
      <c r="B589" s="25" t="s">
        <v>180</v>
      </c>
      <c r="C589" s="25" t="s">
        <v>85</v>
      </c>
      <c r="D589" s="26" t="s">
        <v>128</v>
      </c>
      <c r="E589" s="26" t="s">
        <v>128</v>
      </c>
      <c r="F589" s="26">
        <v>13200</v>
      </c>
      <c r="G589" s="67">
        <v>9432</v>
      </c>
    </row>
    <row r="590" spans="1:7" ht="15" customHeight="1">
      <c r="A590" s="27" t="s">
        <v>181</v>
      </c>
      <c r="B590" s="28" t="s">
        <v>182</v>
      </c>
      <c r="C590" s="28" t="s">
        <v>138</v>
      </c>
      <c r="D590" s="29">
        <v>5896.8</v>
      </c>
      <c r="E590" s="29">
        <v>5340</v>
      </c>
      <c r="F590" s="29">
        <v>10320</v>
      </c>
      <c r="G590" s="68">
        <v>7740</v>
      </c>
    </row>
    <row r="591" spans="1:7" ht="15" customHeight="1">
      <c r="A591" s="24" t="s">
        <v>181</v>
      </c>
      <c r="B591" s="25" t="s">
        <v>182</v>
      </c>
      <c r="C591" s="25" t="s">
        <v>53</v>
      </c>
      <c r="D591" s="26">
        <v>7608</v>
      </c>
      <c r="E591" s="26">
        <v>5762.62</v>
      </c>
      <c r="F591" s="26" t="s">
        <v>128</v>
      </c>
      <c r="G591" s="67" t="s">
        <v>128</v>
      </c>
    </row>
    <row r="592" spans="1:7" ht="15" customHeight="1">
      <c r="A592" s="27" t="s">
        <v>181</v>
      </c>
      <c r="B592" s="28" t="s">
        <v>182</v>
      </c>
      <c r="C592" s="28" t="s">
        <v>46</v>
      </c>
      <c r="D592" s="29">
        <v>6264.8</v>
      </c>
      <c r="E592" s="29">
        <v>5282.64</v>
      </c>
      <c r="F592" s="29">
        <v>21273.6</v>
      </c>
      <c r="G592" s="68">
        <v>16689.6</v>
      </c>
    </row>
    <row r="593" spans="1:7" ht="15" customHeight="1">
      <c r="A593" s="24" t="s">
        <v>181</v>
      </c>
      <c r="B593" s="25" t="s">
        <v>182</v>
      </c>
      <c r="C593" s="25" t="s">
        <v>85</v>
      </c>
      <c r="D593" s="26" t="s">
        <v>128</v>
      </c>
      <c r="E593" s="26" t="s">
        <v>128</v>
      </c>
      <c r="F593" s="26">
        <v>242100</v>
      </c>
      <c r="G593" s="67">
        <v>182695.6</v>
      </c>
    </row>
    <row r="594" spans="1:7" ht="15" customHeight="1">
      <c r="A594" s="27" t="s">
        <v>181</v>
      </c>
      <c r="B594" s="28" t="s">
        <v>182</v>
      </c>
      <c r="C594" s="28" t="s">
        <v>183</v>
      </c>
      <c r="D594" s="29">
        <v>247.2</v>
      </c>
      <c r="E594" s="29">
        <v>228</v>
      </c>
      <c r="F594" s="29" t="s">
        <v>128</v>
      </c>
      <c r="G594" s="68" t="s">
        <v>128</v>
      </c>
    </row>
    <row r="595" spans="1:7" ht="15" customHeight="1">
      <c r="A595" s="24" t="s">
        <v>613</v>
      </c>
      <c r="B595" s="25" t="s">
        <v>614</v>
      </c>
      <c r="C595" s="25" t="s">
        <v>46</v>
      </c>
      <c r="D595" s="26">
        <v>1520</v>
      </c>
      <c r="E595" s="26">
        <v>1135.44</v>
      </c>
      <c r="F595" s="26" t="s">
        <v>128</v>
      </c>
      <c r="G595" s="67" t="s">
        <v>128</v>
      </c>
    </row>
    <row r="596" spans="1:7" ht="15" customHeight="1">
      <c r="A596" s="27" t="s">
        <v>479</v>
      </c>
      <c r="B596" s="28" t="s">
        <v>480</v>
      </c>
      <c r="C596" s="28" t="s">
        <v>138</v>
      </c>
      <c r="D596" s="29" t="s">
        <v>128</v>
      </c>
      <c r="E596" s="29" t="s">
        <v>128</v>
      </c>
      <c r="F596" s="29">
        <v>333652</v>
      </c>
      <c r="G596" s="68">
        <v>250739.53</v>
      </c>
    </row>
    <row r="597" spans="1:7" ht="15" customHeight="1">
      <c r="A597" s="24" t="s">
        <v>479</v>
      </c>
      <c r="B597" s="25" t="s">
        <v>480</v>
      </c>
      <c r="C597" s="25" t="s">
        <v>60</v>
      </c>
      <c r="D597" s="26" t="s">
        <v>128</v>
      </c>
      <c r="E597" s="26" t="s">
        <v>128</v>
      </c>
      <c r="F597" s="26">
        <v>180</v>
      </c>
      <c r="G597" s="67">
        <v>173.3</v>
      </c>
    </row>
    <row r="598" spans="1:7" ht="15" customHeight="1">
      <c r="A598" s="27" t="s">
        <v>479</v>
      </c>
      <c r="B598" s="28" t="s">
        <v>480</v>
      </c>
      <c r="C598" s="28" t="s">
        <v>53</v>
      </c>
      <c r="D598" s="29" t="s">
        <v>128</v>
      </c>
      <c r="E598" s="29" t="s">
        <v>128</v>
      </c>
      <c r="F598" s="29">
        <v>13914.8</v>
      </c>
      <c r="G598" s="68">
        <v>8534.4</v>
      </c>
    </row>
    <row r="599" spans="1:7" ht="15" customHeight="1">
      <c r="A599" s="24" t="s">
        <v>479</v>
      </c>
      <c r="B599" s="25" t="s">
        <v>480</v>
      </c>
      <c r="C599" s="25" t="s">
        <v>122</v>
      </c>
      <c r="D599" s="26" t="s">
        <v>128</v>
      </c>
      <c r="E599" s="26" t="s">
        <v>128</v>
      </c>
      <c r="F599" s="26">
        <v>14496</v>
      </c>
      <c r="G599" s="67">
        <v>11649.6</v>
      </c>
    </row>
    <row r="600" spans="1:7" ht="15" customHeight="1">
      <c r="A600" s="27" t="s">
        <v>479</v>
      </c>
      <c r="B600" s="28" t="s">
        <v>480</v>
      </c>
      <c r="C600" s="28" t="s">
        <v>92</v>
      </c>
      <c r="D600" s="29" t="s">
        <v>128</v>
      </c>
      <c r="E600" s="29" t="s">
        <v>128</v>
      </c>
      <c r="F600" s="29">
        <v>13137.6</v>
      </c>
      <c r="G600" s="68">
        <v>14891.88</v>
      </c>
    </row>
    <row r="601" spans="1:7" ht="15" customHeight="1">
      <c r="A601" s="24" t="s">
        <v>479</v>
      </c>
      <c r="B601" s="25" t="s">
        <v>480</v>
      </c>
      <c r="C601" s="25" t="s">
        <v>46</v>
      </c>
      <c r="D601" s="26" t="s">
        <v>128</v>
      </c>
      <c r="E601" s="26" t="s">
        <v>128</v>
      </c>
      <c r="F601" s="26">
        <v>170280</v>
      </c>
      <c r="G601" s="67">
        <v>123957</v>
      </c>
    </row>
    <row r="602" spans="1:7" ht="15" customHeight="1">
      <c r="A602" s="27" t="s">
        <v>479</v>
      </c>
      <c r="B602" s="28" t="s">
        <v>480</v>
      </c>
      <c r="C602" s="28" t="s">
        <v>502</v>
      </c>
      <c r="D602" s="29" t="s">
        <v>128</v>
      </c>
      <c r="E602" s="29" t="s">
        <v>128</v>
      </c>
      <c r="F602" s="29">
        <v>126</v>
      </c>
      <c r="G602" s="68">
        <v>141.84</v>
      </c>
    </row>
    <row r="603" spans="1:7" ht="15" customHeight="1">
      <c r="A603" s="24" t="s">
        <v>479</v>
      </c>
      <c r="B603" s="25" t="s">
        <v>480</v>
      </c>
      <c r="C603" s="25" t="s">
        <v>156</v>
      </c>
      <c r="D603" s="26" t="s">
        <v>128</v>
      </c>
      <c r="E603" s="26" t="s">
        <v>128</v>
      </c>
      <c r="F603" s="26">
        <v>234870.2</v>
      </c>
      <c r="G603" s="67">
        <v>219194.24</v>
      </c>
    </row>
    <row r="604" spans="1:7" ht="15" customHeight="1">
      <c r="A604" s="27" t="s">
        <v>479</v>
      </c>
      <c r="B604" s="28" t="s">
        <v>480</v>
      </c>
      <c r="C604" s="28" t="s">
        <v>102</v>
      </c>
      <c r="D604" s="29" t="s">
        <v>128</v>
      </c>
      <c r="E604" s="29" t="s">
        <v>128</v>
      </c>
      <c r="F604" s="29">
        <v>100020</v>
      </c>
      <c r="G604" s="68">
        <v>63436.11</v>
      </c>
    </row>
    <row r="605" spans="1:7" ht="15" customHeight="1">
      <c r="A605" s="24" t="s">
        <v>479</v>
      </c>
      <c r="B605" s="25" t="s">
        <v>480</v>
      </c>
      <c r="C605" s="25" t="s">
        <v>85</v>
      </c>
      <c r="D605" s="26" t="s">
        <v>128</v>
      </c>
      <c r="E605" s="26" t="s">
        <v>128</v>
      </c>
      <c r="F605" s="26">
        <v>953310</v>
      </c>
      <c r="G605" s="67">
        <v>631884.6</v>
      </c>
    </row>
    <row r="606" spans="1:7" ht="15" customHeight="1">
      <c r="A606" s="27" t="s">
        <v>479</v>
      </c>
      <c r="B606" s="28" t="s">
        <v>480</v>
      </c>
      <c r="C606" s="28" t="s">
        <v>561</v>
      </c>
      <c r="D606" s="29" t="s">
        <v>128</v>
      </c>
      <c r="E606" s="29" t="s">
        <v>128</v>
      </c>
      <c r="F606" s="29">
        <v>63120</v>
      </c>
      <c r="G606" s="68">
        <v>54445</v>
      </c>
    </row>
    <row r="607" spans="1:7" ht="15" customHeight="1">
      <c r="A607" s="24" t="s">
        <v>479</v>
      </c>
      <c r="B607" s="25" t="s">
        <v>480</v>
      </c>
      <c r="C607" s="25" t="s">
        <v>65</v>
      </c>
      <c r="D607" s="26" t="s">
        <v>128</v>
      </c>
      <c r="E607" s="26" t="s">
        <v>128</v>
      </c>
      <c r="F607" s="26">
        <v>9120</v>
      </c>
      <c r="G607" s="67">
        <v>7754.4</v>
      </c>
    </row>
    <row r="608" spans="1:7" ht="15" customHeight="1">
      <c r="A608" s="27" t="s">
        <v>479</v>
      </c>
      <c r="B608" s="28" t="s">
        <v>480</v>
      </c>
      <c r="C608" s="28" t="s">
        <v>183</v>
      </c>
      <c r="D608" s="29" t="s">
        <v>128</v>
      </c>
      <c r="E608" s="29" t="s">
        <v>128</v>
      </c>
      <c r="F608" s="29">
        <v>4380</v>
      </c>
      <c r="G608" s="68">
        <v>3496.2</v>
      </c>
    </row>
    <row r="609" spans="1:7" ht="15" customHeight="1">
      <c r="A609" s="24" t="s">
        <v>479</v>
      </c>
      <c r="B609" s="25" t="s">
        <v>480</v>
      </c>
      <c r="C609" s="25" t="s">
        <v>83</v>
      </c>
      <c r="D609" s="26" t="s">
        <v>128</v>
      </c>
      <c r="E609" s="26" t="s">
        <v>128</v>
      </c>
      <c r="F609" s="26">
        <v>92550</v>
      </c>
      <c r="G609" s="67">
        <v>84506.7</v>
      </c>
    </row>
    <row r="610" spans="1:7" ht="15" customHeight="1">
      <c r="A610" s="27" t="s">
        <v>481</v>
      </c>
      <c r="B610" s="28" t="s">
        <v>482</v>
      </c>
      <c r="C610" s="28" t="s">
        <v>138</v>
      </c>
      <c r="D610" s="29" t="s">
        <v>128</v>
      </c>
      <c r="E610" s="29" t="s">
        <v>128</v>
      </c>
      <c r="F610" s="29">
        <v>9006</v>
      </c>
      <c r="G610" s="68">
        <v>30469.8</v>
      </c>
    </row>
    <row r="611" spans="1:7" ht="15" customHeight="1">
      <c r="A611" s="24" t="s">
        <v>481</v>
      </c>
      <c r="B611" s="25" t="s">
        <v>482</v>
      </c>
      <c r="C611" s="25" t="s">
        <v>60</v>
      </c>
      <c r="D611" s="26" t="s">
        <v>128</v>
      </c>
      <c r="E611" s="26" t="s">
        <v>128</v>
      </c>
      <c r="F611" s="26">
        <v>528</v>
      </c>
      <c r="G611" s="67">
        <v>2673</v>
      </c>
    </row>
    <row r="612" spans="1:7" ht="15" customHeight="1">
      <c r="A612" s="27" t="s">
        <v>481</v>
      </c>
      <c r="B612" s="28" t="s">
        <v>482</v>
      </c>
      <c r="C612" s="28" t="s">
        <v>139</v>
      </c>
      <c r="D612" s="29" t="s">
        <v>128</v>
      </c>
      <c r="E612" s="29" t="s">
        <v>128</v>
      </c>
      <c r="F612" s="29">
        <v>3840</v>
      </c>
      <c r="G612" s="68">
        <v>17480</v>
      </c>
    </row>
    <row r="613" spans="1:7" ht="15" customHeight="1">
      <c r="A613" s="24" t="s">
        <v>481</v>
      </c>
      <c r="B613" s="25" t="s">
        <v>482</v>
      </c>
      <c r="C613" s="25" t="s">
        <v>46</v>
      </c>
      <c r="D613" s="26" t="s">
        <v>128</v>
      </c>
      <c r="E613" s="26" t="s">
        <v>128</v>
      </c>
      <c r="F613" s="26">
        <v>309432.6</v>
      </c>
      <c r="G613" s="67">
        <v>1667173.32</v>
      </c>
    </row>
    <row r="614" spans="1:7" ht="15" customHeight="1">
      <c r="A614" s="27" t="s">
        <v>481</v>
      </c>
      <c r="B614" s="28" t="s">
        <v>482</v>
      </c>
      <c r="C614" s="28" t="s">
        <v>502</v>
      </c>
      <c r="D614" s="29" t="s">
        <v>128</v>
      </c>
      <c r="E614" s="29" t="s">
        <v>128</v>
      </c>
      <c r="F614" s="29">
        <v>41.4</v>
      </c>
      <c r="G614" s="68">
        <v>176.85</v>
      </c>
    </row>
    <row r="615" spans="1:7" ht="15" customHeight="1">
      <c r="A615" s="24" t="s">
        <v>481</v>
      </c>
      <c r="B615" s="25" t="s">
        <v>482</v>
      </c>
      <c r="C615" s="25" t="s">
        <v>156</v>
      </c>
      <c r="D615" s="26" t="s">
        <v>128</v>
      </c>
      <c r="E615" s="26" t="s">
        <v>128</v>
      </c>
      <c r="F615" s="26">
        <v>12612</v>
      </c>
      <c r="G615" s="67">
        <v>41651.02</v>
      </c>
    </row>
    <row r="616" spans="1:7" ht="15" customHeight="1">
      <c r="A616" s="27" t="s">
        <v>481</v>
      </c>
      <c r="B616" s="28" t="s">
        <v>482</v>
      </c>
      <c r="C616" s="28" t="s">
        <v>102</v>
      </c>
      <c r="D616" s="29" t="s">
        <v>128</v>
      </c>
      <c r="E616" s="29" t="s">
        <v>128</v>
      </c>
      <c r="F616" s="29">
        <v>480</v>
      </c>
      <c r="G616" s="68">
        <v>2711.5</v>
      </c>
    </row>
    <row r="617" spans="1:7" ht="15" customHeight="1">
      <c r="A617" s="24" t="s">
        <v>481</v>
      </c>
      <c r="B617" s="25" t="s">
        <v>482</v>
      </c>
      <c r="C617" s="25" t="s">
        <v>50</v>
      </c>
      <c r="D617" s="26" t="s">
        <v>128</v>
      </c>
      <c r="E617" s="26" t="s">
        <v>128</v>
      </c>
      <c r="F617" s="26">
        <v>2366.4</v>
      </c>
      <c r="G617" s="67">
        <v>11689.03</v>
      </c>
    </row>
    <row r="618" spans="1:7" ht="15" customHeight="1">
      <c r="A618" s="27" t="s">
        <v>481</v>
      </c>
      <c r="B618" s="28" t="s">
        <v>482</v>
      </c>
      <c r="C618" s="28" t="s">
        <v>85</v>
      </c>
      <c r="D618" s="29" t="s">
        <v>128</v>
      </c>
      <c r="E618" s="29" t="s">
        <v>128</v>
      </c>
      <c r="F618" s="29">
        <v>14712</v>
      </c>
      <c r="G618" s="68">
        <v>52159.2</v>
      </c>
    </row>
    <row r="619" spans="1:7" ht="15" customHeight="1">
      <c r="A619" s="24" t="s">
        <v>481</v>
      </c>
      <c r="B619" s="25" t="s">
        <v>482</v>
      </c>
      <c r="C619" s="25" t="s">
        <v>69</v>
      </c>
      <c r="D619" s="26" t="s">
        <v>128</v>
      </c>
      <c r="E619" s="26" t="s">
        <v>128</v>
      </c>
      <c r="F619" s="26">
        <v>5472</v>
      </c>
      <c r="G619" s="67">
        <v>24635.4</v>
      </c>
    </row>
    <row r="620" spans="1:7" ht="15" customHeight="1">
      <c r="A620" s="27" t="s">
        <v>481</v>
      </c>
      <c r="B620" s="28" t="s">
        <v>482</v>
      </c>
      <c r="C620" s="28" t="s">
        <v>65</v>
      </c>
      <c r="D620" s="29" t="s">
        <v>128</v>
      </c>
      <c r="E620" s="29" t="s">
        <v>128</v>
      </c>
      <c r="F620" s="29">
        <v>1056</v>
      </c>
      <c r="G620" s="68">
        <v>4970.4</v>
      </c>
    </row>
    <row r="621" spans="1:7" ht="15" customHeight="1">
      <c r="A621" s="24" t="s">
        <v>481</v>
      </c>
      <c r="B621" s="25" t="s">
        <v>482</v>
      </c>
      <c r="C621" s="25" t="s">
        <v>49</v>
      </c>
      <c r="D621" s="26" t="s">
        <v>128</v>
      </c>
      <c r="E621" s="26" t="s">
        <v>128</v>
      </c>
      <c r="F621" s="26">
        <v>10118.4</v>
      </c>
      <c r="G621" s="67">
        <v>47661.88</v>
      </c>
    </row>
    <row r="622" spans="1:7" ht="15" customHeight="1">
      <c r="A622" s="27" t="s">
        <v>481</v>
      </c>
      <c r="B622" s="28" t="s">
        <v>482</v>
      </c>
      <c r="C622" s="28" t="s">
        <v>108</v>
      </c>
      <c r="D622" s="29" t="s">
        <v>128</v>
      </c>
      <c r="E622" s="29" t="s">
        <v>128</v>
      </c>
      <c r="F622" s="29">
        <v>388.8</v>
      </c>
      <c r="G622" s="68">
        <v>1750.41</v>
      </c>
    </row>
    <row r="623" spans="1:7" ht="15" customHeight="1">
      <c r="A623" s="24" t="s">
        <v>481</v>
      </c>
      <c r="B623" s="25" t="s">
        <v>482</v>
      </c>
      <c r="C623" s="25" t="s">
        <v>66</v>
      </c>
      <c r="D623" s="26" t="s">
        <v>128</v>
      </c>
      <c r="E623" s="26" t="s">
        <v>128</v>
      </c>
      <c r="F623" s="26">
        <v>1776</v>
      </c>
      <c r="G623" s="67">
        <v>8654.3</v>
      </c>
    </row>
    <row r="624" spans="1:7" ht="15" customHeight="1">
      <c r="A624" s="27" t="s">
        <v>481</v>
      </c>
      <c r="B624" s="28" t="s">
        <v>482</v>
      </c>
      <c r="C624" s="28" t="s">
        <v>68</v>
      </c>
      <c r="D624" s="29" t="s">
        <v>128</v>
      </c>
      <c r="E624" s="29" t="s">
        <v>128</v>
      </c>
      <c r="F624" s="29">
        <v>192</v>
      </c>
      <c r="G624" s="68">
        <v>984.8</v>
      </c>
    </row>
    <row r="625" spans="1:7" ht="15" customHeight="1">
      <c r="A625" s="24" t="s">
        <v>483</v>
      </c>
      <c r="B625" s="25" t="s">
        <v>484</v>
      </c>
      <c r="C625" s="25" t="s">
        <v>60</v>
      </c>
      <c r="D625" s="26" t="s">
        <v>128</v>
      </c>
      <c r="E625" s="26" t="s">
        <v>128</v>
      </c>
      <c r="F625" s="26">
        <v>360</v>
      </c>
      <c r="G625" s="67">
        <v>346.6</v>
      </c>
    </row>
    <row r="626" spans="1:7" ht="15" customHeight="1">
      <c r="A626" s="27" t="s">
        <v>483</v>
      </c>
      <c r="B626" s="28" t="s">
        <v>484</v>
      </c>
      <c r="C626" s="28" t="s">
        <v>53</v>
      </c>
      <c r="D626" s="29" t="s">
        <v>128</v>
      </c>
      <c r="E626" s="29" t="s">
        <v>128</v>
      </c>
      <c r="F626" s="29">
        <v>192</v>
      </c>
      <c r="G626" s="68">
        <v>302.56</v>
      </c>
    </row>
    <row r="627" spans="1:7" ht="15" customHeight="1">
      <c r="A627" s="24" t="s">
        <v>483</v>
      </c>
      <c r="B627" s="25" t="s">
        <v>484</v>
      </c>
      <c r="C627" s="25" t="s">
        <v>92</v>
      </c>
      <c r="D627" s="26" t="s">
        <v>128</v>
      </c>
      <c r="E627" s="26" t="s">
        <v>128</v>
      </c>
      <c r="F627" s="26">
        <v>219</v>
      </c>
      <c r="G627" s="67">
        <v>211.5</v>
      </c>
    </row>
    <row r="628" spans="1:7" ht="15" customHeight="1">
      <c r="A628" s="27" t="s">
        <v>485</v>
      </c>
      <c r="B628" s="28" t="s">
        <v>184</v>
      </c>
      <c r="C628" s="28" t="s">
        <v>138</v>
      </c>
      <c r="D628" s="29">
        <v>103600.8</v>
      </c>
      <c r="E628" s="29">
        <v>100991.94</v>
      </c>
      <c r="F628" s="29" t="s">
        <v>128</v>
      </c>
      <c r="G628" s="68" t="s">
        <v>128</v>
      </c>
    </row>
    <row r="629" spans="1:7" ht="15" customHeight="1">
      <c r="A629" s="24" t="s">
        <v>485</v>
      </c>
      <c r="B629" s="25" t="s">
        <v>184</v>
      </c>
      <c r="C629" s="25" t="s">
        <v>60</v>
      </c>
      <c r="D629" s="26">
        <v>720</v>
      </c>
      <c r="E629" s="26">
        <v>701.1</v>
      </c>
      <c r="F629" s="26" t="s">
        <v>128</v>
      </c>
      <c r="G629" s="67" t="s">
        <v>128</v>
      </c>
    </row>
    <row r="630" spans="1:7" ht="15" customHeight="1">
      <c r="A630" s="27" t="s">
        <v>485</v>
      </c>
      <c r="B630" s="28" t="s">
        <v>486</v>
      </c>
      <c r="C630" s="28" t="s">
        <v>60</v>
      </c>
      <c r="D630" s="29" t="s">
        <v>128</v>
      </c>
      <c r="E630" s="29" t="s">
        <v>128</v>
      </c>
      <c r="F630" s="29">
        <v>240</v>
      </c>
      <c r="G630" s="68">
        <v>1215</v>
      </c>
    </row>
    <row r="631" spans="1:7" ht="15" customHeight="1">
      <c r="A631" s="24" t="s">
        <v>485</v>
      </c>
      <c r="B631" s="25" t="s">
        <v>184</v>
      </c>
      <c r="C631" s="25" t="s">
        <v>53</v>
      </c>
      <c r="D631" s="26">
        <v>8310</v>
      </c>
      <c r="E631" s="26">
        <v>8009.2</v>
      </c>
      <c r="F631" s="26" t="s">
        <v>128</v>
      </c>
      <c r="G631" s="67" t="s">
        <v>128</v>
      </c>
    </row>
    <row r="632" spans="1:7" ht="15" customHeight="1">
      <c r="A632" s="27" t="s">
        <v>485</v>
      </c>
      <c r="B632" s="28" t="s">
        <v>184</v>
      </c>
      <c r="C632" s="28" t="s">
        <v>46</v>
      </c>
      <c r="D632" s="29">
        <v>65772</v>
      </c>
      <c r="E632" s="29">
        <v>61493.7</v>
      </c>
      <c r="F632" s="29" t="s">
        <v>128</v>
      </c>
      <c r="G632" s="68" t="s">
        <v>128</v>
      </c>
    </row>
    <row r="633" spans="1:7" ht="15" customHeight="1">
      <c r="A633" s="24" t="s">
        <v>485</v>
      </c>
      <c r="B633" s="25" t="s">
        <v>184</v>
      </c>
      <c r="C633" s="25" t="s">
        <v>156</v>
      </c>
      <c r="D633" s="26">
        <v>126888</v>
      </c>
      <c r="E633" s="26">
        <v>145193.33</v>
      </c>
      <c r="F633" s="26" t="s">
        <v>128</v>
      </c>
      <c r="G633" s="67" t="s">
        <v>128</v>
      </c>
    </row>
    <row r="634" spans="1:7" ht="15" customHeight="1">
      <c r="A634" s="27" t="s">
        <v>485</v>
      </c>
      <c r="B634" s="28" t="s">
        <v>184</v>
      </c>
      <c r="C634" s="28" t="s">
        <v>102</v>
      </c>
      <c r="D634" s="29">
        <v>13590</v>
      </c>
      <c r="E634" s="29">
        <v>10189.64</v>
      </c>
      <c r="F634" s="29" t="s">
        <v>128</v>
      </c>
      <c r="G634" s="68" t="s">
        <v>128</v>
      </c>
    </row>
    <row r="635" spans="1:7" ht="15" customHeight="1">
      <c r="A635" s="24" t="s">
        <v>485</v>
      </c>
      <c r="B635" s="25" t="s">
        <v>184</v>
      </c>
      <c r="C635" s="25" t="s">
        <v>561</v>
      </c>
      <c r="D635" s="26">
        <v>17220</v>
      </c>
      <c r="E635" s="26">
        <v>14247</v>
      </c>
      <c r="F635" s="26" t="s">
        <v>128</v>
      </c>
      <c r="G635" s="67" t="s">
        <v>128</v>
      </c>
    </row>
    <row r="636" spans="1:7" ht="15" customHeight="1">
      <c r="A636" s="27" t="s">
        <v>485</v>
      </c>
      <c r="B636" s="28" t="s">
        <v>184</v>
      </c>
      <c r="C636" s="28" t="s">
        <v>83</v>
      </c>
      <c r="D636" s="29">
        <v>40800</v>
      </c>
      <c r="E636" s="29">
        <v>40620</v>
      </c>
      <c r="F636" s="29" t="s">
        <v>128</v>
      </c>
      <c r="G636" s="68" t="s">
        <v>128</v>
      </c>
    </row>
    <row r="637" spans="1:7" ht="15" customHeight="1">
      <c r="A637" s="24" t="s">
        <v>487</v>
      </c>
      <c r="B637" s="25" t="s">
        <v>185</v>
      </c>
      <c r="C637" s="25" t="s">
        <v>138</v>
      </c>
      <c r="D637" s="26">
        <v>96</v>
      </c>
      <c r="E637" s="26">
        <v>576</v>
      </c>
      <c r="F637" s="26" t="s">
        <v>128</v>
      </c>
      <c r="G637" s="67" t="s">
        <v>128</v>
      </c>
    </row>
    <row r="638" spans="1:7" ht="15" customHeight="1">
      <c r="A638" s="27" t="s">
        <v>487</v>
      </c>
      <c r="B638" s="28" t="s">
        <v>185</v>
      </c>
      <c r="C638" s="28" t="s">
        <v>60</v>
      </c>
      <c r="D638" s="29">
        <v>528</v>
      </c>
      <c r="E638" s="29">
        <v>2775.4</v>
      </c>
      <c r="F638" s="29" t="s">
        <v>128</v>
      </c>
      <c r="G638" s="68" t="s">
        <v>128</v>
      </c>
    </row>
    <row r="639" spans="1:7" ht="15" customHeight="1">
      <c r="A639" s="24" t="s">
        <v>487</v>
      </c>
      <c r="B639" s="25" t="s">
        <v>185</v>
      </c>
      <c r="C639" s="25" t="s">
        <v>139</v>
      </c>
      <c r="D639" s="26">
        <v>2040</v>
      </c>
      <c r="E639" s="26">
        <v>9573.75</v>
      </c>
      <c r="F639" s="26" t="s">
        <v>128</v>
      </c>
      <c r="G639" s="67" t="s">
        <v>128</v>
      </c>
    </row>
    <row r="640" spans="1:7" ht="15" customHeight="1">
      <c r="A640" s="27" t="s">
        <v>487</v>
      </c>
      <c r="B640" s="28" t="s">
        <v>185</v>
      </c>
      <c r="C640" s="28" t="s">
        <v>53</v>
      </c>
      <c r="D640" s="29">
        <v>360</v>
      </c>
      <c r="E640" s="29">
        <v>1260</v>
      </c>
      <c r="F640" s="29" t="s">
        <v>128</v>
      </c>
      <c r="G640" s="68" t="s">
        <v>128</v>
      </c>
    </row>
    <row r="641" spans="1:7" ht="15" customHeight="1">
      <c r="A641" s="24" t="s">
        <v>487</v>
      </c>
      <c r="B641" s="25" t="s">
        <v>185</v>
      </c>
      <c r="C641" s="25" t="s">
        <v>46</v>
      </c>
      <c r="D641" s="26">
        <v>155568</v>
      </c>
      <c r="E641" s="26">
        <v>902398.7</v>
      </c>
      <c r="F641" s="26" t="s">
        <v>128</v>
      </c>
      <c r="G641" s="67" t="s">
        <v>128</v>
      </c>
    </row>
    <row r="642" spans="1:7" ht="15" customHeight="1">
      <c r="A642" s="27" t="s">
        <v>487</v>
      </c>
      <c r="B642" s="28" t="s">
        <v>185</v>
      </c>
      <c r="C642" s="28" t="s">
        <v>156</v>
      </c>
      <c r="D642" s="29">
        <v>14245.2</v>
      </c>
      <c r="E642" s="29">
        <v>53208.19</v>
      </c>
      <c r="F642" s="29" t="s">
        <v>128</v>
      </c>
      <c r="G642" s="68" t="s">
        <v>128</v>
      </c>
    </row>
    <row r="643" spans="1:7" ht="15" customHeight="1">
      <c r="A643" s="24" t="s">
        <v>487</v>
      </c>
      <c r="B643" s="25" t="s">
        <v>185</v>
      </c>
      <c r="C643" s="25" t="s">
        <v>102</v>
      </c>
      <c r="D643" s="26">
        <v>120</v>
      </c>
      <c r="E643" s="26">
        <v>427.98</v>
      </c>
      <c r="F643" s="26" t="s">
        <v>128</v>
      </c>
      <c r="G643" s="67" t="s">
        <v>128</v>
      </c>
    </row>
    <row r="644" spans="1:7" ht="15" customHeight="1">
      <c r="A644" s="27" t="s">
        <v>487</v>
      </c>
      <c r="B644" s="28" t="s">
        <v>185</v>
      </c>
      <c r="C644" s="28" t="s">
        <v>50</v>
      </c>
      <c r="D644" s="29">
        <v>2419.2</v>
      </c>
      <c r="E644" s="29">
        <v>12369.84</v>
      </c>
      <c r="F644" s="29" t="s">
        <v>128</v>
      </c>
      <c r="G644" s="68" t="s">
        <v>128</v>
      </c>
    </row>
    <row r="645" spans="1:7" ht="15" customHeight="1">
      <c r="A645" s="24" t="s">
        <v>487</v>
      </c>
      <c r="B645" s="25" t="s">
        <v>185</v>
      </c>
      <c r="C645" s="25" t="s">
        <v>85</v>
      </c>
      <c r="D645" s="26">
        <v>912</v>
      </c>
      <c r="E645" s="26">
        <v>5622.64</v>
      </c>
      <c r="F645" s="26" t="s">
        <v>128</v>
      </c>
      <c r="G645" s="67" t="s">
        <v>128</v>
      </c>
    </row>
    <row r="646" spans="1:7" ht="15" customHeight="1">
      <c r="A646" s="27" t="s">
        <v>487</v>
      </c>
      <c r="B646" s="28" t="s">
        <v>185</v>
      </c>
      <c r="C646" s="28" t="s">
        <v>69</v>
      </c>
      <c r="D646" s="29">
        <v>3240</v>
      </c>
      <c r="E646" s="29">
        <v>14854.65</v>
      </c>
      <c r="F646" s="29" t="s">
        <v>128</v>
      </c>
      <c r="G646" s="68" t="s">
        <v>128</v>
      </c>
    </row>
    <row r="647" spans="1:7" ht="15" customHeight="1">
      <c r="A647" s="24" t="s">
        <v>487</v>
      </c>
      <c r="B647" s="25" t="s">
        <v>185</v>
      </c>
      <c r="C647" s="25" t="s">
        <v>562</v>
      </c>
      <c r="D647" s="26">
        <v>14.4</v>
      </c>
      <c r="E647" s="26">
        <v>76.02</v>
      </c>
      <c r="F647" s="26" t="s">
        <v>128</v>
      </c>
      <c r="G647" s="67" t="s">
        <v>128</v>
      </c>
    </row>
    <row r="648" spans="1:7" ht="15" customHeight="1">
      <c r="A648" s="27" t="s">
        <v>487</v>
      </c>
      <c r="B648" s="28" t="s">
        <v>185</v>
      </c>
      <c r="C648" s="28" t="s">
        <v>174</v>
      </c>
      <c r="D648" s="29">
        <v>528</v>
      </c>
      <c r="E648" s="29">
        <v>3062.4</v>
      </c>
      <c r="F648" s="29" t="s">
        <v>128</v>
      </c>
      <c r="G648" s="68" t="s">
        <v>128</v>
      </c>
    </row>
    <row r="649" spans="1:7" ht="15" customHeight="1">
      <c r="A649" s="24" t="s">
        <v>487</v>
      </c>
      <c r="B649" s="25" t="s">
        <v>185</v>
      </c>
      <c r="C649" s="25" t="s">
        <v>49</v>
      </c>
      <c r="D649" s="26">
        <v>10766.4</v>
      </c>
      <c r="E649" s="26">
        <v>53306.05</v>
      </c>
      <c r="F649" s="26" t="s">
        <v>128</v>
      </c>
      <c r="G649" s="67" t="s">
        <v>128</v>
      </c>
    </row>
    <row r="650" spans="1:7" ht="15" customHeight="1">
      <c r="A650" s="27" t="s">
        <v>487</v>
      </c>
      <c r="B650" s="28" t="s">
        <v>185</v>
      </c>
      <c r="C650" s="28" t="s">
        <v>66</v>
      </c>
      <c r="D650" s="29">
        <v>288</v>
      </c>
      <c r="E650" s="29">
        <v>1477.2</v>
      </c>
      <c r="F650" s="29" t="s">
        <v>128</v>
      </c>
      <c r="G650" s="68" t="s">
        <v>128</v>
      </c>
    </row>
    <row r="651" spans="1:7" ht="15" customHeight="1">
      <c r="A651" s="24" t="s">
        <v>487</v>
      </c>
      <c r="B651" s="25" t="s">
        <v>185</v>
      </c>
      <c r="C651" s="25" t="s">
        <v>68</v>
      </c>
      <c r="D651" s="26">
        <v>336</v>
      </c>
      <c r="E651" s="26">
        <v>1723.4</v>
      </c>
      <c r="F651" s="26" t="s">
        <v>128</v>
      </c>
      <c r="G651" s="67" t="s">
        <v>128</v>
      </c>
    </row>
    <row r="652" spans="1:7" ht="15" customHeight="1">
      <c r="A652" s="27" t="s">
        <v>186</v>
      </c>
      <c r="B652" s="28" t="s">
        <v>187</v>
      </c>
      <c r="C652" s="28" t="s">
        <v>138</v>
      </c>
      <c r="D652" s="29">
        <v>15</v>
      </c>
      <c r="E652" s="29">
        <v>71</v>
      </c>
      <c r="F652" s="29">
        <v>150</v>
      </c>
      <c r="G652" s="68">
        <v>1050</v>
      </c>
    </row>
    <row r="653" spans="1:7" ht="15" customHeight="1">
      <c r="A653" s="24" t="s">
        <v>186</v>
      </c>
      <c r="B653" s="25" t="s">
        <v>187</v>
      </c>
      <c r="C653" s="25" t="s">
        <v>60</v>
      </c>
      <c r="D653" s="26" t="s">
        <v>128</v>
      </c>
      <c r="E653" s="26" t="s">
        <v>128</v>
      </c>
      <c r="F653" s="26">
        <v>7.5</v>
      </c>
      <c r="G653" s="67">
        <v>40.5</v>
      </c>
    </row>
    <row r="654" spans="1:7" ht="15" customHeight="1">
      <c r="A654" s="27" t="s">
        <v>186</v>
      </c>
      <c r="B654" s="28" t="s">
        <v>187</v>
      </c>
      <c r="C654" s="28" t="s">
        <v>53</v>
      </c>
      <c r="D654" s="29" t="s">
        <v>128</v>
      </c>
      <c r="E654" s="29" t="s">
        <v>128</v>
      </c>
      <c r="F654" s="29">
        <v>52</v>
      </c>
      <c r="G654" s="68">
        <v>94.6</v>
      </c>
    </row>
    <row r="655" spans="1:7" ht="15" customHeight="1">
      <c r="A655" s="24" t="s">
        <v>186</v>
      </c>
      <c r="B655" s="25" t="s">
        <v>187</v>
      </c>
      <c r="C655" s="25" t="s">
        <v>46</v>
      </c>
      <c r="D655" s="26">
        <v>240</v>
      </c>
      <c r="E655" s="26">
        <v>1178.4</v>
      </c>
      <c r="F655" s="26">
        <v>150</v>
      </c>
      <c r="G655" s="67">
        <v>710</v>
      </c>
    </row>
    <row r="656" spans="1:7" ht="15" customHeight="1">
      <c r="A656" s="27" t="s">
        <v>186</v>
      </c>
      <c r="B656" s="28" t="s">
        <v>187</v>
      </c>
      <c r="C656" s="28" t="s">
        <v>502</v>
      </c>
      <c r="D656" s="29" t="s">
        <v>128</v>
      </c>
      <c r="E656" s="29" t="s">
        <v>128</v>
      </c>
      <c r="F656" s="29">
        <v>12</v>
      </c>
      <c r="G656" s="68">
        <v>80</v>
      </c>
    </row>
    <row r="657" spans="1:7" ht="15" customHeight="1">
      <c r="A657" s="24" t="s">
        <v>186</v>
      </c>
      <c r="B657" s="25" t="s">
        <v>187</v>
      </c>
      <c r="C657" s="25" t="s">
        <v>156</v>
      </c>
      <c r="D657" s="26">
        <v>1725</v>
      </c>
      <c r="E657" s="26">
        <v>4745.09</v>
      </c>
      <c r="F657" s="26">
        <v>435</v>
      </c>
      <c r="G657" s="67">
        <v>2423.17</v>
      </c>
    </row>
    <row r="658" spans="1:7" ht="15" customHeight="1">
      <c r="A658" s="27" t="s">
        <v>186</v>
      </c>
      <c r="B658" s="28" t="s">
        <v>187</v>
      </c>
      <c r="C658" s="28" t="s">
        <v>69</v>
      </c>
      <c r="D658" s="29">
        <v>390</v>
      </c>
      <c r="E658" s="29">
        <v>2340</v>
      </c>
      <c r="F658" s="29">
        <v>165</v>
      </c>
      <c r="G658" s="68">
        <v>891</v>
      </c>
    </row>
    <row r="659" spans="1:7" ht="15" customHeight="1">
      <c r="A659" s="24" t="s">
        <v>186</v>
      </c>
      <c r="B659" s="25" t="s">
        <v>187</v>
      </c>
      <c r="C659" s="25" t="s">
        <v>65</v>
      </c>
      <c r="D659" s="26" t="s">
        <v>128</v>
      </c>
      <c r="E659" s="26" t="s">
        <v>128</v>
      </c>
      <c r="F659" s="26">
        <v>90</v>
      </c>
      <c r="G659" s="67">
        <v>426</v>
      </c>
    </row>
    <row r="660" spans="1:7" ht="15" customHeight="1">
      <c r="A660" s="27" t="s">
        <v>563</v>
      </c>
      <c r="B660" s="28" t="s">
        <v>564</v>
      </c>
      <c r="C660" s="28" t="s">
        <v>46</v>
      </c>
      <c r="D660" s="29">
        <v>50000</v>
      </c>
      <c r="E660" s="29">
        <v>187500</v>
      </c>
      <c r="F660" s="29" t="s">
        <v>128</v>
      </c>
      <c r="G660" s="68" t="s">
        <v>128</v>
      </c>
    </row>
    <row r="661" spans="1:7" ht="15" customHeight="1">
      <c r="A661" s="24" t="s">
        <v>188</v>
      </c>
      <c r="B661" s="25" t="s">
        <v>189</v>
      </c>
      <c r="C661" s="25" t="s">
        <v>138</v>
      </c>
      <c r="D661" s="26">
        <v>5340.36</v>
      </c>
      <c r="E661" s="26">
        <v>7491.85</v>
      </c>
      <c r="F661" s="26">
        <v>10758</v>
      </c>
      <c r="G661" s="67">
        <v>13246.5</v>
      </c>
    </row>
    <row r="662" spans="1:7" ht="15" customHeight="1">
      <c r="A662" s="27" t="s">
        <v>188</v>
      </c>
      <c r="B662" s="28" t="s">
        <v>189</v>
      </c>
      <c r="C662" s="28" t="s">
        <v>53</v>
      </c>
      <c r="D662" s="29" t="s">
        <v>128</v>
      </c>
      <c r="E662" s="29" t="s">
        <v>128</v>
      </c>
      <c r="F662" s="29">
        <v>108</v>
      </c>
      <c r="G662" s="68">
        <v>121.5</v>
      </c>
    </row>
    <row r="663" spans="1:7" ht="15" customHeight="1">
      <c r="A663" s="24" t="s">
        <v>188</v>
      </c>
      <c r="B663" s="25" t="s">
        <v>189</v>
      </c>
      <c r="C663" s="25" t="s">
        <v>122</v>
      </c>
      <c r="D663" s="26" t="s">
        <v>128</v>
      </c>
      <c r="E663" s="26" t="s">
        <v>128</v>
      </c>
      <c r="F663" s="26">
        <v>1566</v>
      </c>
      <c r="G663" s="67">
        <v>1879.2</v>
      </c>
    </row>
    <row r="664" spans="1:7" ht="15" customHeight="1">
      <c r="A664" s="27" t="s">
        <v>188</v>
      </c>
      <c r="B664" s="28" t="s">
        <v>189</v>
      </c>
      <c r="C664" s="28" t="s">
        <v>92</v>
      </c>
      <c r="D664" s="29" t="s">
        <v>128</v>
      </c>
      <c r="E664" s="29" t="s">
        <v>128</v>
      </c>
      <c r="F664" s="29">
        <v>1341.6</v>
      </c>
      <c r="G664" s="68">
        <v>1667.61</v>
      </c>
    </row>
    <row r="665" spans="1:7" ht="15" customHeight="1">
      <c r="A665" s="24" t="s">
        <v>188</v>
      </c>
      <c r="B665" s="25" t="s">
        <v>189</v>
      </c>
      <c r="C665" s="25" t="s">
        <v>46</v>
      </c>
      <c r="D665" s="26">
        <v>8529.42</v>
      </c>
      <c r="E665" s="26">
        <v>11309.76</v>
      </c>
      <c r="F665" s="26">
        <v>8100</v>
      </c>
      <c r="G665" s="67">
        <v>8959</v>
      </c>
    </row>
    <row r="666" spans="1:7" ht="15" customHeight="1">
      <c r="A666" s="27" t="s">
        <v>188</v>
      </c>
      <c r="B666" s="28" t="s">
        <v>189</v>
      </c>
      <c r="C666" s="28" t="s">
        <v>502</v>
      </c>
      <c r="D666" s="29" t="s">
        <v>128</v>
      </c>
      <c r="E666" s="29" t="s">
        <v>128</v>
      </c>
      <c r="F666" s="29">
        <v>54</v>
      </c>
      <c r="G666" s="68">
        <v>67.5</v>
      </c>
    </row>
    <row r="667" spans="1:7" ht="15" customHeight="1">
      <c r="A667" s="24" t="s">
        <v>188</v>
      </c>
      <c r="B667" s="25" t="s">
        <v>189</v>
      </c>
      <c r="C667" s="25" t="s">
        <v>156</v>
      </c>
      <c r="D667" s="26">
        <v>14976</v>
      </c>
      <c r="E667" s="26">
        <v>18151.28</v>
      </c>
      <c r="F667" s="26">
        <v>32940</v>
      </c>
      <c r="G667" s="67">
        <v>36494.82</v>
      </c>
    </row>
    <row r="668" spans="1:7" ht="15" customHeight="1">
      <c r="A668" s="27" t="s">
        <v>188</v>
      </c>
      <c r="B668" s="28" t="s">
        <v>189</v>
      </c>
      <c r="C668" s="28" t="s">
        <v>102</v>
      </c>
      <c r="D668" s="29">
        <v>648</v>
      </c>
      <c r="E668" s="29">
        <v>947.43</v>
      </c>
      <c r="F668" s="29" t="s">
        <v>128</v>
      </c>
      <c r="G668" s="68" t="s">
        <v>128</v>
      </c>
    </row>
    <row r="669" spans="1:7" ht="15" customHeight="1">
      <c r="A669" s="24" t="s">
        <v>188</v>
      </c>
      <c r="B669" s="25" t="s">
        <v>189</v>
      </c>
      <c r="C669" s="25" t="s">
        <v>65</v>
      </c>
      <c r="D669" s="26" t="s">
        <v>128</v>
      </c>
      <c r="E669" s="26" t="s">
        <v>128</v>
      </c>
      <c r="F669" s="26">
        <v>2412</v>
      </c>
      <c r="G669" s="67">
        <v>3038.4</v>
      </c>
    </row>
    <row r="670" spans="1:7" ht="15" customHeight="1">
      <c r="A670" s="27" t="s">
        <v>188</v>
      </c>
      <c r="B670" s="28" t="s">
        <v>189</v>
      </c>
      <c r="C670" s="28" t="s">
        <v>183</v>
      </c>
      <c r="D670" s="29">
        <v>48.6</v>
      </c>
      <c r="E670" s="29">
        <v>70.47</v>
      </c>
      <c r="F670" s="29">
        <v>1046.4</v>
      </c>
      <c r="G670" s="68">
        <v>832.32</v>
      </c>
    </row>
    <row r="671" spans="1:7" ht="15" customHeight="1">
      <c r="A671" s="24" t="s">
        <v>188</v>
      </c>
      <c r="B671" s="25" t="s">
        <v>189</v>
      </c>
      <c r="C671" s="25" t="s">
        <v>83</v>
      </c>
      <c r="D671" s="26">
        <v>1620</v>
      </c>
      <c r="E671" s="26">
        <v>2430</v>
      </c>
      <c r="F671" s="26">
        <v>1080</v>
      </c>
      <c r="G671" s="67">
        <v>1350</v>
      </c>
    </row>
    <row r="672" spans="1:7" ht="15" customHeight="1">
      <c r="A672" s="27" t="s">
        <v>190</v>
      </c>
      <c r="B672" s="28" t="s">
        <v>191</v>
      </c>
      <c r="C672" s="28" t="s">
        <v>110</v>
      </c>
      <c r="D672" s="29" t="s">
        <v>128</v>
      </c>
      <c r="E672" s="29" t="s">
        <v>128</v>
      </c>
      <c r="F672" s="29">
        <v>750</v>
      </c>
      <c r="G672" s="68">
        <v>4464.9</v>
      </c>
    </row>
    <row r="673" spans="1:7" ht="15" customHeight="1">
      <c r="A673" s="24" t="s">
        <v>190</v>
      </c>
      <c r="B673" s="25" t="s">
        <v>191</v>
      </c>
      <c r="C673" s="25" t="s">
        <v>53</v>
      </c>
      <c r="D673" s="26">
        <v>200</v>
      </c>
      <c r="E673" s="26">
        <v>910.32</v>
      </c>
      <c r="F673" s="26" t="s">
        <v>128</v>
      </c>
      <c r="G673" s="67" t="s">
        <v>128</v>
      </c>
    </row>
    <row r="674" spans="1:7" ht="15" customHeight="1">
      <c r="A674" s="27" t="s">
        <v>565</v>
      </c>
      <c r="B674" s="28" t="s">
        <v>566</v>
      </c>
      <c r="C674" s="28" t="s">
        <v>53</v>
      </c>
      <c r="D674" s="29">
        <v>24</v>
      </c>
      <c r="E674" s="29">
        <v>2224.87</v>
      </c>
      <c r="F674" s="29" t="s">
        <v>128</v>
      </c>
      <c r="G674" s="68" t="s">
        <v>128</v>
      </c>
    </row>
    <row r="675" spans="1:7" ht="15" customHeight="1">
      <c r="A675" s="24" t="s">
        <v>615</v>
      </c>
      <c r="B675" s="25" t="s">
        <v>616</v>
      </c>
      <c r="C675" s="25" t="s">
        <v>46</v>
      </c>
      <c r="D675" s="26" t="s">
        <v>128</v>
      </c>
      <c r="E675" s="26" t="s">
        <v>128</v>
      </c>
      <c r="F675" s="26">
        <v>160</v>
      </c>
      <c r="G675" s="67">
        <v>1120</v>
      </c>
    </row>
    <row r="676" spans="1:7" ht="15" customHeight="1">
      <c r="A676" s="27" t="s">
        <v>192</v>
      </c>
      <c r="B676" s="28" t="s">
        <v>193</v>
      </c>
      <c r="C676" s="28" t="s">
        <v>87</v>
      </c>
      <c r="D676" s="29">
        <v>14.4</v>
      </c>
      <c r="E676" s="29">
        <v>138.96</v>
      </c>
      <c r="F676" s="29" t="s">
        <v>128</v>
      </c>
      <c r="G676" s="68" t="s">
        <v>128</v>
      </c>
    </row>
    <row r="677" spans="1:7" ht="15" customHeight="1">
      <c r="A677" s="24" t="s">
        <v>192</v>
      </c>
      <c r="B677" s="25" t="s">
        <v>193</v>
      </c>
      <c r="C677" s="25" t="s">
        <v>138</v>
      </c>
      <c r="D677" s="26">
        <v>4120</v>
      </c>
      <c r="E677" s="26">
        <v>40640</v>
      </c>
      <c r="F677" s="26">
        <v>8512</v>
      </c>
      <c r="G677" s="67">
        <v>80016.4</v>
      </c>
    </row>
    <row r="678" spans="1:7" ht="15" customHeight="1">
      <c r="A678" s="27" t="s">
        <v>192</v>
      </c>
      <c r="B678" s="28" t="s">
        <v>193</v>
      </c>
      <c r="C678" s="28" t="s">
        <v>46</v>
      </c>
      <c r="D678" s="29">
        <v>14772.4</v>
      </c>
      <c r="E678" s="29">
        <v>132930</v>
      </c>
      <c r="F678" s="29">
        <v>69552</v>
      </c>
      <c r="G678" s="68">
        <v>589648</v>
      </c>
    </row>
    <row r="679" spans="1:7" ht="15" customHeight="1">
      <c r="A679" s="24" t="s">
        <v>192</v>
      </c>
      <c r="B679" s="25" t="s">
        <v>193</v>
      </c>
      <c r="C679" s="25" t="s">
        <v>156</v>
      </c>
      <c r="D679" s="26">
        <v>322</v>
      </c>
      <c r="E679" s="26">
        <v>2935.81</v>
      </c>
      <c r="F679" s="26">
        <v>360</v>
      </c>
      <c r="G679" s="67">
        <v>3240</v>
      </c>
    </row>
    <row r="680" spans="1:7" ht="15" customHeight="1">
      <c r="A680" s="27" t="s">
        <v>567</v>
      </c>
      <c r="B680" s="28" t="s">
        <v>568</v>
      </c>
      <c r="C680" s="28" t="s">
        <v>53</v>
      </c>
      <c r="D680" s="29">
        <v>810</v>
      </c>
      <c r="E680" s="29">
        <v>906.59</v>
      </c>
      <c r="F680" s="29" t="s">
        <v>128</v>
      </c>
      <c r="G680" s="68" t="s">
        <v>128</v>
      </c>
    </row>
    <row r="681" spans="1:7" ht="15" customHeight="1">
      <c r="A681" s="24" t="s">
        <v>194</v>
      </c>
      <c r="B681" s="25" t="s">
        <v>195</v>
      </c>
      <c r="C681" s="25" t="s">
        <v>138</v>
      </c>
      <c r="D681" s="26">
        <v>957.6</v>
      </c>
      <c r="E681" s="26">
        <v>8964</v>
      </c>
      <c r="F681" s="26">
        <v>2097.6</v>
      </c>
      <c r="G681" s="67">
        <v>18768</v>
      </c>
    </row>
    <row r="682" spans="1:7" ht="15" customHeight="1">
      <c r="A682" s="27" t="s">
        <v>194</v>
      </c>
      <c r="B682" s="28" t="s">
        <v>195</v>
      </c>
      <c r="C682" s="28" t="s">
        <v>46</v>
      </c>
      <c r="D682" s="29">
        <v>1755.6</v>
      </c>
      <c r="E682" s="29">
        <v>15612</v>
      </c>
      <c r="F682" s="29">
        <v>3762</v>
      </c>
      <c r="G682" s="68">
        <v>31668</v>
      </c>
    </row>
    <row r="683" spans="1:7" ht="15" customHeight="1">
      <c r="A683" s="24" t="s">
        <v>196</v>
      </c>
      <c r="B683" s="25" t="s">
        <v>197</v>
      </c>
      <c r="C683" s="25" t="s">
        <v>138</v>
      </c>
      <c r="D683" s="26">
        <v>13973.4</v>
      </c>
      <c r="E683" s="26">
        <v>39864.6</v>
      </c>
      <c r="F683" s="26">
        <v>10279.8</v>
      </c>
      <c r="G683" s="67">
        <v>28153.08</v>
      </c>
    </row>
    <row r="684" spans="1:7" ht="15" customHeight="1">
      <c r="A684" s="27" t="s">
        <v>196</v>
      </c>
      <c r="B684" s="28" t="s">
        <v>197</v>
      </c>
      <c r="C684" s="28" t="s">
        <v>46</v>
      </c>
      <c r="D684" s="29">
        <v>8866.2</v>
      </c>
      <c r="E684" s="29">
        <v>24830.52</v>
      </c>
      <c r="F684" s="29">
        <v>5616</v>
      </c>
      <c r="G684" s="68">
        <v>14601.6</v>
      </c>
    </row>
    <row r="685" spans="1:7" ht="15" customHeight="1">
      <c r="A685" s="24" t="s">
        <v>196</v>
      </c>
      <c r="B685" s="25" t="s">
        <v>197</v>
      </c>
      <c r="C685" s="25" t="s">
        <v>156</v>
      </c>
      <c r="D685" s="26" t="s">
        <v>128</v>
      </c>
      <c r="E685" s="26" t="s">
        <v>128</v>
      </c>
      <c r="F685" s="26">
        <v>480</v>
      </c>
      <c r="G685" s="67">
        <v>1632</v>
      </c>
    </row>
    <row r="686" spans="1:7" ht="15" customHeight="1">
      <c r="A686" s="27" t="s">
        <v>196</v>
      </c>
      <c r="B686" s="28" t="s">
        <v>197</v>
      </c>
      <c r="C686" s="28" t="s">
        <v>183</v>
      </c>
      <c r="D686" s="29" t="s">
        <v>128</v>
      </c>
      <c r="E686" s="29" t="s">
        <v>128</v>
      </c>
      <c r="F686" s="29">
        <v>5.4</v>
      </c>
      <c r="G686" s="68">
        <v>24.3</v>
      </c>
    </row>
    <row r="687" spans="1:7" ht="15" customHeight="1">
      <c r="A687" s="24" t="s">
        <v>196</v>
      </c>
      <c r="B687" s="25" t="s">
        <v>197</v>
      </c>
      <c r="C687" s="25" t="s">
        <v>49</v>
      </c>
      <c r="D687" s="26" t="s">
        <v>128</v>
      </c>
      <c r="E687" s="26" t="s">
        <v>128</v>
      </c>
      <c r="F687" s="26">
        <v>705.6</v>
      </c>
      <c r="G687" s="67">
        <v>2450.88</v>
      </c>
    </row>
    <row r="688" spans="1:7" ht="15" customHeight="1">
      <c r="A688" s="27" t="s">
        <v>198</v>
      </c>
      <c r="B688" s="28" t="s">
        <v>199</v>
      </c>
      <c r="C688" s="28" t="s">
        <v>46</v>
      </c>
      <c r="D688" s="29">
        <v>3600</v>
      </c>
      <c r="E688" s="29">
        <v>2160</v>
      </c>
      <c r="F688" s="29" t="s">
        <v>128</v>
      </c>
      <c r="G688" s="68" t="s">
        <v>128</v>
      </c>
    </row>
    <row r="689" spans="1:7" ht="15" customHeight="1">
      <c r="A689" s="24" t="s">
        <v>200</v>
      </c>
      <c r="B689" s="25" t="s">
        <v>201</v>
      </c>
      <c r="C689" s="25" t="s">
        <v>138</v>
      </c>
      <c r="D689" s="26">
        <v>675</v>
      </c>
      <c r="E689" s="26">
        <v>719.4</v>
      </c>
      <c r="F689" s="26">
        <v>4020</v>
      </c>
      <c r="G689" s="67">
        <v>4176.3</v>
      </c>
    </row>
    <row r="690" spans="1:7" ht="15" customHeight="1">
      <c r="A690" s="27" t="s">
        <v>200</v>
      </c>
      <c r="B690" s="28" t="s">
        <v>201</v>
      </c>
      <c r="C690" s="28" t="s">
        <v>139</v>
      </c>
      <c r="D690" s="29" t="s">
        <v>128</v>
      </c>
      <c r="E690" s="29" t="s">
        <v>128</v>
      </c>
      <c r="F690" s="29">
        <v>500</v>
      </c>
      <c r="G690" s="68">
        <v>528</v>
      </c>
    </row>
    <row r="691" spans="1:7" ht="15" customHeight="1">
      <c r="A691" s="24" t="s">
        <v>200</v>
      </c>
      <c r="B691" s="25" t="s">
        <v>201</v>
      </c>
      <c r="C691" s="25" t="s">
        <v>53</v>
      </c>
      <c r="D691" s="26">
        <v>120</v>
      </c>
      <c r="E691" s="26">
        <v>108.85</v>
      </c>
      <c r="F691" s="26" t="s">
        <v>128</v>
      </c>
      <c r="G691" s="67" t="s">
        <v>128</v>
      </c>
    </row>
    <row r="692" spans="1:7" ht="15" customHeight="1">
      <c r="A692" s="27" t="s">
        <v>200</v>
      </c>
      <c r="B692" s="28" t="s">
        <v>201</v>
      </c>
      <c r="C692" s="28" t="s">
        <v>46</v>
      </c>
      <c r="D692" s="29">
        <v>15613</v>
      </c>
      <c r="E692" s="29">
        <v>17468.52</v>
      </c>
      <c r="F692" s="29">
        <v>63000</v>
      </c>
      <c r="G692" s="68">
        <v>61146.4</v>
      </c>
    </row>
    <row r="693" spans="1:7" ht="15" customHeight="1">
      <c r="A693" s="24" t="s">
        <v>200</v>
      </c>
      <c r="B693" s="25" t="s">
        <v>201</v>
      </c>
      <c r="C693" s="25" t="s">
        <v>49</v>
      </c>
      <c r="D693" s="26" t="s">
        <v>128</v>
      </c>
      <c r="E693" s="26" t="s">
        <v>128</v>
      </c>
      <c r="F693" s="26">
        <v>500</v>
      </c>
      <c r="G693" s="67">
        <v>528</v>
      </c>
    </row>
    <row r="694" spans="1:7" ht="15" customHeight="1">
      <c r="A694" s="27" t="s">
        <v>202</v>
      </c>
      <c r="B694" s="28" t="s">
        <v>203</v>
      </c>
      <c r="C694" s="28" t="s">
        <v>138</v>
      </c>
      <c r="D694" s="29">
        <v>2325</v>
      </c>
      <c r="E694" s="29">
        <v>1860</v>
      </c>
      <c r="F694" s="29">
        <v>6700</v>
      </c>
      <c r="G694" s="68">
        <v>4954.8</v>
      </c>
    </row>
    <row r="695" spans="1:7" ht="15" customHeight="1">
      <c r="A695" s="24" t="s">
        <v>202</v>
      </c>
      <c r="B695" s="25" t="s">
        <v>203</v>
      </c>
      <c r="C695" s="25" t="s">
        <v>122</v>
      </c>
      <c r="D695" s="26" t="s">
        <v>128</v>
      </c>
      <c r="E695" s="26" t="s">
        <v>128</v>
      </c>
      <c r="F695" s="26">
        <v>1880</v>
      </c>
      <c r="G695" s="67">
        <v>1562</v>
      </c>
    </row>
    <row r="696" spans="1:7" ht="15" customHeight="1">
      <c r="A696" s="27" t="s">
        <v>202</v>
      </c>
      <c r="B696" s="28" t="s">
        <v>203</v>
      </c>
      <c r="C696" s="28" t="s">
        <v>46</v>
      </c>
      <c r="D696" s="29" t="s">
        <v>128</v>
      </c>
      <c r="E696" s="29" t="s">
        <v>128</v>
      </c>
      <c r="F696" s="29">
        <v>3200</v>
      </c>
      <c r="G696" s="68">
        <v>2544</v>
      </c>
    </row>
    <row r="697" spans="1:7" ht="15" customHeight="1">
      <c r="A697" s="24" t="s">
        <v>202</v>
      </c>
      <c r="B697" s="25" t="s">
        <v>203</v>
      </c>
      <c r="C697" s="25" t="s">
        <v>102</v>
      </c>
      <c r="D697" s="26">
        <v>4240</v>
      </c>
      <c r="E697" s="26">
        <v>3400.46</v>
      </c>
      <c r="F697" s="26">
        <v>4200</v>
      </c>
      <c r="G697" s="67">
        <v>3016.51</v>
      </c>
    </row>
    <row r="698" spans="1:7" ht="15" customHeight="1">
      <c r="A698" s="27" t="s">
        <v>202</v>
      </c>
      <c r="B698" s="28" t="s">
        <v>203</v>
      </c>
      <c r="C698" s="28" t="s">
        <v>50</v>
      </c>
      <c r="D698" s="29">
        <v>59400</v>
      </c>
      <c r="E698" s="29">
        <v>44063.5</v>
      </c>
      <c r="F698" s="29">
        <v>27200</v>
      </c>
      <c r="G698" s="68">
        <v>19190</v>
      </c>
    </row>
    <row r="699" spans="1:7" ht="15" customHeight="1">
      <c r="A699" s="24" t="s">
        <v>202</v>
      </c>
      <c r="B699" s="25" t="s">
        <v>203</v>
      </c>
      <c r="C699" s="25" t="s">
        <v>65</v>
      </c>
      <c r="D699" s="26" t="s">
        <v>128</v>
      </c>
      <c r="E699" s="26" t="s">
        <v>128</v>
      </c>
      <c r="F699" s="26">
        <v>480</v>
      </c>
      <c r="G699" s="67">
        <v>396</v>
      </c>
    </row>
    <row r="700" spans="1:7" ht="15" customHeight="1">
      <c r="A700" s="27" t="s">
        <v>202</v>
      </c>
      <c r="B700" s="28" t="s">
        <v>203</v>
      </c>
      <c r="C700" s="28" t="s">
        <v>83</v>
      </c>
      <c r="D700" s="29">
        <v>3580</v>
      </c>
      <c r="E700" s="29">
        <v>2961.4</v>
      </c>
      <c r="F700" s="29">
        <v>600</v>
      </c>
      <c r="G700" s="68">
        <v>498</v>
      </c>
    </row>
    <row r="701" spans="1:7" ht="15" customHeight="1">
      <c r="A701" s="24" t="s">
        <v>204</v>
      </c>
      <c r="B701" s="25" t="s">
        <v>205</v>
      </c>
      <c r="C701" s="25" t="s">
        <v>87</v>
      </c>
      <c r="D701" s="26">
        <v>24</v>
      </c>
      <c r="E701" s="26">
        <v>38.4</v>
      </c>
      <c r="F701" s="26" t="s">
        <v>128</v>
      </c>
      <c r="G701" s="67" t="s">
        <v>128</v>
      </c>
    </row>
    <row r="702" spans="1:7" ht="15" customHeight="1">
      <c r="A702" s="27" t="s">
        <v>204</v>
      </c>
      <c r="B702" s="28" t="s">
        <v>205</v>
      </c>
      <c r="C702" s="28" t="s">
        <v>138</v>
      </c>
      <c r="D702" s="29">
        <v>8653</v>
      </c>
      <c r="E702" s="29">
        <v>13610.58</v>
      </c>
      <c r="F702" s="29">
        <v>9121</v>
      </c>
      <c r="G702" s="68">
        <v>14723.9</v>
      </c>
    </row>
    <row r="703" spans="1:7" ht="15" customHeight="1">
      <c r="A703" s="24" t="s">
        <v>204</v>
      </c>
      <c r="B703" s="25" t="s">
        <v>205</v>
      </c>
      <c r="C703" s="25" t="s">
        <v>46</v>
      </c>
      <c r="D703" s="26">
        <v>87371</v>
      </c>
      <c r="E703" s="26">
        <v>115962.76</v>
      </c>
      <c r="F703" s="26">
        <v>308599</v>
      </c>
      <c r="G703" s="67">
        <v>424185.4</v>
      </c>
    </row>
    <row r="704" spans="1:7" ht="15" customHeight="1">
      <c r="A704" s="27" t="s">
        <v>206</v>
      </c>
      <c r="B704" s="28" t="s">
        <v>207</v>
      </c>
      <c r="C704" s="28" t="s">
        <v>138</v>
      </c>
      <c r="D704" s="29">
        <v>1315</v>
      </c>
      <c r="E704" s="29">
        <v>1838</v>
      </c>
      <c r="F704" s="29">
        <v>6320.5</v>
      </c>
      <c r="G704" s="68">
        <v>7572.5</v>
      </c>
    </row>
    <row r="705" spans="1:7" ht="15" customHeight="1">
      <c r="A705" s="24" t="s">
        <v>206</v>
      </c>
      <c r="B705" s="25" t="s">
        <v>207</v>
      </c>
      <c r="C705" s="25" t="s">
        <v>122</v>
      </c>
      <c r="D705" s="26" t="s">
        <v>128</v>
      </c>
      <c r="E705" s="26" t="s">
        <v>128</v>
      </c>
      <c r="F705" s="26">
        <v>4499</v>
      </c>
      <c r="G705" s="67">
        <v>6385</v>
      </c>
    </row>
    <row r="706" spans="1:7" ht="15" customHeight="1">
      <c r="A706" s="27" t="s">
        <v>206</v>
      </c>
      <c r="B706" s="28" t="s">
        <v>207</v>
      </c>
      <c r="C706" s="28" t="s">
        <v>102</v>
      </c>
      <c r="D706" s="29">
        <v>3430.5</v>
      </c>
      <c r="E706" s="29">
        <v>4211.89</v>
      </c>
      <c r="F706" s="29">
        <v>2754</v>
      </c>
      <c r="G706" s="68">
        <v>3161.36</v>
      </c>
    </row>
    <row r="707" spans="1:7" ht="15" customHeight="1">
      <c r="A707" s="24" t="s">
        <v>206</v>
      </c>
      <c r="B707" s="25" t="s">
        <v>207</v>
      </c>
      <c r="C707" s="25" t="s">
        <v>50</v>
      </c>
      <c r="D707" s="26">
        <v>3501</v>
      </c>
      <c r="E707" s="26">
        <v>3591.15</v>
      </c>
      <c r="F707" s="26" t="s">
        <v>128</v>
      </c>
      <c r="G707" s="67" t="s">
        <v>128</v>
      </c>
    </row>
    <row r="708" spans="1:7" ht="15" customHeight="1">
      <c r="A708" s="27" t="s">
        <v>206</v>
      </c>
      <c r="B708" s="28" t="s">
        <v>207</v>
      </c>
      <c r="C708" s="28" t="s">
        <v>65</v>
      </c>
      <c r="D708" s="29" t="s">
        <v>128</v>
      </c>
      <c r="E708" s="29" t="s">
        <v>128</v>
      </c>
      <c r="F708" s="29">
        <v>576</v>
      </c>
      <c r="G708" s="68">
        <v>792</v>
      </c>
    </row>
    <row r="709" spans="1:7" ht="15" customHeight="1">
      <c r="A709" s="24" t="s">
        <v>206</v>
      </c>
      <c r="B709" s="25" t="s">
        <v>207</v>
      </c>
      <c r="C709" s="25" t="s">
        <v>83</v>
      </c>
      <c r="D709" s="26">
        <v>3306</v>
      </c>
      <c r="E709" s="26">
        <v>4653</v>
      </c>
      <c r="F709" s="26">
        <v>1759</v>
      </c>
      <c r="G709" s="67">
        <v>2626.8</v>
      </c>
    </row>
    <row r="710" spans="1:7" ht="15" customHeight="1">
      <c r="A710" s="27" t="s">
        <v>208</v>
      </c>
      <c r="B710" s="28" t="s">
        <v>209</v>
      </c>
      <c r="C710" s="28" t="s">
        <v>138</v>
      </c>
      <c r="D710" s="29" t="s">
        <v>128</v>
      </c>
      <c r="E710" s="29" t="s">
        <v>128</v>
      </c>
      <c r="F710" s="29">
        <v>2980</v>
      </c>
      <c r="G710" s="68">
        <v>2109.4</v>
      </c>
    </row>
    <row r="711" spans="1:7" ht="15" customHeight="1">
      <c r="A711" s="24" t="s">
        <v>208</v>
      </c>
      <c r="B711" s="25" t="s">
        <v>209</v>
      </c>
      <c r="C711" s="25" t="s">
        <v>46</v>
      </c>
      <c r="D711" s="26">
        <v>14714</v>
      </c>
      <c r="E711" s="26">
        <v>10449.2</v>
      </c>
      <c r="F711" s="26">
        <v>29656</v>
      </c>
      <c r="G711" s="67">
        <v>19761</v>
      </c>
    </row>
    <row r="712" spans="1:7" ht="15" customHeight="1">
      <c r="A712" s="27" t="s">
        <v>210</v>
      </c>
      <c r="B712" s="28" t="s">
        <v>211</v>
      </c>
      <c r="C712" s="28" t="s">
        <v>46</v>
      </c>
      <c r="D712" s="29">
        <v>7560</v>
      </c>
      <c r="E712" s="29">
        <v>8064</v>
      </c>
      <c r="F712" s="29" t="s">
        <v>128</v>
      </c>
      <c r="G712" s="68" t="s">
        <v>128</v>
      </c>
    </row>
    <row r="713" spans="1:7" ht="15" customHeight="1">
      <c r="A713" s="24" t="s">
        <v>569</v>
      </c>
      <c r="B713" s="25" t="s">
        <v>570</v>
      </c>
      <c r="C713" s="25" t="s">
        <v>46</v>
      </c>
      <c r="D713" s="26" t="s">
        <v>128</v>
      </c>
      <c r="E713" s="26" t="s">
        <v>128</v>
      </c>
      <c r="F713" s="26">
        <v>30988</v>
      </c>
      <c r="G713" s="67">
        <v>39061.6</v>
      </c>
    </row>
    <row r="714" spans="1:7" ht="15" customHeight="1">
      <c r="A714" s="27" t="s">
        <v>212</v>
      </c>
      <c r="B714" s="28" t="s">
        <v>213</v>
      </c>
      <c r="C714" s="28" t="s">
        <v>138</v>
      </c>
      <c r="D714" s="29">
        <v>265</v>
      </c>
      <c r="E714" s="29">
        <v>518.1</v>
      </c>
      <c r="F714" s="29">
        <v>340</v>
      </c>
      <c r="G714" s="68">
        <v>534.8</v>
      </c>
    </row>
    <row r="715" spans="1:7" ht="15" customHeight="1">
      <c r="A715" s="24" t="s">
        <v>212</v>
      </c>
      <c r="B715" s="25" t="s">
        <v>213</v>
      </c>
      <c r="C715" s="25" t="s">
        <v>46</v>
      </c>
      <c r="D715" s="26">
        <v>30</v>
      </c>
      <c r="E715" s="26">
        <v>45.6</v>
      </c>
      <c r="F715" s="26" t="s">
        <v>128</v>
      </c>
      <c r="G715" s="67" t="s">
        <v>128</v>
      </c>
    </row>
    <row r="716" spans="1:7" ht="15" customHeight="1">
      <c r="A716" s="27" t="s">
        <v>214</v>
      </c>
      <c r="B716" s="28" t="s">
        <v>215</v>
      </c>
      <c r="C716" s="28" t="s">
        <v>138</v>
      </c>
      <c r="D716" s="29" t="s">
        <v>128</v>
      </c>
      <c r="E716" s="29" t="s">
        <v>128</v>
      </c>
      <c r="F716" s="29">
        <v>12923.04</v>
      </c>
      <c r="G716" s="68">
        <v>30509.4</v>
      </c>
    </row>
    <row r="717" spans="1:7" ht="15" customHeight="1">
      <c r="A717" s="24" t="s">
        <v>571</v>
      </c>
      <c r="B717" s="25" t="s">
        <v>572</v>
      </c>
      <c r="C717" s="25" t="s">
        <v>53</v>
      </c>
      <c r="D717" s="26">
        <v>500</v>
      </c>
      <c r="E717" s="26">
        <v>1668.75</v>
      </c>
      <c r="F717" s="26" t="s">
        <v>128</v>
      </c>
      <c r="G717" s="67" t="s">
        <v>128</v>
      </c>
    </row>
    <row r="718" spans="1:7" ht="15" customHeight="1">
      <c r="A718" s="27" t="s">
        <v>216</v>
      </c>
      <c r="B718" s="28" t="s">
        <v>217</v>
      </c>
      <c r="C718" s="28" t="s">
        <v>139</v>
      </c>
      <c r="D718" s="29" t="s">
        <v>128</v>
      </c>
      <c r="E718" s="29" t="s">
        <v>128</v>
      </c>
      <c r="F718" s="29">
        <v>40000</v>
      </c>
      <c r="G718" s="68">
        <v>39250</v>
      </c>
    </row>
    <row r="719" spans="1:7" ht="15" customHeight="1">
      <c r="A719" s="24" t="s">
        <v>216</v>
      </c>
      <c r="B719" s="25" t="s">
        <v>217</v>
      </c>
      <c r="C719" s="25" t="s">
        <v>488</v>
      </c>
      <c r="D719" s="26" t="s">
        <v>128</v>
      </c>
      <c r="E719" s="26" t="s">
        <v>128</v>
      </c>
      <c r="F719" s="26">
        <v>24000</v>
      </c>
      <c r="G719" s="67">
        <v>24110</v>
      </c>
    </row>
    <row r="720" spans="1:7" ht="15" customHeight="1">
      <c r="A720" s="27" t="s">
        <v>216</v>
      </c>
      <c r="B720" s="28" t="s">
        <v>217</v>
      </c>
      <c r="C720" s="28" t="s">
        <v>617</v>
      </c>
      <c r="D720" s="29" t="s">
        <v>128</v>
      </c>
      <c r="E720" s="29" t="s">
        <v>128</v>
      </c>
      <c r="F720" s="29">
        <v>24000</v>
      </c>
      <c r="G720" s="68">
        <v>22575</v>
      </c>
    </row>
    <row r="721" spans="1:7" ht="15" customHeight="1">
      <c r="A721" s="24" t="s">
        <v>216</v>
      </c>
      <c r="B721" s="25" t="s">
        <v>217</v>
      </c>
      <c r="C721" s="25" t="s">
        <v>174</v>
      </c>
      <c r="D721" s="26" t="s">
        <v>128</v>
      </c>
      <c r="E721" s="26" t="s">
        <v>128</v>
      </c>
      <c r="F721" s="26">
        <v>72000</v>
      </c>
      <c r="G721" s="67">
        <v>46800</v>
      </c>
    </row>
    <row r="722" spans="1:7" ht="15" customHeight="1">
      <c r="A722" s="27" t="s">
        <v>216</v>
      </c>
      <c r="B722" s="28" t="s">
        <v>217</v>
      </c>
      <c r="C722" s="28" t="s">
        <v>108</v>
      </c>
      <c r="D722" s="29" t="s">
        <v>128</v>
      </c>
      <c r="E722" s="29" t="s">
        <v>128</v>
      </c>
      <c r="F722" s="29">
        <v>25000</v>
      </c>
      <c r="G722" s="68">
        <v>25000</v>
      </c>
    </row>
    <row r="723" spans="1:7" ht="15" customHeight="1">
      <c r="A723" s="24" t="s">
        <v>219</v>
      </c>
      <c r="B723" s="25" t="s">
        <v>220</v>
      </c>
      <c r="C723" s="25" t="s">
        <v>87</v>
      </c>
      <c r="D723" s="26">
        <v>41</v>
      </c>
      <c r="E723" s="26">
        <v>270.48</v>
      </c>
      <c r="F723" s="26">
        <v>90</v>
      </c>
      <c r="G723" s="67">
        <v>583.2</v>
      </c>
    </row>
    <row r="724" spans="1:7" ht="15" customHeight="1">
      <c r="A724" s="27" t="s">
        <v>219</v>
      </c>
      <c r="B724" s="28" t="s">
        <v>220</v>
      </c>
      <c r="C724" s="28" t="s">
        <v>138</v>
      </c>
      <c r="D724" s="29">
        <v>3228</v>
      </c>
      <c r="E724" s="29">
        <v>20940.36</v>
      </c>
      <c r="F724" s="29">
        <v>4471.5</v>
      </c>
      <c r="G724" s="68">
        <v>28372.7</v>
      </c>
    </row>
    <row r="725" spans="1:7" ht="15" customHeight="1">
      <c r="A725" s="24" t="s">
        <v>219</v>
      </c>
      <c r="B725" s="25" t="s">
        <v>220</v>
      </c>
      <c r="C725" s="25" t="s">
        <v>63</v>
      </c>
      <c r="D725" s="26" t="s">
        <v>128</v>
      </c>
      <c r="E725" s="26" t="s">
        <v>128</v>
      </c>
      <c r="F725" s="26">
        <v>900</v>
      </c>
      <c r="G725" s="67">
        <v>5210</v>
      </c>
    </row>
    <row r="726" spans="1:7" ht="15" customHeight="1">
      <c r="A726" s="27" t="s">
        <v>219</v>
      </c>
      <c r="B726" s="28" t="s">
        <v>220</v>
      </c>
      <c r="C726" s="28" t="s">
        <v>53</v>
      </c>
      <c r="D726" s="29">
        <v>101</v>
      </c>
      <c r="E726" s="29">
        <v>590.39</v>
      </c>
      <c r="F726" s="29">
        <v>20</v>
      </c>
      <c r="G726" s="68">
        <v>293</v>
      </c>
    </row>
    <row r="727" spans="1:7" ht="15" customHeight="1">
      <c r="A727" s="24" t="s">
        <v>219</v>
      </c>
      <c r="B727" s="25" t="s">
        <v>220</v>
      </c>
      <c r="C727" s="25" t="s">
        <v>46</v>
      </c>
      <c r="D727" s="26">
        <v>760.5</v>
      </c>
      <c r="E727" s="26">
        <v>5211.36</v>
      </c>
      <c r="F727" s="26">
        <v>3470</v>
      </c>
      <c r="G727" s="67">
        <v>21470</v>
      </c>
    </row>
    <row r="728" spans="1:7" ht="15" customHeight="1">
      <c r="A728" s="27" t="s">
        <v>219</v>
      </c>
      <c r="B728" s="28" t="s">
        <v>220</v>
      </c>
      <c r="C728" s="28" t="s">
        <v>156</v>
      </c>
      <c r="D728" s="29" t="s">
        <v>128</v>
      </c>
      <c r="E728" s="29" t="s">
        <v>128</v>
      </c>
      <c r="F728" s="29">
        <v>5005</v>
      </c>
      <c r="G728" s="68">
        <v>25588</v>
      </c>
    </row>
    <row r="729" spans="1:7" ht="15" customHeight="1">
      <c r="A729" s="24" t="s">
        <v>219</v>
      </c>
      <c r="B729" s="25" t="s">
        <v>220</v>
      </c>
      <c r="C729" s="25" t="s">
        <v>85</v>
      </c>
      <c r="D729" s="26" t="s">
        <v>128</v>
      </c>
      <c r="E729" s="26" t="s">
        <v>128</v>
      </c>
      <c r="F729" s="26">
        <v>300</v>
      </c>
      <c r="G729" s="67">
        <v>1429.69</v>
      </c>
    </row>
    <row r="730" spans="1:7" ht="15" customHeight="1">
      <c r="A730" s="27" t="s">
        <v>219</v>
      </c>
      <c r="B730" s="28" t="s">
        <v>220</v>
      </c>
      <c r="C730" s="28" t="s">
        <v>183</v>
      </c>
      <c r="D730" s="29">
        <v>380</v>
      </c>
      <c r="E730" s="29">
        <v>2448.2</v>
      </c>
      <c r="F730" s="29">
        <v>485</v>
      </c>
      <c r="G730" s="68">
        <v>3031.4</v>
      </c>
    </row>
    <row r="731" spans="1:7" ht="15" customHeight="1">
      <c r="A731" s="24" t="s">
        <v>219</v>
      </c>
      <c r="B731" s="25" t="s">
        <v>220</v>
      </c>
      <c r="C731" s="25" t="s">
        <v>49</v>
      </c>
      <c r="D731" s="26" t="s">
        <v>128</v>
      </c>
      <c r="E731" s="26" t="s">
        <v>128</v>
      </c>
      <c r="F731" s="26">
        <v>1650</v>
      </c>
      <c r="G731" s="67">
        <v>8743</v>
      </c>
    </row>
    <row r="732" spans="1:7" ht="15" customHeight="1">
      <c r="A732" s="27" t="s">
        <v>221</v>
      </c>
      <c r="B732" s="28" t="s">
        <v>222</v>
      </c>
      <c r="C732" s="28" t="s">
        <v>138</v>
      </c>
      <c r="D732" s="29">
        <v>2020</v>
      </c>
      <c r="E732" s="29">
        <v>12578.6</v>
      </c>
      <c r="F732" s="29">
        <v>5140</v>
      </c>
      <c r="G732" s="68">
        <v>31804.8</v>
      </c>
    </row>
    <row r="733" spans="1:7" ht="15" customHeight="1">
      <c r="A733" s="24" t="s">
        <v>221</v>
      </c>
      <c r="B733" s="25" t="s">
        <v>222</v>
      </c>
      <c r="C733" s="25" t="s">
        <v>63</v>
      </c>
      <c r="D733" s="26" t="s">
        <v>128</v>
      </c>
      <c r="E733" s="26" t="s">
        <v>128</v>
      </c>
      <c r="F733" s="26">
        <v>1200</v>
      </c>
      <c r="G733" s="67">
        <v>7314.94</v>
      </c>
    </row>
    <row r="734" spans="1:7" ht="15" customHeight="1">
      <c r="A734" s="27" t="s">
        <v>221</v>
      </c>
      <c r="B734" s="28" t="s">
        <v>222</v>
      </c>
      <c r="C734" s="28" t="s">
        <v>46</v>
      </c>
      <c r="D734" s="29" t="s">
        <v>128</v>
      </c>
      <c r="E734" s="29" t="s">
        <v>128</v>
      </c>
      <c r="F734" s="29">
        <v>475</v>
      </c>
      <c r="G734" s="68">
        <v>2493.75</v>
      </c>
    </row>
    <row r="735" spans="1:7" ht="15" customHeight="1">
      <c r="A735" s="24" t="s">
        <v>223</v>
      </c>
      <c r="B735" s="25" t="s">
        <v>224</v>
      </c>
      <c r="C735" s="25" t="s">
        <v>46</v>
      </c>
      <c r="D735" s="26">
        <v>400</v>
      </c>
      <c r="E735" s="26">
        <v>2080</v>
      </c>
      <c r="F735" s="26" t="s">
        <v>128</v>
      </c>
      <c r="G735" s="67" t="s">
        <v>128</v>
      </c>
    </row>
    <row r="736" spans="1:7" ht="15" customHeight="1">
      <c r="A736" s="27" t="s">
        <v>225</v>
      </c>
      <c r="B736" s="28" t="s">
        <v>226</v>
      </c>
      <c r="C736" s="28" t="s">
        <v>138</v>
      </c>
      <c r="D736" s="29">
        <v>4120.7</v>
      </c>
      <c r="E736" s="29">
        <v>40548.62</v>
      </c>
      <c r="F736" s="29">
        <v>8883.4</v>
      </c>
      <c r="G736" s="68">
        <v>86758.4</v>
      </c>
    </row>
    <row r="737" spans="1:7" ht="15" customHeight="1">
      <c r="A737" s="24" t="s">
        <v>225</v>
      </c>
      <c r="B737" s="25" t="s">
        <v>226</v>
      </c>
      <c r="C737" s="25" t="s">
        <v>63</v>
      </c>
      <c r="D737" s="26">
        <v>375</v>
      </c>
      <c r="E737" s="26">
        <v>3993</v>
      </c>
      <c r="F737" s="26">
        <v>1237.5</v>
      </c>
      <c r="G737" s="67">
        <v>13155.3</v>
      </c>
    </row>
    <row r="738" spans="1:7" ht="15" customHeight="1">
      <c r="A738" s="27" t="s">
        <v>225</v>
      </c>
      <c r="B738" s="28" t="s">
        <v>226</v>
      </c>
      <c r="C738" s="28" t="s">
        <v>122</v>
      </c>
      <c r="D738" s="29" t="s">
        <v>128</v>
      </c>
      <c r="E738" s="29" t="s">
        <v>128</v>
      </c>
      <c r="F738" s="29">
        <v>418</v>
      </c>
      <c r="G738" s="68">
        <v>3580</v>
      </c>
    </row>
    <row r="739" spans="1:7" ht="15" customHeight="1">
      <c r="A739" s="24" t="s">
        <v>225</v>
      </c>
      <c r="B739" s="25" t="s">
        <v>226</v>
      </c>
      <c r="C739" s="25" t="s">
        <v>46</v>
      </c>
      <c r="D739" s="26">
        <v>575</v>
      </c>
      <c r="E739" s="26">
        <v>5010</v>
      </c>
      <c r="F739" s="26">
        <v>2994</v>
      </c>
      <c r="G739" s="67">
        <v>19482</v>
      </c>
    </row>
    <row r="740" spans="1:7" ht="15" customHeight="1">
      <c r="A740" s="27" t="s">
        <v>225</v>
      </c>
      <c r="B740" s="28" t="s">
        <v>226</v>
      </c>
      <c r="C740" s="28" t="s">
        <v>156</v>
      </c>
      <c r="D740" s="29">
        <v>8236</v>
      </c>
      <c r="E740" s="29">
        <v>55493.58</v>
      </c>
      <c r="F740" s="29">
        <v>5621</v>
      </c>
      <c r="G740" s="68">
        <v>38806.95</v>
      </c>
    </row>
    <row r="741" spans="1:7" ht="15" customHeight="1">
      <c r="A741" s="24" t="s">
        <v>225</v>
      </c>
      <c r="B741" s="25" t="s">
        <v>226</v>
      </c>
      <c r="C741" s="25" t="s">
        <v>102</v>
      </c>
      <c r="D741" s="26">
        <v>1303.4</v>
      </c>
      <c r="E741" s="26">
        <v>10265.63</v>
      </c>
      <c r="F741" s="26">
        <v>615</v>
      </c>
      <c r="G741" s="67">
        <v>4152.8</v>
      </c>
    </row>
    <row r="742" spans="1:7" ht="15" customHeight="1">
      <c r="A742" s="27" t="s">
        <v>225</v>
      </c>
      <c r="B742" s="28" t="s">
        <v>226</v>
      </c>
      <c r="C742" s="28" t="s">
        <v>65</v>
      </c>
      <c r="D742" s="29" t="s">
        <v>128</v>
      </c>
      <c r="E742" s="29" t="s">
        <v>128</v>
      </c>
      <c r="F742" s="29">
        <v>90</v>
      </c>
      <c r="G742" s="68">
        <v>904.8</v>
      </c>
    </row>
    <row r="743" spans="1:7" ht="15" customHeight="1">
      <c r="A743" s="24" t="s">
        <v>225</v>
      </c>
      <c r="B743" s="25" t="s">
        <v>226</v>
      </c>
      <c r="C743" s="25" t="s">
        <v>174</v>
      </c>
      <c r="D743" s="26">
        <v>4320</v>
      </c>
      <c r="E743" s="26">
        <v>34132.5</v>
      </c>
      <c r="F743" s="26" t="s">
        <v>128</v>
      </c>
      <c r="G743" s="67" t="s">
        <v>128</v>
      </c>
    </row>
    <row r="744" spans="1:7" ht="15" customHeight="1">
      <c r="A744" s="27" t="s">
        <v>225</v>
      </c>
      <c r="B744" s="28" t="s">
        <v>226</v>
      </c>
      <c r="C744" s="28" t="s">
        <v>83</v>
      </c>
      <c r="D744" s="29">
        <v>360</v>
      </c>
      <c r="E744" s="29">
        <v>3546.6</v>
      </c>
      <c r="F744" s="29" t="s">
        <v>128</v>
      </c>
      <c r="G744" s="68" t="s">
        <v>128</v>
      </c>
    </row>
    <row r="745" spans="1:7" ht="15" customHeight="1">
      <c r="A745" s="24" t="s">
        <v>227</v>
      </c>
      <c r="B745" s="25" t="s">
        <v>228</v>
      </c>
      <c r="C745" s="25" t="s">
        <v>46</v>
      </c>
      <c r="D745" s="26">
        <v>200</v>
      </c>
      <c r="E745" s="26">
        <v>1300</v>
      </c>
      <c r="F745" s="26" t="s">
        <v>128</v>
      </c>
      <c r="G745" s="67" t="s">
        <v>128</v>
      </c>
    </row>
    <row r="746" spans="1:7" ht="15" customHeight="1">
      <c r="A746" s="27" t="s">
        <v>229</v>
      </c>
      <c r="B746" s="28" t="s">
        <v>230</v>
      </c>
      <c r="C746" s="28" t="s">
        <v>87</v>
      </c>
      <c r="D746" s="29">
        <v>100.8</v>
      </c>
      <c r="E746" s="29">
        <v>440.28</v>
      </c>
      <c r="F746" s="29">
        <v>72</v>
      </c>
      <c r="G746" s="68">
        <v>318.6</v>
      </c>
    </row>
    <row r="747" spans="1:7" ht="15" customHeight="1">
      <c r="A747" s="24" t="s">
        <v>229</v>
      </c>
      <c r="B747" s="25" t="s">
        <v>230</v>
      </c>
      <c r="C747" s="25" t="s">
        <v>138</v>
      </c>
      <c r="D747" s="26">
        <v>2340</v>
      </c>
      <c r="E747" s="26">
        <v>9521.6</v>
      </c>
      <c r="F747" s="26">
        <v>27102</v>
      </c>
      <c r="G747" s="67">
        <v>75431.7</v>
      </c>
    </row>
    <row r="748" spans="1:7" ht="15" customHeight="1">
      <c r="A748" s="27" t="s">
        <v>229</v>
      </c>
      <c r="B748" s="28" t="s">
        <v>230</v>
      </c>
      <c r="C748" s="28" t="s">
        <v>63</v>
      </c>
      <c r="D748" s="29" t="s">
        <v>128</v>
      </c>
      <c r="E748" s="29" t="s">
        <v>128</v>
      </c>
      <c r="F748" s="29">
        <v>1920</v>
      </c>
      <c r="G748" s="68">
        <v>6918</v>
      </c>
    </row>
    <row r="749" spans="1:7" ht="15" customHeight="1">
      <c r="A749" s="24" t="s">
        <v>229</v>
      </c>
      <c r="B749" s="25" t="s">
        <v>230</v>
      </c>
      <c r="C749" s="25" t="s">
        <v>46</v>
      </c>
      <c r="D749" s="26">
        <v>742.2</v>
      </c>
      <c r="E749" s="26">
        <v>3810.74</v>
      </c>
      <c r="F749" s="26">
        <v>3690</v>
      </c>
      <c r="G749" s="67">
        <v>17591.4</v>
      </c>
    </row>
    <row r="750" spans="1:7" ht="15" customHeight="1">
      <c r="A750" s="27" t="s">
        <v>229</v>
      </c>
      <c r="B750" s="28" t="s">
        <v>230</v>
      </c>
      <c r="C750" s="28" t="s">
        <v>47</v>
      </c>
      <c r="D750" s="29" t="s">
        <v>128</v>
      </c>
      <c r="E750" s="29" t="s">
        <v>128</v>
      </c>
      <c r="F750" s="29">
        <v>1540.8</v>
      </c>
      <c r="G750" s="68">
        <v>5546.88</v>
      </c>
    </row>
    <row r="751" spans="1:7" ht="15" customHeight="1">
      <c r="A751" s="24" t="s">
        <v>229</v>
      </c>
      <c r="B751" s="25" t="s">
        <v>230</v>
      </c>
      <c r="C751" s="25" t="s">
        <v>156</v>
      </c>
      <c r="D751" s="26">
        <v>588</v>
      </c>
      <c r="E751" s="26">
        <v>2450.27</v>
      </c>
      <c r="F751" s="26">
        <v>394.08</v>
      </c>
      <c r="G751" s="67">
        <v>1345.06</v>
      </c>
    </row>
    <row r="752" spans="1:7" ht="15" customHeight="1">
      <c r="A752" s="27" t="s">
        <v>229</v>
      </c>
      <c r="B752" s="28" t="s">
        <v>230</v>
      </c>
      <c r="C752" s="28" t="s">
        <v>85</v>
      </c>
      <c r="D752" s="29" t="s">
        <v>128</v>
      </c>
      <c r="E752" s="29" t="s">
        <v>128</v>
      </c>
      <c r="F752" s="29">
        <v>10986.9</v>
      </c>
      <c r="G752" s="68">
        <v>43758.95</v>
      </c>
    </row>
    <row r="753" spans="1:7" ht="15" customHeight="1">
      <c r="A753" s="24" t="s">
        <v>229</v>
      </c>
      <c r="B753" s="25" t="s">
        <v>230</v>
      </c>
      <c r="C753" s="25" t="s">
        <v>183</v>
      </c>
      <c r="D753" s="26">
        <v>372</v>
      </c>
      <c r="E753" s="26">
        <v>1722.48</v>
      </c>
      <c r="F753" s="26">
        <v>480</v>
      </c>
      <c r="G753" s="67">
        <v>2135.76</v>
      </c>
    </row>
    <row r="754" spans="1:7" ht="15" customHeight="1">
      <c r="A754" s="27" t="s">
        <v>229</v>
      </c>
      <c r="B754" s="28" t="s">
        <v>230</v>
      </c>
      <c r="C754" s="28" t="s">
        <v>49</v>
      </c>
      <c r="D754" s="29" t="s">
        <v>128</v>
      </c>
      <c r="E754" s="29" t="s">
        <v>128</v>
      </c>
      <c r="F754" s="29">
        <v>2052</v>
      </c>
      <c r="G754" s="68">
        <v>8099.2</v>
      </c>
    </row>
    <row r="755" spans="1:7" ht="15" customHeight="1">
      <c r="A755" s="24" t="s">
        <v>231</v>
      </c>
      <c r="B755" s="25" t="s">
        <v>232</v>
      </c>
      <c r="C755" s="25" t="s">
        <v>138</v>
      </c>
      <c r="D755" s="26">
        <v>50</v>
      </c>
      <c r="E755" s="26">
        <v>107</v>
      </c>
      <c r="F755" s="26" t="s">
        <v>128</v>
      </c>
      <c r="G755" s="67" t="s">
        <v>128</v>
      </c>
    </row>
    <row r="756" spans="1:7" ht="15" customHeight="1">
      <c r="A756" s="27" t="s">
        <v>233</v>
      </c>
      <c r="B756" s="28" t="s">
        <v>234</v>
      </c>
      <c r="C756" s="28" t="s">
        <v>138</v>
      </c>
      <c r="D756" s="29">
        <v>185</v>
      </c>
      <c r="E756" s="29">
        <v>422.4</v>
      </c>
      <c r="F756" s="29">
        <v>1060.496</v>
      </c>
      <c r="G756" s="68">
        <v>2374</v>
      </c>
    </row>
    <row r="757" spans="1:7" ht="15" customHeight="1">
      <c r="A757" s="24" t="s">
        <v>233</v>
      </c>
      <c r="B757" s="25" t="s">
        <v>234</v>
      </c>
      <c r="C757" s="25" t="s">
        <v>63</v>
      </c>
      <c r="D757" s="26" t="s">
        <v>128</v>
      </c>
      <c r="E757" s="26" t="s">
        <v>128</v>
      </c>
      <c r="F757" s="26">
        <v>850</v>
      </c>
      <c r="G757" s="67">
        <v>1446.5</v>
      </c>
    </row>
    <row r="758" spans="1:7" ht="15" customHeight="1">
      <c r="A758" s="27" t="s">
        <v>233</v>
      </c>
      <c r="B758" s="28" t="s">
        <v>234</v>
      </c>
      <c r="C758" s="28" t="s">
        <v>183</v>
      </c>
      <c r="D758" s="29" t="s">
        <v>128</v>
      </c>
      <c r="E758" s="29" t="s">
        <v>128</v>
      </c>
      <c r="F758" s="29">
        <v>18</v>
      </c>
      <c r="G758" s="68">
        <v>41.4</v>
      </c>
    </row>
    <row r="759" spans="1:7" ht="15" customHeight="1">
      <c r="A759" s="24" t="s">
        <v>235</v>
      </c>
      <c r="B759" s="25" t="s">
        <v>236</v>
      </c>
      <c r="C759" s="25" t="s">
        <v>138</v>
      </c>
      <c r="D759" s="26">
        <v>924.75</v>
      </c>
      <c r="E759" s="26">
        <v>8327.7</v>
      </c>
      <c r="F759" s="26">
        <v>1059</v>
      </c>
      <c r="G759" s="67">
        <v>8560.8</v>
      </c>
    </row>
    <row r="760" spans="1:7" ht="15" customHeight="1">
      <c r="A760" s="27" t="s">
        <v>235</v>
      </c>
      <c r="B760" s="28" t="s">
        <v>236</v>
      </c>
      <c r="C760" s="28" t="s">
        <v>46</v>
      </c>
      <c r="D760" s="29">
        <v>1299</v>
      </c>
      <c r="E760" s="29">
        <v>5706.03</v>
      </c>
      <c r="F760" s="29">
        <v>32612</v>
      </c>
      <c r="G760" s="68">
        <v>111948.96</v>
      </c>
    </row>
    <row r="761" spans="1:7" ht="15" customHeight="1">
      <c r="A761" s="24" t="s">
        <v>235</v>
      </c>
      <c r="B761" s="25" t="s">
        <v>236</v>
      </c>
      <c r="C761" s="25" t="s">
        <v>156</v>
      </c>
      <c r="D761" s="26" t="s">
        <v>128</v>
      </c>
      <c r="E761" s="26" t="s">
        <v>128</v>
      </c>
      <c r="F761" s="26">
        <v>22.5</v>
      </c>
      <c r="G761" s="67">
        <v>172.8</v>
      </c>
    </row>
    <row r="762" spans="1:7" ht="15" customHeight="1">
      <c r="A762" s="27" t="s">
        <v>235</v>
      </c>
      <c r="B762" s="28" t="s">
        <v>236</v>
      </c>
      <c r="C762" s="28" t="s">
        <v>85</v>
      </c>
      <c r="D762" s="29" t="s">
        <v>128</v>
      </c>
      <c r="E762" s="29" t="s">
        <v>128</v>
      </c>
      <c r="F762" s="29">
        <v>75</v>
      </c>
      <c r="G762" s="68">
        <v>500.39</v>
      </c>
    </row>
    <row r="763" spans="1:7" ht="15" customHeight="1">
      <c r="A763" s="24" t="s">
        <v>235</v>
      </c>
      <c r="B763" s="25" t="s">
        <v>236</v>
      </c>
      <c r="C763" s="25" t="s">
        <v>49</v>
      </c>
      <c r="D763" s="26" t="s">
        <v>128</v>
      </c>
      <c r="E763" s="26" t="s">
        <v>128</v>
      </c>
      <c r="F763" s="26">
        <v>1169</v>
      </c>
      <c r="G763" s="67">
        <v>8501.16</v>
      </c>
    </row>
    <row r="764" spans="1:7" ht="15" customHeight="1">
      <c r="A764" s="27" t="s">
        <v>573</v>
      </c>
      <c r="B764" s="28" t="s">
        <v>574</v>
      </c>
      <c r="C764" s="28" t="s">
        <v>46</v>
      </c>
      <c r="D764" s="29" t="s">
        <v>128</v>
      </c>
      <c r="E764" s="29" t="s">
        <v>128</v>
      </c>
      <c r="F764" s="29">
        <v>46</v>
      </c>
      <c r="G764" s="68">
        <v>144.64</v>
      </c>
    </row>
    <row r="765" spans="1:7" ht="15" customHeight="1">
      <c r="A765" s="24" t="s">
        <v>238</v>
      </c>
      <c r="B765" s="25" t="s">
        <v>239</v>
      </c>
      <c r="C765" s="25" t="s">
        <v>46</v>
      </c>
      <c r="D765" s="26">
        <v>4942</v>
      </c>
      <c r="E765" s="26">
        <v>39206.53</v>
      </c>
      <c r="F765" s="26">
        <v>19980</v>
      </c>
      <c r="G765" s="67">
        <v>99138</v>
      </c>
    </row>
    <row r="766" spans="1:7" ht="15" customHeight="1">
      <c r="A766" s="27" t="s">
        <v>240</v>
      </c>
      <c r="B766" s="28" t="s">
        <v>241</v>
      </c>
      <c r="C766" s="28" t="s">
        <v>110</v>
      </c>
      <c r="D766" s="29" t="s">
        <v>128</v>
      </c>
      <c r="E766" s="29" t="s">
        <v>128</v>
      </c>
      <c r="F766" s="29">
        <v>500</v>
      </c>
      <c r="G766" s="68">
        <v>4768.93</v>
      </c>
    </row>
    <row r="767" spans="1:7" ht="15" customHeight="1">
      <c r="A767" s="24" t="s">
        <v>240</v>
      </c>
      <c r="B767" s="25" t="s">
        <v>241</v>
      </c>
      <c r="C767" s="25" t="s">
        <v>138</v>
      </c>
      <c r="D767" s="26">
        <v>10965.16</v>
      </c>
      <c r="E767" s="26">
        <v>49006.22</v>
      </c>
      <c r="F767" s="26">
        <v>26699.6</v>
      </c>
      <c r="G767" s="67">
        <v>128049.1</v>
      </c>
    </row>
    <row r="768" spans="1:7" ht="15" customHeight="1">
      <c r="A768" s="27" t="s">
        <v>240</v>
      </c>
      <c r="B768" s="28" t="s">
        <v>241</v>
      </c>
      <c r="C768" s="28" t="s">
        <v>60</v>
      </c>
      <c r="D768" s="29">
        <v>127575</v>
      </c>
      <c r="E768" s="29">
        <v>419476.4</v>
      </c>
      <c r="F768" s="29">
        <v>182237.1</v>
      </c>
      <c r="G768" s="68">
        <v>555896.35</v>
      </c>
    </row>
    <row r="769" spans="1:7" ht="15" customHeight="1">
      <c r="A769" s="24" t="s">
        <v>240</v>
      </c>
      <c r="B769" s="25" t="s">
        <v>241</v>
      </c>
      <c r="C769" s="25" t="s">
        <v>139</v>
      </c>
      <c r="D769" s="26">
        <v>245588</v>
      </c>
      <c r="E769" s="26">
        <v>877899.15</v>
      </c>
      <c r="F769" s="26">
        <v>321991</v>
      </c>
      <c r="G769" s="67">
        <v>1079474.05</v>
      </c>
    </row>
    <row r="770" spans="1:7" ht="15" customHeight="1">
      <c r="A770" s="27" t="s">
        <v>240</v>
      </c>
      <c r="B770" s="28" t="s">
        <v>241</v>
      </c>
      <c r="C770" s="28" t="s">
        <v>63</v>
      </c>
      <c r="D770" s="29">
        <v>7783.2</v>
      </c>
      <c r="E770" s="29">
        <v>34393.4</v>
      </c>
      <c r="F770" s="29">
        <v>10480.8</v>
      </c>
      <c r="G770" s="68">
        <v>43720.8</v>
      </c>
    </row>
    <row r="771" spans="1:7" ht="15" customHeight="1">
      <c r="A771" s="24" t="s">
        <v>240</v>
      </c>
      <c r="B771" s="25" t="s">
        <v>241</v>
      </c>
      <c r="C771" s="25" t="s">
        <v>53</v>
      </c>
      <c r="D771" s="26" t="s">
        <v>128</v>
      </c>
      <c r="E771" s="26" t="s">
        <v>128</v>
      </c>
      <c r="F771" s="26">
        <v>72</v>
      </c>
      <c r="G771" s="67">
        <v>315</v>
      </c>
    </row>
    <row r="772" spans="1:7" ht="15" customHeight="1">
      <c r="A772" s="27" t="s">
        <v>240</v>
      </c>
      <c r="B772" s="28" t="s">
        <v>241</v>
      </c>
      <c r="C772" s="28" t="s">
        <v>122</v>
      </c>
      <c r="D772" s="29" t="s">
        <v>128</v>
      </c>
      <c r="E772" s="29" t="s">
        <v>128</v>
      </c>
      <c r="F772" s="29">
        <v>5889.6</v>
      </c>
      <c r="G772" s="68">
        <v>33205.6</v>
      </c>
    </row>
    <row r="773" spans="1:7" ht="15" customHeight="1">
      <c r="A773" s="24" t="s">
        <v>240</v>
      </c>
      <c r="B773" s="25" t="s">
        <v>241</v>
      </c>
      <c r="C773" s="25" t="s">
        <v>46</v>
      </c>
      <c r="D773" s="26">
        <v>29155.8</v>
      </c>
      <c r="E773" s="26">
        <v>123604.2</v>
      </c>
      <c r="F773" s="26">
        <v>41212.5</v>
      </c>
      <c r="G773" s="67">
        <v>166321.5</v>
      </c>
    </row>
    <row r="774" spans="1:7" ht="15" customHeight="1">
      <c r="A774" s="27" t="s">
        <v>240</v>
      </c>
      <c r="B774" s="28" t="s">
        <v>241</v>
      </c>
      <c r="C774" s="28" t="s">
        <v>98</v>
      </c>
      <c r="D774" s="29">
        <v>8003.4</v>
      </c>
      <c r="E774" s="29">
        <v>46507.68</v>
      </c>
      <c r="F774" s="29" t="s">
        <v>128</v>
      </c>
      <c r="G774" s="68" t="s">
        <v>128</v>
      </c>
    </row>
    <row r="775" spans="1:7" ht="15" customHeight="1">
      <c r="A775" s="24" t="s">
        <v>240</v>
      </c>
      <c r="B775" s="25" t="s">
        <v>241</v>
      </c>
      <c r="C775" s="25" t="s">
        <v>62</v>
      </c>
      <c r="D775" s="26">
        <v>129709.7</v>
      </c>
      <c r="E775" s="26">
        <v>541435.94</v>
      </c>
      <c r="F775" s="26">
        <v>142451.7</v>
      </c>
      <c r="G775" s="67">
        <v>559153.27</v>
      </c>
    </row>
    <row r="776" spans="1:7" ht="15" customHeight="1">
      <c r="A776" s="27" t="s">
        <v>240</v>
      </c>
      <c r="B776" s="28" t="s">
        <v>241</v>
      </c>
      <c r="C776" s="28" t="s">
        <v>502</v>
      </c>
      <c r="D776" s="29" t="s">
        <v>128</v>
      </c>
      <c r="E776" s="29" t="s">
        <v>128</v>
      </c>
      <c r="F776" s="29">
        <v>459.6</v>
      </c>
      <c r="G776" s="68">
        <v>1977.6</v>
      </c>
    </row>
    <row r="777" spans="1:7" ht="15" customHeight="1">
      <c r="A777" s="24" t="s">
        <v>240</v>
      </c>
      <c r="B777" s="25" t="s">
        <v>241</v>
      </c>
      <c r="C777" s="25" t="s">
        <v>156</v>
      </c>
      <c r="D777" s="26">
        <v>41391.6</v>
      </c>
      <c r="E777" s="26">
        <v>217499.64</v>
      </c>
      <c r="F777" s="26">
        <v>45388.4</v>
      </c>
      <c r="G777" s="67">
        <v>208444.85</v>
      </c>
    </row>
    <row r="778" spans="1:7" ht="15" customHeight="1">
      <c r="A778" s="27" t="s">
        <v>240</v>
      </c>
      <c r="B778" s="28" t="s">
        <v>241</v>
      </c>
      <c r="C778" s="28" t="s">
        <v>102</v>
      </c>
      <c r="D778" s="29">
        <v>6307.2</v>
      </c>
      <c r="E778" s="29">
        <v>22125.98</v>
      </c>
      <c r="F778" s="29">
        <v>3565.2</v>
      </c>
      <c r="G778" s="68">
        <v>12108.63</v>
      </c>
    </row>
    <row r="779" spans="1:7" ht="15" customHeight="1">
      <c r="A779" s="24" t="s">
        <v>240</v>
      </c>
      <c r="B779" s="25" t="s">
        <v>241</v>
      </c>
      <c r="C779" s="25" t="s">
        <v>50</v>
      </c>
      <c r="D779" s="26">
        <v>377972.51</v>
      </c>
      <c r="E779" s="26">
        <v>1273413.44</v>
      </c>
      <c r="F779" s="26">
        <v>510264.82</v>
      </c>
      <c r="G779" s="67">
        <v>1635584.02</v>
      </c>
    </row>
    <row r="780" spans="1:7" ht="15" customHeight="1">
      <c r="A780" s="27" t="s">
        <v>240</v>
      </c>
      <c r="B780" s="28" t="s">
        <v>241</v>
      </c>
      <c r="C780" s="28" t="s">
        <v>85</v>
      </c>
      <c r="D780" s="29">
        <v>9181.1</v>
      </c>
      <c r="E780" s="29">
        <v>37525.12</v>
      </c>
      <c r="F780" s="29">
        <v>43673.7</v>
      </c>
      <c r="G780" s="68">
        <v>182583.98</v>
      </c>
    </row>
    <row r="781" spans="1:7" ht="15" customHeight="1">
      <c r="A781" s="24" t="s">
        <v>240</v>
      </c>
      <c r="B781" s="25" t="s">
        <v>241</v>
      </c>
      <c r="C781" s="25" t="s">
        <v>100</v>
      </c>
      <c r="D781" s="26">
        <v>5159.7</v>
      </c>
      <c r="E781" s="26">
        <v>18360.7</v>
      </c>
      <c r="F781" s="26" t="s">
        <v>128</v>
      </c>
      <c r="G781" s="67" t="s">
        <v>128</v>
      </c>
    </row>
    <row r="782" spans="1:7" ht="15" customHeight="1">
      <c r="A782" s="27" t="s">
        <v>240</v>
      </c>
      <c r="B782" s="28" t="s">
        <v>241</v>
      </c>
      <c r="C782" s="28" t="s">
        <v>69</v>
      </c>
      <c r="D782" s="29">
        <v>59816.9</v>
      </c>
      <c r="E782" s="29">
        <v>204316.8</v>
      </c>
      <c r="F782" s="29">
        <v>101624.8</v>
      </c>
      <c r="G782" s="68">
        <v>335936.35</v>
      </c>
    </row>
    <row r="783" spans="1:7" ht="15" customHeight="1">
      <c r="A783" s="24" t="s">
        <v>240</v>
      </c>
      <c r="B783" s="25" t="s">
        <v>241</v>
      </c>
      <c r="C783" s="25" t="s">
        <v>562</v>
      </c>
      <c r="D783" s="26">
        <v>691.2</v>
      </c>
      <c r="E783" s="26">
        <v>3558.02</v>
      </c>
      <c r="F783" s="26" t="s">
        <v>128</v>
      </c>
      <c r="G783" s="67" t="s">
        <v>128</v>
      </c>
    </row>
    <row r="784" spans="1:7" ht="15" customHeight="1">
      <c r="A784" s="27" t="s">
        <v>240</v>
      </c>
      <c r="B784" s="28" t="s">
        <v>241</v>
      </c>
      <c r="C784" s="28" t="s">
        <v>65</v>
      </c>
      <c r="D784" s="29" t="s">
        <v>128</v>
      </c>
      <c r="E784" s="29" t="s">
        <v>128</v>
      </c>
      <c r="F784" s="29">
        <v>10269.6</v>
      </c>
      <c r="G784" s="68">
        <v>45057.6</v>
      </c>
    </row>
    <row r="785" spans="1:7" ht="15" customHeight="1">
      <c r="A785" s="24" t="s">
        <v>240</v>
      </c>
      <c r="B785" s="25" t="s">
        <v>241</v>
      </c>
      <c r="C785" s="25" t="s">
        <v>174</v>
      </c>
      <c r="D785" s="26">
        <v>11547.36</v>
      </c>
      <c r="E785" s="26">
        <v>42736.17</v>
      </c>
      <c r="F785" s="26" t="s">
        <v>128</v>
      </c>
      <c r="G785" s="67" t="s">
        <v>128</v>
      </c>
    </row>
    <row r="786" spans="1:7" ht="15" customHeight="1">
      <c r="A786" s="27" t="s">
        <v>240</v>
      </c>
      <c r="B786" s="28" t="s">
        <v>241</v>
      </c>
      <c r="C786" s="28" t="s">
        <v>49</v>
      </c>
      <c r="D786" s="29">
        <v>1114774.44</v>
      </c>
      <c r="E786" s="29">
        <v>3325424</v>
      </c>
      <c r="F786" s="29">
        <v>1185221.92</v>
      </c>
      <c r="G786" s="68">
        <v>3455208.27</v>
      </c>
    </row>
    <row r="787" spans="1:7" ht="15" customHeight="1">
      <c r="A787" s="24" t="s">
        <v>240</v>
      </c>
      <c r="B787" s="25" t="s">
        <v>241</v>
      </c>
      <c r="C787" s="25" t="s">
        <v>83</v>
      </c>
      <c r="D787" s="26">
        <v>1432.8</v>
      </c>
      <c r="E787" s="26">
        <v>7147.08</v>
      </c>
      <c r="F787" s="26">
        <v>5952.6</v>
      </c>
      <c r="G787" s="67">
        <v>27662.04</v>
      </c>
    </row>
    <row r="788" spans="1:7" ht="15" customHeight="1">
      <c r="A788" s="27" t="s">
        <v>240</v>
      </c>
      <c r="B788" s="28" t="s">
        <v>241</v>
      </c>
      <c r="C788" s="28" t="s">
        <v>108</v>
      </c>
      <c r="D788" s="29" t="s">
        <v>128</v>
      </c>
      <c r="E788" s="29" t="s">
        <v>128</v>
      </c>
      <c r="F788" s="29">
        <v>71294.42</v>
      </c>
      <c r="G788" s="68">
        <v>197158.33</v>
      </c>
    </row>
    <row r="789" spans="1:7" ht="15" customHeight="1">
      <c r="A789" s="24" t="s">
        <v>240</v>
      </c>
      <c r="B789" s="25" t="s">
        <v>241</v>
      </c>
      <c r="C789" s="25" t="s">
        <v>66</v>
      </c>
      <c r="D789" s="26">
        <v>13670</v>
      </c>
      <c r="E789" s="26">
        <v>49555.1</v>
      </c>
      <c r="F789" s="26">
        <v>22427</v>
      </c>
      <c r="G789" s="67">
        <v>77461.3</v>
      </c>
    </row>
    <row r="790" spans="1:7" ht="15" customHeight="1">
      <c r="A790" s="27" t="s">
        <v>240</v>
      </c>
      <c r="B790" s="28" t="s">
        <v>241</v>
      </c>
      <c r="C790" s="28" t="s">
        <v>68</v>
      </c>
      <c r="D790" s="29">
        <v>10930.7</v>
      </c>
      <c r="E790" s="29">
        <v>37005.4</v>
      </c>
      <c r="F790" s="29">
        <v>4229.2</v>
      </c>
      <c r="G790" s="68">
        <v>14381.45</v>
      </c>
    </row>
    <row r="791" spans="1:7" ht="15" customHeight="1">
      <c r="A791" s="24" t="s">
        <v>242</v>
      </c>
      <c r="B791" s="25" t="s">
        <v>243</v>
      </c>
      <c r="C791" s="25" t="s">
        <v>87</v>
      </c>
      <c r="D791" s="26">
        <v>28.8</v>
      </c>
      <c r="E791" s="26">
        <v>162.48</v>
      </c>
      <c r="F791" s="26">
        <v>24</v>
      </c>
      <c r="G791" s="67">
        <v>128.4</v>
      </c>
    </row>
    <row r="792" spans="1:7" ht="15" customHeight="1">
      <c r="A792" s="27" t="s">
        <v>242</v>
      </c>
      <c r="B792" s="28" t="s">
        <v>243</v>
      </c>
      <c r="C792" s="28" t="s">
        <v>138</v>
      </c>
      <c r="D792" s="29">
        <v>168.8</v>
      </c>
      <c r="E792" s="29">
        <v>1030</v>
      </c>
      <c r="F792" s="29">
        <v>282</v>
      </c>
      <c r="G792" s="68">
        <v>1597.8</v>
      </c>
    </row>
    <row r="793" spans="1:7" ht="15" customHeight="1">
      <c r="A793" s="24" t="s">
        <v>242</v>
      </c>
      <c r="B793" s="25" t="s">
        <v>243</v>
      </c>
      <c r="C793" s="25" t="s">
        <v>46</v>
      </c>
      <c r="D793" s="26">
        <v>1131.3</v>
      </c>
      <c r="E793" s="26">
        <v>3981.6</v>
      </c>
      <c r="F793" s="26">
        <v>6583.2</v>
      </c>
      <c r="G793" s="67">
        <v>21049.8</v>
      </c>
    </row>
    <row r="794" spans="1:7" ht="15" customHeight="1">
      <c r="A794" s="27" t="s">
        <v>242</v>
      </c>
      <c r="B794" s="28" t="s">
        <v>243</v>
      </c>
      <c r="C794" s="28" t="s">
        <v>156</v>
      </c>
      <c r="D794" s="29">
        <v>120</v>
      </c>
      <c r="E794" s="29">
        <v>664.93</v>
      </c>
      <c r="F794" s="29">
        <v>48</v>
      </c>
      <c r="G794" s="68">
        <v>237.6</v>
      </c>
    </row>
    <row r="795" spans="1:7" ht="15" customHeight="1">
      <c r="A795" s="24" t="s">
        <v>242</v>
      </c>
      <c r="B795" s="25" t="s">
        <v>243</v>
      </c>
      <c r="C795" s="25" t="s">
        <v>85</v>
      </c>
      <c r="D795" s="26" t="s">
        <v>128</v>
      </c>
      <c r="E795" s="26" t="s">
        <v>128</v>
      </c>
      <c r="F795" s="26">
        <v>1234.5</v>
      </c>
      <c r="G795" s="67">
        <v>4125.37</v>
      </c>
    </row>
    <row r="796" spans="1:7" ht="15" customHeight="1">
      <c r="A796" s="27" t="s">
        <v>244</v>
      </c>
      <c r="B796" s="28" t="s">
        <v>245</v>
      </c>
      <c r="C796" s="28" t="s">
        <v>138</v>
      </c>
      <c r="D796" s="29" t="s">
        <v>128</v>
      </c>
      <c r="E796" s="29" t="s">
        <v>128</v>
      </c>
      <c r="F796" s="29">
        <v>0.35</v>
      </c>
      <c r="G796" s="68">
        <v>1</v>
      </c>
    </row>
    <row r="797" spans="1:7" ht="15" customHeight="1">
      <c r="A797" s="24" t="s">
        <v>244</v>
      </c>
      <c r="B797" s="25" t="s">
        <v>245</v>
      </c>
      <c r="C797" s="25" t="s">
        <v>46</v>
      </c>
      <c r="D797" s="26">
        <v>720</v>
      </c>
      <c r="E797" s="26">
        <v>3600</v>
      </c>
      <c r="F797" s="26">
        <v>2400</v>
      </c>
      <c r="G797" s="67">
        <v>9750</v>
      </c>
    </row>
    <row r="798" spans="1:7" ht="15" customHeight="1">
      <c r="A798" s="27" t="s">
        <v>246</v>
      </c>
      <c r="B798" s="28" t="s">
        <v>247</v>
      </c>
      <c r="C798" s="28" t="s">
        <v>138</v>
      </c>
      <c r="D798" s="29">
        <v>320</v>
      </c>
      <c r="E798" s="29">
        <v>3816</v>
      </c>
      <c r="F798" s="29">
        <v>940</v>
      </c>
      <c r="G798" s="68">
        <v>11209.5</v>
      </c>
    </row>
    <row r="799" spans="1:7" ht="15" customHeight="1">
      <c r="A799" s="24" t="s">
        <v>246</v>
      </c>
      <c r="B799" s="25" t="s">
        <v>247</v>
      </c>
      <c r="C799" s="25" t="s">
        <v>46</v>
      </c>
      <c r="D799" s="26">
        <v>40</v>
      </c>
      <c r="E799" s="26">
        <v>441</v>
      </c>
      <c r="F799" s="26" t="s">
        <v>128</v>
      </c>
      <c r="G799" s="67" t="s">
        <v>128</v>
      </c>
    </row>
    <row r="800" spans="1:7" ht="15" customHeight="1">
      <c r="A800" s="27" t="s">
        <v>246</v>
      </c>
      <c r="B800" s="28" t="s">
        <v>247</v>
      </c>
      <c r="C800" s="28" t="s">
        <v>98</v>
      </c>
      <c r="D800" s="29">
        <v>400</v>
      </c>
      <c r="E800" s="29">
        <v>4410</v>
      </c>
      <c r="F800" s="29" t="s">
        <v>128</v>
      </c>
      <c r="G800" s="68" t="s">
        <v>128</v>
      </c>
    </row>
    <row r="801" spans="1:7" ht="15" customHeight="1">
      <c r="A801" s="24" t="s">
        <v>246</v>
      </c>
      <c r="B801" s="25" t="s">
        <v>247</v>
      </c>
      <c r="C801" s="25" t="s">
        <v>156</v>
      </c>
      <c r="D801" s="26">
        <v>420</v>
      </c>
      <c r="E801" s="26">
        <v>4130.27</v>
      </c>
      <c r="F801" s="26">
        <v>520</v>
      </c>
      <c r="G801" s="67">
        <v>4540.72</v>
      </c>
    </row>
    <row r="802" spans="1:7" ht="15" customHeight="1">
      <c r="A802" s="27" t="s">
        <v>246</v>
      </c>
      <c r="B802" s="28" t="s">
        <v>247</v>
      </c>
      <c r="C802" s="28" t="s">
        <v>102</v>
      </c>
      <c r="D802" s="29">
        <v>180</v>
      </c>
      <c r="E802" s="29">
        <v>1714.98</v>
      </c>
      <c r="F802" s="29">
        <v>440</v>
      </c>
      <c r="G802" s="68">
        <v>3492.38</v>
      </c>
    </row>
    <row r="803" spans="1:7" ht="15" customHeight="1">
      <c r="A803" s="24" t="s">
        <v>246</v>
      </c>
      <c r="B803" s="25" t="s">
        <v>247</v>
      </c>
      <c r="C803" s="25" t="s">
        <v>100</v>
      </c>
      <c r="D803" s="26">
        <v>20</v>
      </c>
      <c r="E803" s="26">
        <v>185</v>
      </c>
      <c r="F803" s="26" t="s">
        <v>128</v>
      </c>
      <c r="G803" s="67" t="s">
        <v>128</v>
      </c>
    </row>
    <row r="804" spans="1:7" ht="15" customHeight="1">
      <c r="A804" s="27" t="s">
        <v>246</v>
      </c>
      <c r="B804" s="28" t="s">
        <v>247</v>
      </c>
      <c r="C804" s="28" t="s">
        <v>65</v>
      </c>
      <c r="D804" s="29" t="s">
        <v>128</v>
      </c>
      <c r="E804" s="29" t="s">
        <v>128</v>
      </c>
      <c r="F804" s="29">
        <v>80</v>
      </c>
      <c r="G804" s="68">
        <v>954</v>
      </c>
    </row>
    <row r="805" spans="1:7" ht="15" customHeight="1">
      <c r="A805" s="24" t="s">
        <v>246</v>
      </c>
      <c r="B805" s="25" t="s">
        <v>247</v>
      </c>
      <c r="C805" s="25" t="s">
        <v>66</v>
      </c>
      <c r="D805" s="26" t="s">
        <v>128</v>
      </c>
      <c r="E805" s="26" t="s">
        <v>128</v>
      </c>
      <c r="F805" s="26">
        <v>160</v>
      </c>
      <c r="G805" s="67">
        <v>1406</v>
      </c>
    </row>
    <row r="806" spans="1:7" ht="15" customHeight="1">
      <c r="A806" s="27" t="s">
        <v>248</v>
      </c>
      <c r="B806" s="28" t="s">
        <v>249</v>
      </c>
      <c r="C806" s="28" t="s">
        <v>87</v>
      </c>
      <c r="D806" s="29">
        <v>400.2</v>
      </c>
      <c r="E806" s="29">
        <v>2739.72</v>
      </c>
      <c r="F806" s="29">
        <v>360</v>
      </c>
      <c r="G806" s="68">
        <v>2311.2</v>
      </c>
    </row>
    <row r="807" spans="1:7" ht="15" customHeight="1">
      <c r="A807" s="24" t="s">
        <v>248</v>
      </c>
      <c r="B807" s="25" t="s">
        <v>249</v>
      </c>
      <c r="C807" s="25" t="s">
        <v>138</v>
      </c>
      <c r="D807" s="26">
        <v>3619.4</v>
      </c>
      <c r="E807" s="26">
        <v>30909.42</v>
      </c>
      <c r="F807" s="26">
        <v>12047.99</v>
      </c>
      <c r="G807" s="67">
        <v>92420</v>
      </c>
    </row>
    <row r="808" spans="1:7" ht="15" customHeight="1">
      <c r="A808" s="27" t="s">
        <v>248</v>
      </c>
      <c r="B808" s="28" t="s">
        <v>249</v>
      </c>
      <c r="C808" s="28" t="s">
        <v>60</v>
      </c>
      <c r="D808" s="29" t="s">
        <v>128</v>
      </c>
      <c r="E808" s="29" t="s">
        <v>128</v>
      </c>
      <c r="F808" s="29">
        <v>99</v>
      </c>
      <c r="G808" s="68">
        <v>840.5</v>
      </c>
    </row>
    <row r="809" spans="1:7" ht="15" customHeight="1">
      <c r="A809" s="24" t="s">
        <v>248</v>
      </c>
      <c r="B809" s="25" t="s">
        <v>249</v>
      </c>
      <c r="C809" s="25" t="s">
        <v>139</v>
      </c>
      <c r="D809" s="26">
        <v>3477</v>
      </c>
      <c r="E809" s="26">
        <v>29855.75</v>
      </c>
      <c r="F809" s="26">
        <v>3470</v>
      </c>
      <c r="G809" s="67">
        <v>28482.7</v>
      </c>
    </row>
    <row r="810" spans="1:7" ht="15" customHeight="1">
      <c r="A810" s="27" t="s">
        <v>248</v>
      </c>
      <c r="B810" s="28" t="s">
        <v>249</v>
      </c>
      <c r="C810" s="28" t="s">
        <v>63</v>
      </c>
      <c r="D810" s="29">
        <v>1938</v>
      </c>
      <c r="E810" s="29">
        <v>17967.6</v>
      </c>
      <c r="F810" s="29">
        <v>6636</v>
      </c>
      <c r="G810" s="68">
        <v>48398.87</v>
      </c>
    </row>
    <row r="811" spans="1:7" ht="15" customHeight="1">
      <c r="A811" s="24" t="s">
        <v>248</v>
      </c>
      <c r="B811" s="25" t="s">
        <v>249</v>
      </c>
      <c r="C811" s="25" t="s">
        <v>53</v>
      </c>
      <c r="D811" s="26">
        <v>260</v>
      </c>
      <c r="E811" s="26">
        <v>1318.75</v>
      </c>
      <c r="F811" s="26">
        <v>250</v>
      </c>
      <c r="G811" s="67">
        <v>1204.08</v>
      </c>
    </row>
    <row r="812" spans="1:7" ht="15" customHeight="1">
      <c r="A812" s="27" t="s">
        <v>248</v>
      </c>
      <c r="B812" s="28" t="s">
        <v>249</v>
      </c>
      <c r="C812" s="28" t="s">
        <v>46</v>
      </c>
      <c r="D812" s="29">
        <v>10048.7</v>
      </c>
      <c r="E812" s="29">
        <v>33787.68</v>
      </c>
      <c r="F812" s="29">
        <v>9399.25</v>
      </c>
      <c r="G812" s="68">
        <v>58582.7</v>
      </c>
    </row>
    <row r="813" spans="1:7" ht="15" customHeight="1">
      <c r="A813" s="24" t="s">
        <v>248</v>
      </c>
      <c r="B813" s="25" t="s">
        <v>249</v>
      </c>
      <c r="C813" s="25" t="s">
        <v>98</v>
      </c>
      <c r="D813" s="26">
        <v>351</v>
      </c>
      <c r="E813" s="26">
        <v>3585.4</v>
      </c>
      <c r="F813" s="26" t="s">
        <v>128</v>
      </c>
      <c r="G813" s="67" t="s">
        <v>128</v>
      </c>
    </row>
    <row r="814" spans="1:7" ht="15" customHeight="1">
      <c r="A814" s="27" t="s">
        <v>248</v>
      </c>
      <c r="B814" s="28" t="s">
        <v>249</v>
      </c>
      <c r="C814" s="28" t="s">
        <v>502</v>
      </c>
      <c r="D814" s="29" t="s">
        <v>128</v>
      </c>
      <c r="E814" s="29" t="s">
        <v>128</v>
      </c>
      <c r="F814" s="29">
        <v>27</v>
      </c>
      <c r="G814" s="68">
        <v>270</v>
      </c>
    </row>
    <row r="815" spans="1:7" ht="15" customHeight="1">
      <c r="A815" s="24" t="s">
        <v>248</v>
      </c>
      <c r="B815" s="25" t="s">
        <v>249</v>
      </c>
      <c r="C815" s="25" t="s">
        <v>156</v>
      </c>
      <c r="D815" s="26">
        <v>6132</v>
      </c>
      <c r="E815" s="26">
        <v>51406.4</v>
      </c>
      <c r="F815" s="26">
        <v>6375</v>
      </c>
      <c r="G815" s="67">
        <v>46390</v>
      </c>
    </row>
    <row r="816" spans="1:7" ht="15" customHeight="1">
      <c r="A816" s="27" t="s">
        <v>248</v>
      </c>
      <c r="B816" s="28" t="s">
        <v>249</v>
      </c>
      <c r="C816" s="28" t="s">
        <v>102</v>
      </c>
      <c r="D816" s="29">
        <v>1476</v>
      </c>
      <c r="E816" s="29">
        <v>12369.68</v>
      </c>
      <c r="F816" s="29">
        <v>1832</v>
      </c>
      <c r="G816" s="68">
        <v>14696.65</v>
      </c>
    </row>
    <row r="817" spans="1:7" ht="15" customHeight="1">
      <c r="A817" s="24" t="s">
        <v>248</v>
      </c>
      <c r="B817" s="25" t="s">
        <v>249</v>
      </c>
      <c r="C817" s="25" t="s">
        <v>85</v>
      </c>
      <c r="D817" s="26" t="s">
        <v>128</v>
      </c>
      <c r="E817" s="26" t="s">
        <v>128</v>
      </c>
      <c r="F817" s="26">
        <v>532.5</v>
      </c>
      <c r="G817" s="67">
        <v>2562.57</v>
      </c>
    </row>
    <row r="818" spans="1:7" ht="15" customHeight="1">
      <c r="A818" s="27" t="s">
        <v>248</v>
      </c>
      <c r="B818" s="28" t="s">
        <v>249</v>
      </c>
      <c r="C818" s="28" t="s">
        <v>100</v>
      </c>
      <c r="D818" s="29">
        <v>90</v>
      </c>
      <c r="E818" s="29">
        <v>792</v>
      </c>
      <c r="F818" s="29" t="s">
        <v>128</v>
      </c>
      <c r="G818" s="68" t="s">
        <v>128</v>
      </c>
    </row>
    <row r="819" spans="1:7" ht="15" customHeight="1">
      <c r="A819" s="24" t="s">
        <v>248</v>
      </c>
      <c r="B819" s="25" t="s">
        <v>249</v>
      </c>
      <c r="C819" s="25" t="s">
        <v>65</v>
      </c>
      <c r="D819" s="26" t="s">
        <v>128</v>
      </c>
      <c r="E819" s="26" t="s">
        <v>128</v>
      </c>
      <c r="F819" s="26">
        <v>285</v>
      </c>
      <c r="G819" s="67">
        <v>2716.9</v>
      </c>
    </row>
    <row r="820" spans="1:7" ht="15" customHeight="1">
      <c r="A820" s="27" t="s">
        <v>248</v>
      </c>
      <c r="B820" s="28" t="s">
        <v>249</v>
      </c>
      <c r="C820" s="28" t="s">
        <v>183</v>
      </c>
      <c r="D820" s="29">
        <v>1519.2</v>
      </c>
      <c r="E820" s="29">
        <v>10761.66</v>
      </c>
      <c r="F820" s="29">
        <v>1494.4</v>
      </c>
      <c r="G820" s="68">
        <v>9141.2</v>
      </c>
    </row>
    <row r="821" spans="1:7" ht="15" customHeight="1">
      <c r="A821" s="24" t="s">
        <v>248</v>
      </c>
      <c r="B821" s="25" t="s">
        <v>249</v>
      </c>
      <c r="C821" s="25" t="s">
        <v>49</v>
      </c>
      <c r="D821" s="26" t="s">
        <v>128</v>
      </c>
      <c r="E821" s="26" t="s">
        <v>128</v>
      </c>
      <c r="F821" s="26">
        <v>3265</v>
      </c>
      <c r="G821" s="67">
        <v>18345.1</v>
      </c>
    </row>
    <row r="822" spans="1:7" ht="15" customHeight="1">
      <c r="A822" s="27" t="s">
        <v>248</v>
      </c>
      <c r="B822" s="28" t="s">
        <v>249</v>
      </c>
      <c r="C822" s="28" t="s">
        <v>83</v>
      </c>
      <c r="D822" s="29">
        <v>96</v>
      </c>
      <c r="E822" s="29">
        <v>1030.2</v>
      </c>
      <c r="F822" s="29">
        <v>2604</v>
      </c>
      <c r="G822" s="68">
        <v>27665.4</v>
      </c>
    </row>
    <row r="823" spans="1:7" ht="15" customHeight="1">
      <c r="A823" s="24" t="s">
        <v>251</v>
      </c>
      <c r="B823" s="25" t="s">
        <v>252</v>
      </c>
      <c r="C823" s="25" t="s">
        <v>87</v>
      </c>
      <c r="D823" s="26">
        <v>24</v>
      </c>
      <c r="E823" s="26">
        <v>217.44</v>
      </c>
      <c r="F823" s="26" t="s">
        <v>128</v>
      </c>
      <c r="G823" s="67" t="s">
        <v>128</v>
      </c>
    </row>
    <row r="824" spans="1:7" ht="15" customHeight="1">
      <c r="A824" s="27" t="s">
        <v>251</v>
      </c>
      <c r="B824" s="28" t="s">
        <v>252</v>
      </c>
      <c r="C824" s="28" t="s">
        <v>138</v>
      </c>
      <c r="D824" s="29">
        <v>690</v>
      </c>
      <c r="E824" s="29">
        <v>7425.6</v>
      </c>
      <c r="F824" s="29">
        <v>1091</v>
      </c>
      <c r="G824" s="68">
        <v>11604.8</v>
      </c>
    </row>
    <row r="825" spans="1:7" ht="15" customHeight="1">
      <c r="A825" s="24" t="s">
        <v>251</v>
      </c>
      <c r="B825" s="25" t="s">
        <v>252</v>
      </c>
      <c r="C825" s="25" t="s">
        <v>63</v>
      </c>
      <c r="D825" s="26" t="s">
        <v>128</v>
      </c>
      <c r="E825" s="26" t="s">
        <v>128</v>
      </c>
      <c r="F825" s="26">
        <v>14708</v>
      </c>
      <c r="G825" s="67">
        <v>100025.68</v>
      </c>
    </row>
    <row r="826" spans="1:7" ht="15" customHeight="1">
      <c r="A826" s="27" t="s">
        <v>251</v>
      </c>
      <c r="B826" s="28" t="s">
        <v>252</v>
      </c>
      <c r="C826" s="28" t="s">
        <v>46</v>
      </c>
      <c r="D826" s="29" t="s">
        <v>128</v>
      </c>
      <c r="E826" s="29" t="s">
        <v>128</v>
      </c>
      <c r="F826" s="29">
        <v>1800</v>
      </c>
      <c r="G826" s="68">
        <v>6000</v>
      </c>
    </row>
    <row r="827" spans="1:7" ht="15" customHeight="1">
      <c r="A827" s="24" t="s">
        <v>251</v>
      </c>
      <c r="B827" s="25" t="s">
        <v>252</v>
      </c>
      <c r="C827" s="25" t="s">
        <v>156</v>
      </c>
      <c r="D827" s="26">
        <v>940</v>
      </c>
      <c r="E827" s="26">
        <v>7276.05</v>
      </c>
      <c r="F827" s="26">
        <v>640</v>
      </c>
      <c r="G827" s="67">
        <v>4560</v>
      </c>
    </row>
    <row r="828" spans="1:7" ht="15" customHeight="1">
      <c r="A828" s="27" t="s">
        <v>251</v>
      </c>
      <c r="B828" s="28" t="s">
        <v>252</v>
      </c>
      <c r="C828" s="28" t="s">
        <v>183</v>
      </c>
      <c r="D828" s="29">
        <v>192</v>
      </c>
      <c r="E828" s="29">
        <v>1568.64</v>
      </c>
      <c r="F828" s="29">
        <v>480</v>
      </c>
      <c r="G828" s="68">
        <v>4262.4</v>
      </c>
    </row>
    <row r="829" spans="1:7" ht="15" customHeight="1">
      <c r="A829" s="24" t="s">
        <v>251</v>
      </c>
      <c r="B829" s="25" t="s">
        <v>252</v>
      </c>
      <c r="C829" s="25" t="s">
        <v>49</v>
      </c>
      <c r="D829" s="26" t="s">
        <v>128</v>
      </c>
      <c r="E829" s="26" t="s">
        <v>128</v>
      </c>
      <c r="F829" s="26">
        <v>985</v>
      </c>
      <c r="G829" s="67">
        <v>6628.6</v>
      </c>
    </row>
    <row r="830" spans="1:7" ht="15" customHeight="1">
      <c r="A830" s="27" t="s">
        <v>253</v>
      </c>
      <c r="B830" s="28" t="s">
        <v>250</v>
      </c>
      <c r="C830" s="28" t="s">
        <v>87</v>
      </c>
      <c r="D830" s="29">
        <v>57</v>
      </c>
      <c r="E830" s="29">
        <v>548.88</v>
      </c>
      <c r="F830" s="29" t="s">
        <v>128</v>
      </c>
      <c r="G830" s="68" t="s">
        <v>128</v>
      </c>
    </row>
    <row r="831" spans="1:7" ht="15" customHeight="1">
      <c r="A831" s="24" t="s">
        <v>253</v>
      </c>
      <c r="B831" s="25" t="s">
        <v>250</v>
      </c>
      <c r="C831" s="25" t="s">
        <v>138</v>
      </c>
      <c r="D831" s="26">
        <v>112.5</v>
      </c>
      <c r="E831" s="26">
        <v>757.35</v>
      </c>
      <c r="F831" s="26">
        <v>450</v>
      </c>
      <c r="G831" s="67">
        <v>2513.7</v>
      </c>
    </row>
    <row r="832" spans="1:7" ht="15" customHeight="1">
      <c r="A832" s="27" t="s">
        <v>253</v>
      </c>
      <c r="B832" s="28" t="s">
        <v>250</v>
      </c>
      <c r="C832" s="28" t="s">
        <v>139</v>
      </c>
      <c r="D832" s="29" t="s">
        <v>128</v>
      </c>
      <c r="E832" s="29" t="s">
        <v>128</v>
      </c>
      <c r="F832" s="29">
        <v>200</v>
      </c>
      <c r="G832" s="68">
        <v>1384</v>
      </c>
    </row>
    <row r="833" spans="1:7" ht="15" customHeight="1">
      <c r="A833" s="24" t="s">
        <v>253</v>
      </c>
      <c r="B833" s="25" t="s">
        <v>250</v>
      </c>
      <c r="C833" s="25" t="s">
        <v>63</v>
      </c>
      <c r="D833" s="26" t="s">
        <v>128</v>
      </c>
      <c r="E833" s="26" t="s">
        <v>128</v>
      </c>
      <c r="F833" s="26">
        <v>300</v>
      </c>
      <c r="G833" s="67">
        <v>2496</v>
      </c>
    </row>
    <row r="834" spans="1:7" ht="15" customHeight="1">
      <c r="A834" s="27" t="s">
        <v>253</v>
      </c>
      <c r="B834" s="28" t="s">
        <v>250</v>
      </c>
      <c r="C834" s="28" t="s">
        <v>46</v>
      </c>
      <c r="D834" s="29" t="s">
        <v>128</v>
      </c>
      <c r="E834" s="29" t="s">
        <v>128</v>
      </c>
      <c r="F834" s="29">
        <v>587</v>
      </c>
      <c r="G834" s="68">
        <v>3544.52</v>
      </c>
    </row>
    <row r="835" spans="1:7" ht="15" customHeight="1">
      <c r="A835" s="24" t="s">
        <v>253</v>
      </c>
      <c r="B835" s="25" t="s">
        <v>250</v>
      </c>
      <c r="C835" s="25" t="s">
        <v>156</v>
      </c>
      <c r="D835" s="26">
        <v>545</v>
      </c>
      <c r="E835" s="26">
        <v>4454.57</v>
      </c>
      <c r="F835" s="26">
        <v>1249.5</v>
      </c>
      <c r="G835" s="67">
        <v>9492.15</v>
      </c>
    </row>
    <row r="836" spans="1:7" ht="15" customHeight="1">
      <c r="A836" s="27" t="s">
        <v>253</v>
      </c>
      <c r="B836" s="28" t="s">
        <v>250</v>
      </c>
      <c r="C836" s="28" t="s">
        <v>85</v>
      </c>
      <c r="D836" s="29" t="s">
        <v>128</v>
      </c>
      <c r="E836" s="29" t="s">
        <v>128</v>
      </c>
      <c r="F836" s="29">
        <v>100</v>
      </c>
      <c r="G836" s="68">
        <v>698.96</v>
      </c>
    </row>
    <row r="837" spans="1:7" ht="15" customHeight="1">
      <c r="A837" s="24" t="s">
        <v>253</v>
      </c>
      <c r="B837" s="25" t="s">
        <v>250</v>
      </c>
      <c r="C837" s="25" t="s">
        <v>183</v>
      </c>
      <c r="D837" s="26">
        <v>170</v>
      </c>
      <c r="E837" s="26">
        <v>1340.2</v>
      </c>
      <c r="F837" s="26">
        <v>85.6</v>
      </c>
      <c r="G837" s="67">
        <v>720.24</v>
      </c>
    </row>
    <row r="838" spans="1:7" ht="15" customHeight="1">
      <c r="A838" s="27" t="s">
        <v>253</v>
      </c>
      <c r="B838" s="28" t="s">
        <v>250</v>
      </c>
      <c r="C838" s="28" t="s">
        <v>49</v>
      </c>
      <c r="D838" s="29" t="s">
        <v>128</v>
      </c>
      <c r="E838" s="29" t="s">
        <v>128</v>
      </c>
      <c r="F838" s="29">
        <v>345</v>
      </c>
      <c r="G838" s="68">
        <v>2747.1</v>
      </c>
    </row>
    <row r="839" spans="1:7" ht="15" customHeight="1">
      <c r="A839" s="24" t="s">
        <v>254</v>
      </c>
      <c r="B839" s="25" t="s">
        <v>255</v>
      </c>
      <c r="C839" s="25" t="s">
        <v>87</v>
      </c>
      <c r="D839" s="26">
        <v>247.5</v>
      </c>
      <c r="E839" s="26">
        <v>1353.66</v>
      </c>
      <c r="F839" s="26">
        <v>180</v>
      </c>
      <c r="G839" s="67">
        <v>860.4</v>
      </c>
    </row>
    <row r="840" spans="1:7" ht="15" customHeight="1">
      <c r="A840" s="27" t="s">
        <v>254</v>
      </c>
      <c r="B840" s="28" t="s">
        <v>255</v>
      </c>
      <c r="C840" s="28" t="s">
        <v>138</v>
      </c>
      <c r="D840" s="29">
        <v>32198.22</v>
      </c>
      <c r="E840" s="29">
        <v>146799.5</v>
      </c>
      <c r="F840" s="29">
        <v>66850</v>
      </c>
      <c r="G840" s="68">
        <v>269743.6</v>
      </c>
    </row>
    <row r="841" spans="1:7" ht="15" customHeight="1">
      <c r="A841" s="24" t="s">
        <v>254</v>
      </c>
      <c r="B841" s="25" t="s">
        <v>255</v>
      </c>
      <c r="C841" s="25" t="s">
        <v>63</v>
      </c>
      <c r="D841" s="26" t="s">
        <v>128</v>
      </c>
      <c r="E841" s="26" t="s">
        <v>128</v>
      </c>
      <c r="F841" s="26">
        <v>11185</v>
      </c>
      <c r="G841" s="67">
        <v>48011.6</v>
      </c>
    </row>
    <row r="842" spans="1:7" ht="15" customHeight="1">
      <c r="A842" s="27" t="s">
        <v>254</v>
      </c>
      <c r="B842" s="28" t="s">
        <v>255</v>
      </c>
      <c r="C842" s="28" t="s">
        <v>53</v>
      </c>
      <c r="D842" s="29">
        <v>1601</v>
      </c>
      <c r="E842" s="29">
        <v>4385.61</v>
      </c>
      <c r="F842" s="29">
        <v>1030</v>
      </c>
      <c r="G842" s="68">
        <v>3012.5</v>
      </c>
    </row>
    <row r="843" spans="1:7" ht="15" customHeight="1">
      <c r="A843" s="24" t="s">
        <v>254</v>
      </c>
      <c r="B843" s="25" t="s">
        <v>255</v>
      </c>
      <c r="C843" s="25" t="s">
        <v>46</v>
      </c>
      <c r="D843" s="26">
        <v>3227</v>
      </c>
      <c r="E843" s="26">
        <v>16720.05</v>
      </c>
      <c r="F843" s="26">
        <v>10816.25</v>
      </c>
      <c r="G843" s="67">
        <v>45379.45</v>
      </c>
    </row>
    <row r="844" spans="1:7" ht="15" customHeight="1">
      <c r="A844" s="27" t="s">
        <v>254</v>
      </c>
      <c r="B844" s="28" t="s">
        <v>255</v>
      </c>
      <c r="C844" s="28" t="s">
        <v>47</v>
      </c>
      <c r="D844" s="29" t="s">
        <v>128</v>
      </c>
      <c r="E844" s="29" t="s">
        <v>128</v>
      </c>
      <c r="F844" s="29">
        <v>720</v>
      </c>
      <c r="G844" s="68">
        <v>3441.6</v>
      </c>
    </row>
    <row r="845" spans="1:7" ht="15" customHeight="1">
      <c r="A845" s="24" t="s">
        <v>254</v>
      </c>
      <c r="B845" s="25" t="s">
        <v>255</v>
      </c>
      <c r="C845" s="25" t="s">
        <v>156</v>
      </c>
      <c r="D845" s="26">
        <v>3980</v>
      </c>
      <c r="E845" s="26">
        <v>17549.8</v>
      </c>
      <c r="F845" s="26">
        <v>6418</v>
      </c>
      <c r="G845" s="67">
        <v>24347.2</v>
      </c>
    </row>
    <row r="846" spans="1:7" ht="15" customHeight="1">
      <c r="A846" s="27" t="s">
        <v>254</v>
      </c>
      <c r="B846" s="28" t="s">
        <v>255</v>
      </c>
      <c r="C846" s="28" t="s">
        <v>85</v>
      </c>
      <c r="D846" s="29" t="s">
        <v>128</v>
      </c>
      <c r="E846" s="29" t="s">
        <v>128</v>
      </c>
      <c r="F846" s="29">
        <v>690</v>
      </c>
      <c r="G846" s="68">
        <v>2150.97</v>
      </c>
    </row>
    <row r="847" spans="1:7" ht="15" customHeight="1">
      <c r="A847" s="24" t="s">
        <v>254</v>
      </c>
      <c r="B847" s="25" t="s">
        <v>255</v>
      </c>
      <c r="C847" s="25" t="s">
        <v>183</v>
      </c>
      <c r="D847" s="26">
        <v>4744</v>
      </c>
      <c r="E847" s="26">
        <v>19521.4</v>
      </c>
      <c r="F847" s="26">
        <v>5348</v>
      </c>
      <c r="G847" s="67">
        <v>19185.36</v>
      </c>
    </row>
    <row r="848" spans="1:7" ht="15" customHeight="1">
      <c r="A848" s="27" t="s">
        <v>254</v>
      </c>
      <c r="B848" s="28" t="s">
        <v>255</v>
      </c>
      <c r="C848" s="28" t="s">
        <v>49</v>
      </c>
      <c r="D848" s="29" t="s">
        <v>128</v>
      </c>
      <c r="E848" s="29" t="s">
        <v>128</v>
      </c>
      <c r="F848" s="29">
        <v>2800</v>
      </c>
      <c r="G848" s="68">
        <v>11354.2</v>
      </c>
    </row>
    <row r="849" spans="1:7" ht="15" customHeight="1">
      <c r="A849" s="24" t="s">
        <v>575</v>
      </c>
      <c r="B849" s="25" t="s">
        <v>576</v>
      </c>
      <c r="C849" s="25" t="s">
        <v>63</v>
      </c>
      <c r="D849" s="26" t="s">
        <v>128</v>
      </c>
      <c r="E849" s="26" t="s">
        <v>128</v>
      </c>
      <c r="F849" s="26">
        <v>2620.17</v>
      </c>
      <c r="G849" s="67">
        <v>13901.53</v>
      </c>
    </row>
    <row r="850" spans="1:7" ht="15" customHeight="1">
      <c r="A850" s="27" t="s">
        <v>256</v>
      </c>
      <c r="B850" s="28" t="s">
        <v>257</v>
      </c>
      <c r="C850" s="28" t="s">
        <v>138</v>
      </c>
      <c r="D850" s="29">
        <v>15872</v>
      </c>
      <c r="E850" s="29">
        <v>111245.2</v>
      </c>
      <c r="F850" s="29">
        <v>27440</v>
      </c>
      <c r="G850" s="68">
        <v>177228</v>
      </c>
    </row>
    <row r="851" spans="1:7" ht="15" customHeight="1">
      <c r="A851" s="24" t="s">
        <v>256</v>
      </c>
      <c r="B851" s="25" t="s">
        <v>257</v>
      </c>
      <c r="C851" s="25" t="s">
        <v>60</v>
      </c>
      <c r="D851" s="26">
        <v>512</v>
      </c>
      <c r="E851" s="26">
        <v>2895.4</v>
      </c>
      <c r="F851" s="26">
        <v>972</v>
      </c>
      <c r="G851" s="67">
        <v>5343.7</v>
      </c>
    </row>
    <row r="852" spans="1:7" ht="15" customHeight="1">
      <c r="A852" s="27" t="s">
        <v>256</v>
      </c>
      <c r="B852" s="28" t="s">
        <v>257</v>
      </c>
      <c r="C852" s="28" t="s">
        <v>139</v>
      </c>
      <c r="D852" s="29">
        <v>13800</v>
      </c>
      <c r="E852" s="29">
        <v>72732.75</v>
      </c>
      <c r="F852" s="29">
        <v>14656</v>
      </c>
      <c r="G852" s="68">
        <v>75160.7</v>
      </c>
    </row>
    <row r="853" spans="1:7" ht="15" customHeight="1">
      <c r="A853" s="24" t="s">
        <v>256</v>
      </c>
      <c r="B853" s="25" t="s">
        <v>257</v>
      </c>
      <c r="C853" s="25" t="s">
        <v>63</v>
      </c>
      <c r="D853" s="26">
        <v>4400</v>
      </c>
      <c r="E853" s="26">
        <v>31600</v>
      </c>
      <c r="F853" s="26">
        <v>12280</v>
      </c>
      <c r="G853" s="67">
        <v>79445</v>
      </c>
    </row>
    <row r="854" spans="1:7" ht="15" customHeight="1">
      <c r="A854" s="27" t="s">
        <v>256</v>
      </c>
      <c r="B854" s="28" t="s">
        <v>257</v>
      </c>
      <c r="C854" s="28" t="s">
        <v>122</v>
      </c>
      <c r="D854" s="29" t="s">
        <v>128</v>
      </c>
      <c r="E854" s="29" t="s">
        <v>128</v>
      </c>
      <c r="F854" s="29">
        <v>150</v>
      </c>
      <c r="G854" s="68">
        <v>885</v>
      </c>
    </row>
    <row r="855" spans="1:7" ht="15" customHeight="1">
      <c r="A855" s="24" t="s">
        <v>256</v>
      </c>
      <c r="B855" s="25" t="s">
        <v>257</v>
      </c>
      <c r="C855" s="25" t="s">
        <v>46</v>
      </c>
      <c r="D855" s="26">
        <v>505</v>
      </c>
      <c r="E855" s="26">
        <v>3702.55</v>
      </c>
      <c r="F855" s="26">
        <v>4240</v>
      </c>
      <c r="G855" s="67">
        <v>26098</v>
      </c>
    </row>
    <row r="856" spans="1:7" ht="15" customHeight="1">
      <c r="A856" s="27" t="s">
        <v>256</v>
      </c>
      <c r="B856" s="28" t="s">
        <v>257</v>
      </c>
      <c r="C856" s="28" t="s">
        <v>62</v>
      </c>
      <c r="D856" s="29">
        <v>3993.6</v>
      </c>
      <c r="E856" s="29">
        <v>23232.72</v>
      </c>
      <c r="F856" s="29">
        <v>3657.6</v>
      </c>
      <c r="G856" s="68">
        <v>20024.06</v>
      </c>
    </row>
    <row r="857" spans="1:7" ht="15" customHeight="1">
      <c r="A857" s="24" t="s">
        <v>256</v>
      </c>
      <c r="B857" s="25" t="s">
        <v>257</v>
      </c>
      <c r="C857" s="25" t="s">
        <v>502</v>
      </c>
      <c r="D857" s="26" t="s">
        <v>128</v>
      </c>
      <c r="E857" s="26" t="s">
        <v>128</v>
      </c>
      <c r="F857" s="26">
        <v>102.4</v>
      </c>
      <c r="G857" s="67">
        <v>742.4</v>
      </c>
    </row>
    <row r="858" spans="1:7" ht="15" customHeight="1">
      <c r="A858" s="27" t="s">
        <v>256</v>
      </c>
      <c r="B858" s="28" t="s">
        <v>257</v>
      </c>
      <c r="C858" s="28" t="s">
        <v>156</v>
      </c>
      <c r="D858" s="29">
        <v>12848</v>
      </c>
      <c r="E858" s="29">
        <v>73749.67</v>
      </c>
      <c r="F858" s="29">
        <v>11686</v>
      </c>
      <c r="G858" s="68">
        <v>64424.19</v>
      </c>
    </row>
    <row r="859" spans="1:7" ht="15" customHeight="1">
      <c r="A859" s="24" t="s">
        <v>256</v>
      </c>
      <c r="B859" s="25" t="s">
        <v>257</v>
      </c>
      <c r="C859" s="25" t="s">
        <v>102</v>
      </c>
      <c r="D859" s="26">
        <v>6336</v>
      </c>
      <c r="E859" s="26">
        <v>43580.94</v>
      </c>
      <c r="F859" s="26">
        <v>2658</v>
      </c>
      <c r="G859" s="67">
        <v>16687.39</v>
      </c>
    </row>
    <row r="860" spans="1:7" ht="15" customHeight="1">
      <c r="A860" s="27" t="s">
        <v>256</v>
      </c>
      <c r="B860" s="28" t="s">
        <v>257</v>
      </c>
      <c r="C860" s="28" t="s">
        <v>50</v>
      </c>
      <c r="D860" s="29">
        <v>3032</v>
      </c>
      <c r="E860" s="29">
        <v>17233.6</v>
      </c>
      <c r="F860" s="29">
        <v>3060</v>
      </c>
      <c r="G860" s="68">
        <v>16942.75</v>
      </c>
    </row>
    <row r="861" spans="1:7" ht="15" customHeight="1">
      <c r="A861" s="24" t="s">
        <v>256</v>
      </c>
      <c r="B861" s="25" t="s">
        <v>257</v>
      </c>
      <c r="C861" s="25" t="s">
        <v>69</v>
      </c>
      <c r="D861" s="26">
        <v>1425.6</v>
      </c>
      <c r="E861" s="26">
        <v>7275.1</v>
      </c>
      <c r="F861" s="26">
        <v>2496</v>
      </c>
      <c r="G861" s="67">
        <v>12391.6</v>
      </c>
    </row>
    <row r="862" spans="1:7" ht="15" customHeight="1">
      <c r="A862" s="27" t="s">
        <v>256</v>
      </c>
      <c r="B862" s="28" t="s">
        <v>257</v>
      </c>
      <c r="C862" s="28" t="s">
        <v>65</v>
      </c>
      <c r="D862" s="29" t="s">
        <v>128</v>
      </c>
      <c r="E862" s="29" t="s">
        <v>128</v>
      </c>
      <c r="F862" s="29">
        <v>768</v>
      </c>
      <c r="G862" s="68">
        <v>5077.2</v>
      </c>
    </row>
    <row r="863" spans="1:7" ht="15" customHeight="1">
      <c r="A863" s="24" t="s">
        <v>256</v>
      </c>
      <c r="B863" s="25" t="s">
        <v>257</v>
      </c>
      <c r="C863" s="25" t="s">
        <v>83</v>
      </c>
      <c r="D863" s="26">
        <v>240</v>
      </c>
      <c r="E863" s="26">
        <v>1872</v>
      </c>
      <c r="F863" s="26">
        <v>1928</v>
      </c>
      <c r="G863" s="67">
        <v>14557.6</v>
      </c>
    </row>
    <row r="864" spans="1:7" ht="15" customHeight="1">
      <c r="A864" s="27" t="s">
        <v>256</v>
      </c>
      <c r="B864" s="28" t="s">
        <v>257</v>
      </c>
      <c r="C864" s="28" t="s">
        <v>108</v>
      </c>
      <c r="D864" s="29" t="s">
        <v>128</v>
      </c>
      <c r="E864" s="29" t="s">
        <v>128</v>
      </c>
      <c r="F864" s="29">
        <v>1556.8</v>
      </c>
      <c r="G864" s="68">
        <v>7416.46</v>
      </c>
    </row>
    <row r="865" spans="1:7" ht="15" customHeight="1">
      <c r="A865" s="24" t="s">
        <v>256</v>
      </c>
      <c r="B865" s="25" t="s">
        <v>257</v>
      </c>
      <c r="C865" s="25" t="s">
        <v>66</v>
      </c>
      <c r="D865" s="26">
        <v>896</v>
      </c>
      <c r="E865" s="26">
        <v>4817.4</v>
      </c>
      <c r="F865" s="26">
        <v>1760</v>
      </c>
      <c r="G865" s="67">
        <v>9345</v>
      </c>
    </row>
    <row r="866" spans="1:7" ht="15" customHeight="1">
      <c r="A866" s="27" t="s">
        <v>256</v>
      </c>
      <c r="B866" s="28" t="s">
        <v>257</v>
      </c>
      <c r="C866" s="28" t="s">
        <v>68</v>
      </c>
      <c r="D866" s="29">
        <v>224</v>
      </c>
      <c r="E866" s="29">
        <v>1260.6</v>
      </c>
      <c r="F866" s="29">
        <v>128</v>
      </c>
      <c r="G866" s="68">
        <v>696.6</v>
      </c>
    </row>
    <row r="867" spans="1:7" ht="15" customHeight="1">
      <c r="A867" s="24" t="s">
        <v>258</v>
      </c>
      <c r="B867" s="25" t="s">
        <v>259</v>
      </c>
      <c r="C867" s="25" t="s">
        <v>46</v>
      </c>
      <c r="D867" s="26" t="s">
        <v>128</v>
      </c>
      <c r="E867" s="26" t="s">
        <v>128</v>
      </c>
      <c r="F867" s="26">
        <v>216</v>
      </c>
      <c r="G867" s="67">
        <v>1861.2</v>
      </c>
    </row>
    <row r="868" spans="1:7" ht="15" customHeight="1">
      <c r="A868" s="27" t="s">
        <v>258</v>
      </c>
      <c r="B868" s="28" t="s">
        <v>259</v>
      </c>
      <c r="C868" s="28" t="s">
        <v>183</v>
      </c>
      <c r="D868" s="29" t="s">
        <v>128</v>
      </c>
      <c r="E868" s="29" t="s">
        <v>128</v>
      </c>
      <c r="F868" s="29">
        <v>10.8</v>
      </c>
      <c r="G868" s="68">
        <v>99.36</v>
      </c>
    </row>
    <row r="869" spans="1:7" ht="15" customHeight="1">
      <c r="A869" s="24" t="s">
        <v>258</v>
      </c>
      <c r="B869" s="25" t="s">
        <v>259</v>
      </c>
      <c r="C869" s="25" t="s">
        <v>49</v>
      </c>
      <c r="D869" s="26" t="s">
        <v>128</v>
      </c>
      <c r="E869" s="26" t="s">
        <v>128</v>
      </c>
      <c r="F869" s="26">
        <v>72</v>
      </c>
      <c r="G869" s="67">
        <v>620.4</v>
      </c>
    </row>
    <row r="870" spans="1:7" ht="15" customHeight="1">
      <c r="A870" s="27" t="s">
        <v>260</v>
      </c>
      <c r="B870" s="28" t="s">
        <v>261</v>
      </c>
      <c r="C870" s="28" t="s">
        <v>138</v>
      </c>
      <c r="D870" s="29">
        <v>75</v>
      </c>
      <c r="E870" s="29">
        <v>637.2</v>
      </c>
      <c r="F870" s="29">
        <v>120</v>
      </c>
      <c r="G870" s="68">
        <v>892.8</v>
      </c>
    </row>
    <row r="871" spans="1:7" ht="15" customHeight="1">
      <c r="A871" s="24" t="s">
        <v>260</v>
      </c>
      <c r="B871" s="25" t="s">
        <v>261</v>
      </c>
      <c r="C871" s="25" t="s">
        <v>139</v>
      </c>
      <c r="D871" s="26" t="s">
        <v>128</v>
      </c>
      <c r="E871" s="26" t="s">
        <v>128</v>
      </c>
      <c r="F871" s="26">
        <v>156</v>
      </c>
      <c r="G871" s="67">
        <v>1024.92</v>
      </c>
    </row>
    <row r="872" spans="1:7" ht="15" customHeight="1">
      <c r="A872" s="27" t="s">
        <v>260</v>
      </c>
      <c r="B872" s="28" t="s">
        <v>261</v>
      </c>
      <c r="C872" s="28" t="s">
        <v>46</v>
      </c>
      <c r="D872" s="29">
        <v>6</v>
      </c>
      <c r="E872" s="29">
        <v>44.64</v>
      </c>
      <c r="F872" s="29" t="s">
        <v>128</v>
      </c>
      <c r="G872" s="68" t="s">
        <v>128</v>
      </c>
    </row>
    <row r="873" spans="1:7" ht="15" customHeight="1">
      <c r="A873" s="24" t="s">
        <v>260</v>
      </c>
      <c r="B873" s="25" t="s">
        <v>261</v>
      </c>
      <c r="C873" s="25" t="s">
        <v>156</v>
      </c>
      <c r="D873" s="26">
        <v>150</v>
      </c>
      <c r="E873" s="26">
        <v>1191.83</v>
      </c>
      <c r="F873" s="26">
        <v>120</v>
      </c>
      <c r="G873" s="67">
        <v>816</v>
      </c>
    </row>
    <row r="874" spans="1:7" ht="15" customHeight="1">
      <c r="A874" s="27" t="s">
        <v>260</v>
      </c>
      <c r="B874" s="28" t="s">
        <v>261</v>
      </c>
      <c r="C874" s="28" t="s">
        <v>562</v>
      </c>
      <c r="D874" s="29">
        <v>20</v>
      </c>
      <c r="E874" s="29">
        <v>250</v>
      </c>
      <c r="F874" s="29" t="s">
        <v>128</v>
      </c>
      <c r="G874" s="68" t="s">
        <v>128</v>
      </c>
    </row>
    <row r="875" spans="1:7" ht="15" customHeight="1">
      <c r="A875" s="24" t="s">
        <v>260</v>
      </c>
      <c r="B875" s="25" t="s">
        <v>261</v>
      </c>
      <c r="C875" s="25" t="s">
        <v>49</v>
      </c>
      <c r="D875" s="26" t="s">
        <v>128</v>
      </c>
      <c r="E875" s="26" t="s">
        <v>128</v>
      </c>
      <c r="F875" s="26">
        <v>30</v>
      </c>
      <c r="G875" s="67">
        <v>208.8</v>
      </c>
    </row>
    <row r="876" spans="1:7" ht="15" customHeight="1">
      <c r="A876" s="27" t="s">
        <v>262</v>
      </c>
      <c r="B876" s="28" t="s">
        <v>263</v>
      </c>
      <c r="C876" s="28" t="s">
        <v>110</v>
      </c>
      <c r="D876" s="29" t="s">
        <v>128</v>
      </c>
      <c r="E876" s="29" t="s">
        <v>128</v>
      </c>
      <c r="F876" s="29">
        <v>250</v>
      </c>
      <c r="G876" s="68">
        <v>2240</v>
      </c>
    </row>
    <row r="877" spans="1:7" ht="15" customHeight="1">
      <c r="A877" s="24" t="s">
        <v>262</v>
      </c>
      <c r="B877" s="25" t="s">
        <v>263</v>
      </c>
      <c r="C877" s="25" t="s">
        <v>87</v>
      </c>
      <c r="D877" s="26">
        <v>25.5</v>
      </c>
      <c r="E877" s="26">
        <v>235.62</v>
      </c>
      <c r="F877" s="26" t="s">
        <v>128</v>
      </c>
      <c r="G877" s="67" t="s">
        <v>128</v>
      </c>
    </row>
    <row r="878" spans="1:7" ht="15" customHeight="1">
      <c r="A878" s="27" t="s">
        <v>262</v>
      </c>
      <c r="B878" s="28" t="s">
        <v>263</v>
      </c>
      <c r="C878" s="28" t="s">
        <v>138</v>
      </c>
      <c r="D878" s="29">
        <v>3602</v>
      </c>
      <c r="E878" s="29">
        <v>19803.3</v>
      </c>
      <c r="F878" s="29">
        <v>6156.5</v>
      </c>
      <c r="G878" s="68">
        <v>35277.22</v>
      </c>
    </row>
    <row r="879" spans="1:7" ht="15" customHeight="1">
      <c r="A879" s="24" t="s">
        <v>262</v>
      </c>
      <c r="B879" s="25" t="s">
        <v>263</v>
      </c>
      <c r="C879" s="25" t="s">
        <v>63</v>
      </c>
      <c r="D879" s="26" t="s">
        <v>128</v>
      </c>
      <c r="E879" s="26" t="s">
        <v>128</v>
      </c>
      <c r="F879" s="26">
        <v>358</v>
      </c>
      <c r="G879" s="67">
        <v>2516.8</v>
      </c>
    </row>
    <row r="880" spans="1:7" ht="15" customHeight="1">
      <c r="A880" s="27" t="s">
        <v>262</v>
      </c>
      <c r="B880" s="28" t="s">
        <v>263</v>
      </c>
      <c r="C880" s="28" t="s">
        <v>46</v>
      </c>
      <c r="D880" s="29">
        <v>2891.25</v>
      </c>
      <c r="E880" s="29">
        <v>19540.44</v>
      </c>
      <c r="F880" s="29">
        <v>25248.3</v>
      </c>
      <c r="G880" s="68">
        <v>121785.41</v>
      </c>
    </row>
    <row r="881" spans="1:7" ht="15" customHeight="1">
      <c r="A881" s="24" t="s">
        <v>262</v>
      </c>
      <c r="B881" s="25" t="s">
        <v>263</v>
      </c>
      <c r="C881" s="25" t="s">
        <v>156</v>
      </c>
      <c r="D881" s="26">
        <v>518</v>
      </c>
      <c r="E881" s="26">
        <v>4095.6</v>
      </c>
      <c r="F881" s="26">
        <v>526.5</v>
      </c>
      <c r="G881" s="67">
        <v>3527</v>
      </c>
    </row>
    <row r="882" spans="1:7" ht="15" customHeight="1">
      <c r="A882" s="27" t="s">
        <v>262</v>
      </c>
      <c r="B882" s="28" t="s">
        <v>263</v>
      </c>
      <c r="C882" s="28" t="s">
        <v>50</v>
      </c>
      <c r="D882" s="29">
        <v>37500</v>
      </c>
      <c r="E882" s="29">
        <v>168510</v>
      </c>
      <c r="F882" s="29">
        <v>16500</v>
      </c>
      <c r="G882" s="68">
        <v>67445</v>
      </c>
    </row>
    <row r="883" spans="1:7" ht="15" customHeight="1">
      <c r="A883" s="24" t="s">
        <v>262</v>
      </c>
      <c r="B883" s="25" t="s">
        <v>263</v>
      </c>
      <c r="C883" s="25" t="s">
        <v>85</v>
      </c>
      <c r="D883" s="26" t="s">
        <v>128</v>
      </c>
      <c r="E883" s="26" t="s">
        <v>128</v>
      </c>
      <c r="F883" s="26">
        <v>1116</v>
      </c>
      <c r="G883" s="67">
        <v>6059.51</v>
      </c>
    </row>
    <row r="884" spans="1:7" ht="15" customHeight="1">
      <c r="A884" s="27" t="s">
        <v>262</v>
      </c>
      <c r="B884" s="28" t="s">
        <v>263</v>
      </c>
      <c r="C884" s="28" t="s">
        <v>100</v>
      </c>
      <c r="D884" s="29" t="s">
        <v>128</v>
      </c>
      <c r="E884" s="29" t="s">
        <v>128</v>
      </c>
      <c r="F884" s="29">
        <v>16700</v>
      </c>
      <c r="G884" s="68">
        <v>68795</v>
      </c>
    </row>
    <row r="885" spans="1:7" ht="15" customHeight="1">
      <c r="A885" s="24" t="s">
        <v>262</v>
      </c>
      <c r="B885" s="25" t="s">
        <v>263</v>
      </c>
      <c r="C885" s="25" t="s">
        <v>86</v>
      </c>
      <c r="D885" s="26" t="s">
        <v>128</v>
      </c>
      <c r="E885" s="26" t="s">
        <v>128</v>
      </c>
      <c r="F885" s="26">
        <v>27000</v>
      </c>
      <c r="G885" s="67">
        <v>113500</v>
      </c>
    </row>
    <row r="886" spans="1:7" ht="15" customHeight="1">
      <c r="A886" s="27" t="s">
        <v>262</v>
      </c>
      <c r="B886" s="28" t="s">
        <v>263</v>
      </c>
      <c r="C886" s="28" t="s">
        <v>183</v>
      </c>
      <c r="D886" s="29">
        <v>426.05</v>
      </c>
      <c r="E886" s="29">
        <v>3087.31</v>
      </c>
      <c r="F886" s="29">
        <v>435.3</v>
      </c>
      <c r="G886" s="68">
        <v>3037.52</v>
      </c>
    </row>
    <row r="887" spans="1:7" ht="15" customHeight="1">
      <c r="A887" s="24" t="s">
        <v>262</v>
      </c>
      <c r="B887" s="25" t="s">
        <v>263</v>
      </c>
      <c r="C887" s="25" t="s">
        <v>49</v>
      </c>
      <c r="D887" s="26">
        <v>15000</v>
      </c>
      <c r="E887" s="26">
        <v>55010</v>
      </c>
      <c r="F887" s="26">
        <v>20243.7</v>
      </c>
      <c r="G887" s="67">
        <v>80924.22</v>
      </c>
    </row>
    <row r="888" spans="1:7" ht="15" customHeight="1">
      <c r="A888" s="27" t="s">
        <v>262</v>
      </c>
      <c r="B888" s="28" t="s">
        <v>263</v>
      </c>
      <c r="C888" s="28" t="s">
        <v>66</v>
      </c>
      <c r="D888" s="29" t="s">
        <v>128</v>
      </c>
      <c r="E888" s="29" t="s">
        <v>128</v>
      </c>
      <c r="F888" s="29">
        <v>17000</v>
      </c>
      <c r="G888" s="68">
        <v>66800</v>
      </c>
    </row>
    <row r="889" spans="1:7" ht="15" customHeight="1">
      <c r="A889" s="24" t="s">
        <v>489</v>
      </c>
      <c r="B889" s="25" t="s">
        <v>490</v>
      </c>
      <c r="C889" s="25" t="s">
        <v>138</v>
      </c>
      <c r="D889" s="26" t="s">
        <v>128</v>
      </c>
      <c r="E889" s="26" t="s">
        <v>128</v>
      </c>
      <c r="F889" s="26">
        <v>96466.5</v>
      </c>
      <c r="G889" s="67">
        <v>323425.6</v>
      </c>
    </row>
    <row r="890" spans="1:7" ht="15" customHeight="1">
      <c r="A890" s="27" t="s">
        <v>489</v>
      </c>
      <c r="B890" s="28" t="s">
        <v>168</v>
      </c>
      <c r="C890" s="28" t="s">
        <v>156</v>
      </c>
      <c r="D890" s="29">
        <v>1200</v>
      </c>
      <c r="E890" s="29">
        <v>8640</v>
      </c>
      <c r="F890" s="29" t="s">
        <v>128</v>
      </c>
      <c r="G890" s="68" t="s">
        <v>128</v>
      </c>
    </row>
    <row r="891" spans="1:7" ht="15" customHeight="1">
      <c r="A891" s="24" t="s">
        <v>577</v>
      </c>
      <c r="B891" s="25" t="s">
        <v>578</v>
      </c>
      <c r="C891" s="25" t="s">
        <v>46</v>
      </c>
      <c r="D891" s="26">
        <v>21600</v>
      </c>
      <c r="E891" s="26">
        <v>22039.2</v>
      </c>
      <c r="F891" s="26" t="s">
        <v>128</v>
      </c>
      <c r="G891" s="67" t="s">
        <v>128</v>
      </c>
    </row>
    <row r="892" spans="1:7" ht="15" customHeight="1">
      <c r="A892" s="27" t="s">
        <v>491</v>
      </c>
      <c r="B892" s="28" t="s">
        <v>492</v>
      </c>
      <c r="C892" s="28" t="s">
        <v>46</v>
      </c>
      <c r="D892" s="29" t="s">
        <v>128</v>
      </c>
      <c r="E892" s="29" t="s">
        <v>128</v>
      </c>
      <c r="F892" s="29">
        <v>219</v>
      </c>
      <c r="G892" s="68">
        <v>1147.5</v>
      </c>
    </row>
    <row r="893" spans="1:7" ht="15" customHeight="1">
      <c r="A893" s="24" t="s">
        <v>493</v>
      </c>
      <c r="B893" s="25" t="s">
        <v>494</v>
      </c>
      <c r="C893" s="25" t="s">
        <v>139</v>
      </c>
      <c r="D893" s="26" t="s">
        <v>128</v>
      </c>
      <c r="E893" s="26" t="s">
        <v>128</v>
      </c>
      <c r="F893" s="26">
        <v>157742</v>
      </c>
      <c r="G893" s="67">
        <v>226084</v>
      </c>
    </row>
    <row r="894" spans="1:7" ht="15" customHeight="1">
      <c r="A894" s="27" t="s">
        <v>493</v>
      </c>
      <c r="B894" s="28" t="s">
        <v>494</v>
      </c>
      <c r="C894" s="28" t="s">
        <v>53</v>
      </c>
      <c r="D894" s="29" t="s">
        <v>128</v>
      </c>
      <c r="E894" s="29" t="s">
        <v>128</v>
      </c>
      <c r="F894" s="29">
        <v>33845</v>
      </c>
      <c r="G894" s="68">
        <v>51584</v>
      </c>
    </row>
    <row r="895" spans="1:7" ht="15" customHeight="1">
      <c r="A895" s="24" t="s">
        <v>493</v>
      </c>
      <c r="B895" s="25" t="s">
        <v>494</v>
      </c>
      <c r="C895" s="25" t="s">
        <v>84</v>
      </c>
      <c r="D895" s="26" t="s">
        <v>128</v>
      </c>
      <c r="E895" s="26" t="s">
        <v>128</v>
      </c>
      <c r="F895" s="26">
        <v>104168</v>
      </c>
      <c r="G895" s="67">
        <v>190944</v>
      </c>
    </row>
    <row r="896" spans="1:7" ht="15" customHeight="1">
      <c r="A896" s="27" t="s">
        <v>493</v>
      </c>
      <c r="B896" s="28" t="s">
        <v>494</v>
      </c>
      <c r="C896" s="28" t="s">
        <v>46</v>
      </c>
      <c r="D896" s="29" t="s">
        <v>128</v>
      </c>
      <c r="E896" s="29" t="s">
        <v>128</v>
      </c>
      <c r="F896" s="29">
        <v>30382074</v>
      </c>
      <c r="G896" s="68">
        <v>44484787.7</v>
      </c>
    </row>
    <row r="897" spans="1:7" ht="15" customHeight="1">
      <c r="A897" s="24" t="s">
        <v>493</v>
      </c>
      <c r="B897" s="25" t="s">
        <v>494</v>
      </c>
      <c r="C897" s="25" t="s">
        <v>57</v>
      </c>
      <c r="D897" s="26" t="s">
        <v>128</v>
      </c>
      <c r="E897" s="26" t="s">
        <v>128</v>
      </c>
      <c r="F897" s="26">
        <v>1730651.9</v>
      </c>
      <c r="G897" s="67">
        <v>2865044.88</v>
      </c>
    </row>
    <row r="898" spans="1:7" ht="15" customHeight="1">
      <c r="A898" s="27" t="s">
        <v>493</v>
      </c>
      <c r="B898" s="28" t="s">
        <v>494</v>
      </c>
      <c r="C898" s="28" t="s">
        <v>156</v>
      </c>
      <c r="D898" s="29" t="s">
        <v>128</v>
      </c>
      <c r="E898" s="29" t="s">
        <v>128</v>
      </c>
      <c r="F898" s="29">
        <v>89585</v>
      </c>
      <c r="G898" s="68">
        <v>152681.25</v>
      </c>
    </row>
    <row r="899" spans="1:7" ht="15" customHeight="1">
      <c r="A899" s="24" t="s">
        <v>493</v>
      </c>
      <c r="B899" s="25" t="s">
        <v>494</v>
      </c>
      <c r="C899" s="25" t="s">
        <v>50</v>
      </c>
      <c r="D899" s="26" t="s">
        <v>128</v>
      </c>
      <c r="E899" s="26" t="s">
        <v>128</v>
      </c>
      <c r="F899" s="26">
        <v>4410</v>
      </c>
      <c r="G899" s="67">
        <v>16565</v>
      </c>
    </row>
    <row r="900" spans="1:7" ht="15" customHeight="1">
      <c r="A900" s="27" t="s">
        <v>493</v>
      </c>
      <c r="B900" s="28" t="s">
        <v>494</v>
      </c>
      <c r="C900" s="28" t="s">
        <v>85</v>
      </c>
      <c r="D900" s="29" t="s">
        <v>128</v>
      </c>
      <c r="E900" s="29" t="s">
        <v>128</v>
      </c>
      <c r="F900" s="29">
        <v>1528031</v>
      </c>
      <c r="G900" s="68">
        <v>2473002.6</v>
      </c>
    </row>
    <row r="901" spans="1:7" ht="15" customHeight="1">
      <c r="A901" s="24" t="s">
        <v>493</v>
      </c>
      <c r="B901" s="25" t="s">
        <v>494</v>
      </c>
      <c r="C901" s="25" t="s">
        <v>83</v>
      </c>
      <c r="D901" s="26" t="s">
        <v>128</v>
      </c>
      <c r="E901" s="26" t="s">
        <v>128</v>
      </c>
      <c r="F901" s="26">
        <v>20820</v>
      </c>
      <c r="G901" s="67">
        <v>34000</v>
      </c>
    </row>
    <row r="902" spans="1:7" ht="15" customHeight="1">
      <c r="A902" s="27" t="s">
        <v>493</v>
      </c>
      <c r="B902" s="28" t="s">
        <v>494</v>
      </c>
      <c r="C902" s="28" t="s">
        <v>108</v>
      </c>
      <c r="D902" s="29" t="s">
        <v>128</v>
      </c>
      <c r="E902" s="29" t="s">
        <v>128</v>
      </c>
      <c r="F902" s="29">
        <v>22650.4</v>
      </c>
      <c r="G902" s="68">
        <v>32125</v>
      </c>
    </row>
    <row r="903" spans="1:7" ht="15" customHeight="1">
      <c r="A903" s="24" t="s">
        <v>495</v>
      </c>
      <c r="B903" s="25" t="s">
        <v>169</v>
      </c>
      <c r="C903" s="25" t="s">
        <v>104</v>
      </c>
      <c r="D903" s="26">
        <v>209260</v>
      </c>
      <c r="E903" s="26">
        <v>263328</v>
      </c>
      <c r="F903" s="26" t="s">
        <v>128</v>
      </c>
      <c r="G903" s="67" t="s">
        <v>128</v>
      </c>
    </row>
    <row r="904" spans="1:7" ht="15" customHeight="1">
      <c r="A904" s="27" t="s">
        <v>495</v>
      </c>
      <c r="B904" s="28" t="s">
        <v>169</v>
      </c>
      <c r="C904" s="28" t="s">
        <v>138</v>
      </c>
      <c r="D904" s="29">
        <v>1910063</v>
      </c>
      <c r="E904" s="29">
        <v>1507665</v>
      </c>
      <c r="F904" s="29" t="s">
        <v>128</v>
      </c>
      <c r="G904" s="68" t="s">
        <v>128</v>
      </c>
    </row>
    <row r="905" spans="1:7" ht="15" customHeight="1">
      <c r="A905" s="24" t="s">
        <v>495</v>
      </c>
      <c r="B905" s="25" t="s">
        <v>169</v>
      </c>
      <c r="C905" s="25" t="s">
        <v>139</v>
      </c>
      <c r="D905" s="26">
        <v>157621</v>
      </c>
      <c r="E905" s="26">
        <v>233915</v>
      </c>
      <c r="F905" s="26" t="s">
        <v>128</v>
      </c>
      <c r="G905" s="67" t="s">
        <v>128</v>
      </c>
    </row>
    <row r="906" spans="1:7" ht="15" customHeight="1">
      <c r="A906" s="27" t="s">
        <v>495</v>
      </c>
      <c r="B906" s="28" t="s">
        <v>169</v>
      </c>
      <c r="C906" s="28" t="s">
        <v>53</v>
      </c>
      <c r="D906" s="29">
        <v>232835</v>
      </c>
      <c r="E906" s="29">
        <v>361410</v>
      </c>
      <c r="F906" s="29" t="s">
        <v>128</v>
      </c>
      <c r="G906" s="68" t="s">
        <v>128</v>
      </c>
    </row>
    <row r="907" spans="1:7" ht="15" customHeight="1">
      <c r="A907" s="24" t="s">
        <v>495</v>
      </c>
      <c r="B907" s="25" t="s">
        <v>169</v>
      </c>
      <c r="C907" s="25" t="s">
        <v>84</v>
      </c>
      <c r="D907" s="26">
        <v>21551</v>
      </c>
      <c r="E907" s="26">
        <v>32448</v>
      </c>
      <c r="F907" s="26" t="s">
        <v>128</v>
      </c>
      <c r="G907" s="67" t="s">
        <v>128</v>
      </c>
    </row>
    <row r="908" spans="1:7" ht="15" customHeight="1">
      <c r="A908" s="27" t="s">
        <v>495</v>
      </c>
      <c r="B908" s="28" t="s">
        <v>169</v>
      </c>
      <c r="C908" s="28" t="s">
        <v>46</v>
      </c>
      <c r="D908" s="29">
        <v>24297046</v>
      </c>
      <c r="E908" s="29">
        <v>26511538.21</v>
      </c>
      <c r="F908" s="29" t="s">
        <v>128</v>
      </c>
      <c r="G908" s="68" t="s">
        <v>128</v>
      </c>
    </row>
    <row r="909" spans="1:7" ht="15" customHeight="1">
      <c r="A909" s="24" t="s">
        <v>495</v>
      </c>
      <c r="B909" s="25" t="s">
        <v>169</v>
      </c>
      <c r="C909" s="25" t="s">
        <v>98</v>
      </c>
      <c r="D909" s="26">
        <v>943455</v>
      </c>
      <c r="E909" s="26">
        <v>1124575</v>
      </c>
      <c r="F909" s="26" t="s">
        <v>128</v>
      </c>
      <c r="G909" s="67" t="s">
        <v>128</v>
      </c>
    </row>
    <row r="910" spans="1:7" ht="15" customHeight="1">
      <c r="A910" s="27" t="s">
        <v>495</v>
      </c>
      <c r="B910" s="28" t="s">
        <v>169</v>
      </c>
      <c r="C910" s="28" t="s">
        <v>57</v>
      </c>
      <c r="D910" s="29">
        <v>2664071</v>
      </c>
      <c r="E910" s="29">
        <v>3505871.72</v>
      </c>
      <c r="F910" s="29" t="s">
        <v>128</v>
      </c>
      <c r="G910" s="68" t="s">
        <v>128</v>
      </c>
    </row>
    <row r="911" spans="1:7" ht="15" customHeight="1">
      <c r="A911" s="24" t="s">
        <v>495</v>
      </c>
      <c r="B911" s="25" t="s">
        <v>169</v>
      </c>
      <c r="C911" s="25" t="s">
        <v>156</v>
      </c>
      <c r="D911" s="26">
        <v>4100</v>
      </c>
      <c r="E911" s="26">
        <v>10900</v>
      </c>
      <c r="F911" s="26" t="s">
        <v>128</v>
      </c>
      <c r="G911" s="67" t="s">
        <v>128</v>
      </c>
    </row>
    <row r="912" spans="1:7" ht="15" customHeight="1">
      <c r="A912" s="27" t="s">
        <v>495</v>
      </c>
      <c r="B912" s="28" t="s">
        <v>169</v>
      </c>
      <c r="C912" s="28" t="s">
        <v>49</v>
      </c>
      <c r="D912" s="29">
        <v>35.36</v>
      </c>
      <c r="E912" s="29">
        <v>361.28</v>
      </c>
      <c r="F912" s="29" t="s">
        <v>128</v>
      </c>
      <c r="G912" s="68" t="s">
        <v>128</v>
      </c>
    </row>
    <row r="913" spans="1:7" ht="15" customHeight="1">
      <c r="A913" s="24" t="s">
        <v>495</v>
      </c>
      <c r="B913" s="25" t="s">
        <v>169</v>
      </c>
      <c r="C913" s="25" t="s">
        <v>83</v>
      </c>
      <c r="D913" s="26">
        <v>204796</v>
      </c>
      <c r="E913" s="26">
        <v>248580</v>
      </c>
      <c r="F913" s="26" t="s">
        <v>128</v>
      </c>
      <c r="G913" s="67" t="s">
        <v>128</v>
      </c>
    </row>
    <row r="914" spans="1:7" ht="15" customHeight="1">
      <c r="A914" s="27" t="s">
        <v>496</v>
      </c>
      <c r="B914" s="28" t="s">
        <v>497</v>
      </c>
      <c r="C914" s="28" t="s">
        <v>43</v>
      </c>
      <c r="D914" s="29" t="s">
        <v>128</v>
      </c>
      <c r="E914" s="29" t="s">
        <v>128</v>
      </c>
      <c r="F914" s="29">
        <v>1100</v>
      </c>
      <c r="G914" s="68">
        <v>3943.19</v>
      </c>
    </row>
    <row r="915" spans="1:7" ht="15" customHeight="1">
      <c r="A915" s="24" t="s">
        <v>170</v>
      </c>
      <c r="B915" s="25" t="s">
        <v>171</v>
      </c>
      <c r="C915" s="25" t="s">
        <v>48</v>
      </c>
      <c r="D915" s="26">
        <v>22495</v>
      </c>
      <c r="E915" s="26">
        <v>104329.58</v>
      </c>
      <c r="F915" s="26">
        <v>51182</v>
      </c>
      <c r="G915" s="67">
        <v>224602.61</v>
      </c>
    </row>
    <row r="916" spans="1:7" ht="15" customHeight="1">
      <c r="A916" s="27" t="s">
        <v>170</v>
      </c>
      <c r="B916" s="28" t="s">
        <v>171</v>
      </c>
      <c r="C916" s="28" t="s">
        <v>63</v>
      </c>
      <c r="D916" s="29">
        <v>4464</v>
      </c>
      <c r="E916" s="29">
        <v>33703.2</v>
      </c>
      <c r="F916" s="29">
        <v>4680</v>
      </c>
      <c r="G916" s="68">
        <v>35100</v>
      </c>
    </row>
    <row r="917" spans="1:7" ht="15" customHeight="1">
      <c r="A917" s="24" t="s">
        <v>170</v>
      </c>
      <c r="B917" s="25" t="s">
        <v>171</v>
      </c>
      <c r="C917" s="25" t="s">
        <v>46</v>
      </c>
      <c r="D917" s="26">
        <v>15948.9</v>
      </c>
      <c r="E917" s="26">
        <v>95693.4</v>
      </c>
      <c r="F917" s="26">
        <v>52285.5</v>
      </c>
      <c r="G917" s="67">
        <v>316951.92</v>
      </c>
    </row>
    <row r="918" spans="1:7" ht="15" customHeight="1">
      <c r="A918" s="27" t="s">
        <v>170</v>
      </c>
      <c r="B918" s="28" t="s">
        <v>171</v>
      </c>
      <c r="C918" s="28" t="s">
        <v>49</v>
      </c>
      <c r="D918" s="29" t="s">
        <v>128</v>
      </c>
      <c r="E918" s="29" t="s">
        <v>128</v>
      </c>
      <c r="F918" s="29">
        <v>16079.39</v>
      </c>
      <c r="G918" s="68">
        <v>121211.7</v>
      </c>
    </row>
    <row r="919" spans="1:7" ht="15" customHeight="1">
      <c r="A919" s="24" t="s">
        <v>172</v>
      </c>
      <c r="B919" s="25" t="s">
        <v>173</v>
      </c>
      <c r="C919" s="25" t="s">
        <v>48</v>
      </c>
      <c r="D919" s="26">
        <v>22400</v>
      </c>
      <c r="E919" s="26">
        <v>104894.1</v>
      </c>
      <c r="F919" s="26">
        <v>18000</v>
      </c>
      <c r="G919" s="67">
        <v>177247.85</v>
      </c>
    </row>
    <row r="920" spans="1:7" ht="15" customHeight="1">
      <c r="A920" s="27" t="s">
        <v>172</v>
      </c>
      <c r="B920" s="28" t="s">
        <v>173</v>
      </c>
      <c r="C920" s="28" t="s">
        <v>46</v>
      </c>
      <c r="D920" s="29">
        <v>14400</v>
      </c>
      <c r="E920" s="29">
        <v>85536</v>
      </c>
      <c r="F920" s="29" t="s">
        <v>128</v>
      </c>
      <c r="G920" s="68" t="s">
        <v>128</v>
      </c>
    </row>
    <row r="921" spans="1:7" ht="15" customHeight="1">
      <c r="A921" s="24" t="s">
        <v>579</v>
      </c>
      <c r="B921" s="25" t="s">
        <v>580</v>
      </c>
      <c r="C921" s="25" t="s">
        <v>48</v>
      </c>
      <c r="D921" s="26" t="s">
        <v>128</v>
      </c>
      <c r="E921" s="26" t="s">
        <v>128</v>
      </c>
      <c r="F921" s="26">
        <v>21084</v>
      </c>
      <c r="G921" s="67">
        <v>89828.52</v>
      </c>
    </row>
    <row r="922" spans="1:7" ht="15" customHeight="1">
      <c r="A922" s="27" t="s">
        <v>579</v>
      </c>
      <c r="B922" s="28" t="s">
        <v>580</v>
      </c>
      <c r="C922" s="28" t="s">
        <v>138</v>
      </c>
      <c r="D922" s="29" t="s">
        <v>128</v>
      </c>
      <c r="E922" s="29" t="s">
        <v>128</v>
      </c>
      <c r="F922" s="29">
        <v>1172.9</v>
      </c>
      <c r="G922" s="68">
        <v>9384.8</v>
      </c>
    </row>
    <row r="923" spans="1:7" ht="15" customHeight="1">
      <c r="A923" s="24" t="s">
        <v>579</v>
      </c>
      <c r="B923" s="25" t="s">
        <v>580</v>
      </c>
      <c r="C923" s="25" t="s">
        <v>63</v>
      </c>
      <c r="D923" s="26">
        <v>6734.52</v>
      </c>
      <c r="E923" s="26">
        <v>42105</v>
      </c>
      <c r="F923" s="26">
        <v>5287</v>
      </c>
      <c r="G923" s="67">
        <v>32910</v>
      </c>
    </row>
    <row r="924" spans="1:7" ht="15" customHeight="1">
      <c r="A924" s="27" t="s">
        <v>579</v>
      </c>
      <c r="B924" s="28" t="s">
        <v>580</v>
      </c>
      <c r="C924" s="28" t="s">
        <v>42</v>
      </c>
      <c r="D924" s="29">
        <v>4940</v>
      </c>
      <c r="E924" s="29">
        <v>26753.21</v>
      </c>
      <c r="F924" s="29" t="s">
        <v>128</v>
      </c>
      <c r="G924" s="68" t="s">
        <v>128</v>
      </c>
    </row>
    <row r="925" spans="1:7" ht="15" customHeight="1">
      <c r="A925" s="24" t="s">
        <v>579</v>
      </c>
      <c r="B925" s="25" t="s">
        <v>580</v>
      </c>
      <c r="C925" s="25" t="s">
        <v>46</v>
      </c>
      <c r="D925" s="26">
        <v>259.7</v>
      </c>
      <c r="E925" s="26">
        <v>2560</v>
      </c>
      <c r="F925" s="26" t="s">
        <v>128</v>
      </c>
      <c r="G925" s="67" t="s">
        <v>128</v>
      </c>
    </row>
    <row r="926" spans="1:7" ht="15" customHeight="1">
      <c r="A926" s="27" t="s">
        <v>175</v>
      </c>
      <c r="B926" s="28" t="s">
        <v>176</v>
      </c>
      <c r="C926" s="28" t="s">
        <v>48</v>
      </c>
      <c r="D926" s="29">
        <v>592</v>
      </c>
      <c r="E926" s="29">
        <v>4214.9</v>
      </c>
      <c r="F926" s="29" t="s">
        <v>128</v>
      </c>
      <c r="G926" s="68" t="s">
        <v>128</v>
      </c>
    </row>
    <row r="927" spans="1:7" ht="15" customHeight="1">
      <c r="A927" s="24" t="s">
        <v>581</v>
      </c>
      <c r="B927" s="25" t="s">
        <v>582</v>
      </c>
      <c r="C927" s="25" t="s">
        <v>42</v>
      </c>
      <c r="D927" s="26">
        <v>6100</v>
      </c>
      <c r="E927" s="26">
        <v>4972.39</v>
      </c>
      <c r="F927" s="26" t="s">
        <v>128</v>
      </c>
      <c r="G927" s="67" t="s">
        <v>128</v>
      </c>
    </row>
    <row r="928" spans="1:7" ht="15" customHeight="1">
      <c r="A928" s="27" t="s">
        <v>390</v>
      </c>
      <c r="B928" s="28" t="s">
        <v>391</v>
      </c>
      <c r="C928" s="28" t="s">
        <v>48</v>
      </c>
      <c r="D928" s="29">
        <v>16117</v>
      </c>
      <c r="E928" s="29">
        <v>119204.32</v>
      </c>
      <c r="F928" s="29">
        <v>41580</v>
      </c>
      <c r="G928" s="68">
        <v>280500.66</v>
      </c>
    </row>
    <row r="929" spans="1:7" ht="15" customHeight="1">
      <c r="A929" s="24" t="s">
        <v>390</v>
      </c>
      <c r="B929" s="25" t="s">
        <v>391</v>
      </c>
      <c r="C929" s="25" t="s">
        <v>42</v>
      </c>
      <c r="D929" s="26">
        <v>8948</v>
      </c>
      <c r="E929" s="26">
        <v>114929.64</v>
      </c>
      <c r="F929" s="26" t="s">
        <v>128</v>
      </c>
      <c r="G929" s="67" t="s">
        <v>128</v>
      </c>
    </row>
    <row r="930" spans="1:7" ht="15" customHeight="1">
      <c r="A930" s="27" t="s">
        <v>390</v>
      </c>
      <c r="B930" s="28" t="s">
        <v>391</v>
      </c>
      <c r="C930" s="28" t="s">
        <v>61</v>
      </c>
      <c r="D930" s="29">
        <v>7000</v>
      </c>
      <c r="E930" s="29">
        <v>58288.1</v>
      </c>
      <c r="F930" s="29" t="s">
        <v>128</v>
      </c>
      <c r="G930" s="68" t="s">
        <v>128</v>
      </c>
    </row>
    <row r="931" spans="1:7" ht="15" customHeight="1">
      <c r="A931" s="24" t="s">
        <v>392</v>
      </c>
      <c r="B931" s="25" t="s">
        <v>393</v>
      </c>
      <c r="C931" s="25" t="s">
        <v>56</v>
      </c>
      <c r="D931" s="26">
        <v>20802</v>
      </c>
      <c r="E931" s="26">
        <v>141919.81</v>
      </c>
      <c r="F931" s="26">
        <v>15342</v>
      </c>
      <c r="G931" s="67">
        <v>98172.77</v>
      </c>
    </row>
    <row r="932" spans="1:7" ht="15" customHeight="1">
      <c r="A932" s="27" t="s">
        <v>392</v>
      </c>
      <c r="B932" s="28" t="s">
        <v>393</v>
      </c>
      <c r="C932" s="28" t="s">
        <v>43</v>
      </c>
      <c r="D932" s="29">
        <v>252</v>
      </c>
      <c r="E932" s="29">
        <v>985.91</v>
      </c>
      <c r="F932" s="29" t="s">
        <v>128</v>
      </c>
      <c r="G932" s="68" t="s">
        <v>128</v>
      </c>
    </row>
    <row r="933" spans="1:7" ht="15" customHeight="1">
      <c r="A933" s="24" t="s">
        <v>392</v>
      </c>
      <c r="B933" s="25" t="s">
        <v>393</v>
      </c>
      <c r="C933" s="25" t="s">
        <v>71</v>
      </c>
      <c r="D933" s="26">
        <v>10692</v>
      </c>
      <c r="E933" s="26">
        <v>74744.49</v>
      </c>
      <c r="F933" s="26">
        <v>10548</v>
      </c>
      <c r="G933" s="67">
        <v>70893.1</v>
      </c>
    </row>
    <row r="934" spans="1:7" ht="15" customHeight="1">
      <c r="A934" s="27" t="s">
        <v>583</v>
      </c>
      <c r="B934" s="28" t="s">
        <v>584</v>
      </c>
      <c r="C934" s="28" t="s">
        <v>156</v>
      </c>
      <c r="D934" s="29">
        <v>23.81</v>
      </c>
      <c r="E934" s="29">
        <v>8949</v>
      </c>
      <c r="F934" s="29" t="s">
        <v>128</v>
      </c>
      <c r="G934" s="68" t="s">
        <v>128</v>
      </c>
    </row>
    <row r="935" spans="1:7" ht="15" customHeight="1">
      <c r="A935" s="24" t="s">
        <v>498</v>
      </c>
      <c r="B935" s="25" t="s">
        <v>285</v>
      </c>
      <c r="C935" s="25" t="s">
        <v>44</v>
      </c>
      <c r="D935" s="26" t="s">
        <v>128</v>
      </c>
      <c r="E935" s="26" t="s">
        <v>128</v>
      </c>
      <c r="F935" s="26">
        <v>100</v>
      </c>
      <c r="G935" s="67">
        <v>5100</v>
      </c>
    </row>
    <row r="936" spans="1:7" ht="15" customHeight="1">
      <c r="A936" s="27" t="s">
        <v>585</v>
      </c>
      <c r="B936" s="28" t="s">
        <v>586</v>
      </c>
      <c r="C936" s="28" t="s">
        <v>48</v>
      </c>
      <c r="D936" s="29" t="s">
        <v>128</v>
      </c>
      <c r="E936" s="29" t="s">
        <v>128</v>
      </c>
      <c r="F936" s="29">
        <v>5154.55</v>
      </c>
      <c r="G936" s="68">
        <v>23951.75</v>
      </c>
    </row>
    <row r="937" spans="1:7" ht="15" customHeight="1">
      <c r="A937" s="24" t="s">
        <v>587</v>
      </c>
      <c r="B937" s="25" t="s">
        <v>285</v>
      </c>
      <c r="C937" s="25" t="s">
        <v>48</v>
      </c>
      <c r="D937" s="26" t="s">
        <v>128</v>
      </c>
      <c r="E937" s="26" t="s">
        <v>128</v>
      </c>
      <c r="F937" s="26">
        <v>7994</v>
      </c>
      <c r="G937" s="67">
        <v>13452.17</v>
      </c>
    </row>
    <row r="938" spans="1:7" ht="15" customHeight="1">
      <c r="A938" s="27" t="s">
        <v>499</v>
      </c>
      <c r="B938" s="28" t="s">
        <v>394</v>
      </c>
      <c r="C938" s="28" t="s">
        <v>218</v>
      </c>
      <c r="D938" s="29">
        <v>111720</v>
      </c>
      <c r="E938" s="29">
        <v>75411</v>
      </c>
      <c r="F938" s="29" t="s">
        <v>128</v>
      </c>
      <c r="G938" s="68" t="s">
        <v>128</v>
      </c>
    </row>
    <row r="939" spans="1:7" ht="15" customHeight="1">
      <c r="A939" s="24" t="s">
        <v>500</v>
      </c>
      <c r="B939" s="25" t="s">
        <v>501</v>
      </c>
      <c r="C939" s="25" t="s">
        <v>218</v>
      </c>
      <c r="D939" s="26" t="s">
        <v>128</v>
      </c>
      <c r="E939" s="26" t="s">
        <v>128</v>
      </c>
      <c r="F939" s="26">
        <v>74480</v>
      </c>
      <c r="G939" s="67">
        <v>63308</v>
      </c>
    </row>
    <row r="940" spans="1:7" ht="15" customHeight="1">
      <c r="A940" s="27" t="s">
        <v>588</v>
      </c>
      <c r="B940" s="28" t="s">
        <v>589</v>
      </c>
      <c r="C940" s="28" t="s">
        <v>156</v>
      </c>
      <c r="D940" s="29" t="s">
        <v>128</v>
      </c>
      <c r="E940" s="29" t="s">
        <v>128</v>
      </c>
      <c r="F940" s="29">
        <v>33.47</v>
      </c>
      <c r="G940" s="68">
        <v>90.9</v>
      </c>
    </row>
    <row r="941" spans="1:7" ht="15" customHeight="1">
      <c r="A941" s="24" t="s">
        <v>588</v>
      </c>
      <c r="B941" s="25" t="s">
        <v>589</v>
      </c>
      <c r="C941" s="25" t="s">
        <v>590</v>
      </c>
      <c r="D941" s="26" t="s">
        <v>128</v>
      </c>
      <c r="E941" s="26" t="s">
        <v>128</v>
      </c>
      <c r="F941" s="26">
        <v>9850</v>
      </c>
      <c r="G941" s="67">
        <v>12312.5</v>
      </c>
    </row>
    <row r="942" spans="1:7" ht="15" customHeight="1">
      <c r="A942" s="27" t="s">
        <v>591</v>
      </c>
      <c r="B942" s="28" t="s">
        <v>285</v>
      </c>
      <c r="C942" s="28" t="s">
        <v>69</v>
      </c>
      <c r="D942" s="29" t="s">
        <v>128</v>
      </c>
      <c r="E942" s="29" t="s">
        <v>128</v>
      </c>
      <c r="F942" s="29">
        <v>1000</v>
      </c>
      <c r="G942" s="68">
        <v>3205.2</v>
      </c>
    </row>
    <row r="943" spans="1:7" ht="15" customHeight="1">
      <c r="A943" s="24" t="s">
        <v>361</v>
      </c>
      <c r="B943" s="25" t="s">
        <v>362</v>
      </c>
      <c r="C943" s="25" t="s">
        <v>122</v>
      </c>
      <c r="D943" s="26">
        <v>5460</v>
      </c>
      <c r="E943" s="26">
        <v>8189.98</v>
      </c>
      <c r="F943" s="26" t="s">
        <v>128</v>
      </c>
      <c r="G943" s="67" t="s">
        <v>128</v>
      </c>
    </row>
    <row r="944" spans="1:7" ht="15" customHeight="1">
      <c r="A944" s="27" t="s">
        <v>361</v>
      </c>
      <c r="B944" s="28" t="s">
        <v>362</v>
      </c>
      <c r="C944" s="28" t="s">
        <v>46</v>
      </c>
      <c r="D944" s="29">
        <v>2016</v>
      </c>
      <c r="E944" s="29">
        <v>3024</v>
      </c>
      <c r="F944" s="29">
        <v>5940</v>
      </c>
      <c r="G944" s="68">
        <v>9504</v>
      </c>
    </row>
    <row r="945" spans="1:7" ht="15" customHeight="1">
      <c r="A945" s="24" t="s">
        <v>361</v>
      </c>
      <c r="B945" s="25" t="s">
        <v>362</v>
      </c>
      <c r="C945" s="25" t="s">
        <v>83</v>
      </c>
      <c r="D945" s="26" t="s">
        <v>128</v>
      </c>
      <c r="E945" s="26" t="s">
        <v>128</v>
      </c>
      <c r="F945" s="26">
        <v>7005.6</v>
      </c>
      <c r="G945" s="67">
        <v>16112.88</v>
      </c>
    </row>
    <row r="946" spans="1:7" ht="15" customHeight="1">
      <c r="A946" s="27" t="s">
        <v>363</v>
      </c>
      <c r="B946" s="28" t="s">
        <v>364</v>
      </c>
      <c r="C946" s="28" t="s">
        <v>53</v>
      </c>
      <c r="D946" s="29">
        <v>700</v>
      </c>
      <c r="E946" s="29">
        <v>1171.48</v>
      </c>
      <c r="F946" s="29">
        <v>705</v>
      </c>
      <c r="G946" s="68">
        <v>1221.86</v>
      </c>
    </row>
    <row r="947" spans="1:7" ht="15" customHeight="1">
      <c r="A947" s="24" t="s">
        <v>363</v>
      </c>
      <c r="B947" s="25" t="s">
        <v>364</v>
      </c>
      <c r="C947" s="25" t="s">
        <v>156</v>
      </c>
      <c r="D947" s="26">
        <v>95.25</v>
      </c>
      <c r="E947" s="26">
        <v>227.34</v>
      </c>
      <c r="F947" s="26">
        <v>624.96</v>
      </c>
      <c r="G947" s="67">
        <v>1813.61</v>
      </c>
    </row>
    <row r="948" spans="1:7" ht="15" customHeight="1">
      <c r="A948" s="27" t="s">
        <v>365</v>
      </c>
      <c r="B948" s="28" t="s">
        <v>366</v>
      </c>
      <c r="C948" s="28" t="s">
        <v>104</v>
      </c>
      <c r="D948" s="29" t="s">
        <v>128</v>
      </c>
      <c r="E948" s="29" t="s">
        <v>128</v>
      </c>
      <c r="F948" s="29">
        <v>139209.6</v>
      </c>
      <c r="G948" s="68">
        <v>159751.86</v>
      </c>
    </row>
    <row r="949" spans="1:7" ht="15" customHeight="1">
      <c r="A949" s="24" t="s">
        <v>365</v>
      </c>
      <c r="B949" s="25" t="s">
        <v>366</v>
      </c>
      <c r="C949" s="25" t="s">
        <v>138</v>
      </c>
      <c r="D949" s="26">
        <v>11636.75</v>
      </c>
      <c r="E949" s="26">
        <v>96924.66</v>
      </c>
      <c r="F949" s="26">
        <v>38761.95</v>
      </c>
      <c r="G949" s="67">
        <v>273192.16</v>
      </c>
    </row>
    <row r="950" spans="1:7" ht="15" customHeight="1">
      <c r="A950" s="27" t="s">
        <v>365</v>
      </c>
      <c r="B950" s="28" t="s">
        <v>366</v>
      </c>
      <c r="C950" s="28" t="s">
        <v>60</v>
      </c>
      <c r="D950" s="29">
        <v>621.7</v>
      </c>
      <c r="E950" s="29">
        <v>5566.43</v>
      </c>
      <c r="F950" s="29">
        <v>17372.45</v>
      </c>
      <c r="G950" s="68">
        <v>36113.75</v>
      </c>
    </row>
    <row r="951" spans="1:7" ht="15" customHeight="1">
      <c r="A951" s="24" t="s">
        <v>365</v>
      </c>
      <c r="B951" s="25" t="s">
        <v>366</v>
      </c>
      <c r="C951" s="25" t="s">
        <v>139</v>
      </c>
      <c r="D951" s="26">
        <v>8791.2</v>
      </c>
      <c r="E951" s="26">
        <v>66826.32</v>
      </c>
      <c r="F951" s="26">
        <v>699179.5</v>
      </c>
      <c r="G951" s="67">
        <v>955328.79</v>
      </c>
    </row>
    <row r="952" spans="1:7" ht="15" customHeight="1">
      <c r="A952" s="27" t="s">
        <v>365</v>
      </c>
      <c r="B952" s="28" t="s">
        <v>366</v>
      </c>
      <c r="C952" s="28" t="s">
        <v>105</v>
      </c>
      <c r="D952" s="29">
        <v>26952.48</v>
      </c>
      <c r="E952" s="29">
        <v>25941.76</v>
      </c>
      <c r="F952" s="29">
        <v>80013.12</v>
      </c>
      <c r="G952" s="68">
        <v>88706.69</v>
      </c>
    </row>
    <row r="953" spans="1:7" ht="15" customHeight="1">
      <c r="A953" s="24" t="s">
        <v>365</v>
      </c>
      <c r="B953" s="25" t="s">
        <v>366</v>
      </c>
      <c r="C953" s="25" t="s">
        <v>106</v>
      </c>
      <c r="D953" s="26">
        <v>27001.44</v>
      </c>
      <c r="E953" s="26">
        <v>25988.89</v>
      </c>
      <c r="F953" s="26">
        <v>87018.24</v>
      </c>
      <c r="G953" s="67">
        <v>100323.46</v>
      </c>
    </row>
    <row r="954" spans="1:7" ht="15" customHeight="1">
      <c r="A954" s="27" t="s">
        <v>365</v>
      </c>
      <c r="B954" s="28" t="s">
        <v>366</v>
      </c>
      <c r="C954" s="28" t="s">
        <v>122</v>
      </c>
      <c r="D954" s="29">
        <v>2142</v>
      </c>
      <c r="E954" s="29">
        <v>3748.5</v>
      </c>
      <c r="F954" s="29">
        <v>22015.68</v>
      </c>
      <c r="G954" s="68">
        <v>26418.82</v>
      </c>
    </row>
    <row r="955" spans="1:7" ht="15" customHeight="1">
      <c r="A955" s="24" t="s">
        <v>365</v>
      </c>
      <c r="B955" s="25" t="s">
        <v>366</v>
      </c>
      <c r="C955" s="25" t="s">
        <v>46</v>
      </c>
      <c r="D955" s="26">
        <v>576791.58</v>
      </c>
      <c r="E955" s="26">
        <v>743755.84</v>
      </c>
      <c r="F955" s="26">
        <v>1170896.16</v>
      </c>
      <c r="G955" s="67">
        <v>1201016.94</v>
      </c>
    </row>
    <row r="956" spans="1:7" ht="15" customHeight="1">
      <c r="A956" s="27" t="s">
        <v>365</v>
      </c>
      <c r="B956" s="28" t="s">
        <v>366</v>
      </c>
      <c r="C956" s="28" t="s">
        <v>62</v>
      </c>
      <c r="D956" s="29">
        <v>5316.72</v>
      </c>
      <c r="E956" s="29">
        <v>43830.43</v>
      </c>
      <c r="F956" s="29">
        <v>197034.52</v>
      </c>
      <c r="G956" s="68">
        <v>281406.05</v>
      </c>
    </row>
    <row r="957" spans="1:7" ht="15" customHeight="1">
      <c r="A957" s="24" t="s">
        <v>365</v>
      </c>
      <c r="B957" s="25" t="s">
        <v>366</v>
      </c>
      <c r="C957" s="25" t="s">
        <v>502</v>
      </c>
      <c r="D957" s="26" t="s">
        <v>128</v>
      </c>
      <c r="E957" s="26" t="s">
        <v>128</v>
      </c>
      <c r="F957" s="26">
        <v>21631.52</v>
      </c>
      <c r="G957" s="67">
        <v>25317.84</v>
      </c>
    </row>
    <row r="958" spans="1:7" ht="15" customHeight="1">
      <c r="A958" s="27" t="s">
        <v>365</v>
      </c>
      <c r="B958" s="28" t="s">
        <v>366</v>
      </c>
      <c r="C958" s="28" t="s">
        <v>156</v>
      </c>
      <c r="D958" s="29">
        <v>43329.95</v>
      </c>
      <c r="E958" s="29">
        <v>257500.8</v>
      </c>
      <c r="F958" s="29">
        <v>56849.5</v>
      </c>
      <c r="G958" s="68">
        <v>305984.6</v>
      </c>
    </row>
    <row r="959" spans="1:7" ht="15" customHeight="1">
      <c r="A959" s="24" t="s">
        <v>365</v>
      </c>
      <c r="B959" s="25" t="s">
        <v>366</v>
      </c>
      <c r="C959" s="25" t="s">
        <v>107</v>
      </c>
      <c r="D959" s="26" t="s">
        <v>128</v>
      </c>
      <c r="E959" s="26" t="s">
        <v>128</v>
      </c>
      <c r="F959" s="26">
        <v>54002.88</v>
      </c>
      <c r="G959" s="67">
        <v>60304.18</v>
      </c>
    </row>
    <row r="960" spans="1:7" ht="15" customHeight="1">
      <c r="A960" s="27" t="s">
        <v>365</v>
      </c>
      <c r="B960" s="28" t="s">
        <v>366</v>
      </c>
      <c r="C960" s="28" t="s">
        <v>102</v>
      </c>
      <c r="D960" s="29">
        <v>434</v>
      </c>
      <c r="E960" s="29">
        <v>3200.7</v>
      </c>
      <c r="F960" s="29" t="s">
        <v>128</v>
      </c>
      <c r="G960" s="68" t="s">
        <v>128</v>
      </c>
    </row>
    <row r="961" spans="1:7" ht="15" customHeight="1">
      <c r="A961" s="24" t="s">
        <v>365</v>
      </c>
      <c r="B961" s="25" t="s">
        <v>366</v>
      </c>
      <c r="C961" s="25" t="s">
        <v>50</v>
      </c>
      <c r="D961" s="26">
        <v>422</v>
      </c>
      <c r="E961" s="26">
        <v>3890.9</v>
      </c>
      <c r="F961" s="26">
        <v>54900.74</v>
      </c>
      <c r="G961" s="67">
        <v>72726.24</v>
      </c>
    </row>
    <row r="962" spans="1:7" ht="15" customHeight="1">
      <c r="A962" s="27" t="s">
        <v>365</v>
      </c>
      <c r="B962" s="28" t="s">
        <v>366</v>
      </c>
      <c r="C962" s="28" t="s">
        <v>113</v>
      </c>
      <c r="D962" s="29">
        <v>54002.88</v>
      </c>
      <c r="E962" s="29">
        <v>51977.78</v>
      </c>
      <c r="F962" s="29">
        <v>27001.44</v>
      </c>
      <c r="G962" s="68">
        <v>31891.97</v>
      </c>
    </row>
    <row r="963" spans="1:7" ht="15" customHeight="1">
      <c r="A963" s="24" t="s">
        <v>365</v>
      </c>
      <c r="B963" s="25" t="s">
        <v>366</v>
      </c>
      <c r="C963" s="25" t="s">
        <v>85</v>
      </c>
      <c r="D963" s="26" t="s">
        <v>128</v>
      </c>
      <c r="E963" s="26" t="s">
        <v>128</v>
      </c>
      <c r="F963" s="26">
        <v>10076.36</v>
      </c>
      <c r="G963" s="67">
        <v>18299.57</v>
      </c>
    </row>
    <row r="964" spans="1:7" ht="15" customHeight="1">
      <c r="A964" s="27" t="s">
        <v>365</v>
      </c>
      <c r="B964" s="28" t="s">
        <v>366</v>
      </c>
      <c r="C964" s="28" t="s">
        <v>65</v>
      </c>
      <c r="D964" s="29" t="s">
        <v>128</v>
      </c>
      <c r="E964" s="29" t="s">
        <v>128</v>
      </c>
      <c r="F964" s="29">
        <v>476.65</v>
      </c>
      <c r="G964" s="68">
        <v>4308.73</v>
      </c>
    </row>
    <row r="965" spans="1:7" ht="15" customHeight="1">
      <c r="A965" s="24" t="s">
        <v>365</v>
      </c>
      <c r="B965" s="25" t="s">
        <v>366</v>
      </c>
      <c r="C965" s="25" t="s">
        <v>123</v>
      </c>
      <c r="D965" s="26" t="s">
        <v>128</v>
      </c>
      <c r="E965" s="26" t="s">
        <v>128</v>
      </c>
      <c r="F965" s="26">
        <v>15720.24</v>
      </c>
      <c r="G965" s="67">
        <v>24239.47</v>
      </c>
    </row>
    <row r="966" spans="1:7" ht="15" customHeight="1">
      <c r="A966" s="27" t="s">
        <v>365</v>
      </c>
      <c r="B966" s="28" t="s">
        <v>366</v>
      </c>
      <c r="C966" s="28" t="s">
        <v>183</v>
      </c>
      <c r="D966" s="29" t="s">
        <v>128</v>
      </c>
      <c r="E966" s="29" t="s">
        <v>128</v>
      </c>
      <c r="F966" s="29">
        <v>13682.52</v>
      </c>
      <c r="G966" s="68">
        <v>26604.09</v>
      </c>
    </row>
    <row r="967" spans="1:7" ht="15" customHeight="1">
      <c r="A967" s="24" t="s">
        <v>365</v>
      </c>
      <c r="B967" s="25" t="s">
        <v>366</v>
      </c>
      <c r="C967" s="25" t="s">
        <v>49</v>
      </c>
      <c r="D967" s="26" t="s">
        <v>128</v>
      </c>
      <c r="E967" s="26" t="s">
        <v>128</v>
      </c>
      <c r="F967" s="26">
        <v>30369.84</v>
      </c>
      <c r="G967" s="67">
        <v>55125.87</v>
      </c>
    </row>
    <row r="968" spans="1:7" ht="15" customHeight="1">
      <c r="A968" s="27" t="s">
        <v>365</v>
      </c>
      <c r="B968" s="28" t="s">
        <v>366</v>
      </c>
      <c r="C968" s="28" t="s">
        <v>59</v>
      </c>
      <c r="D968" s="29">
        <v>22000</v>
      </c>
      <c r="E968" s="29">
        <v>22000</v>
      </c>
      <c r="F968" s="29">
        <v>10004.16</v>
      </c>
      <c r="G968" s="68">
        <v>12755.3</v>
      </c>
    </row>
    <row r="969" spans="1:7" ht="15" customHeight="1">
      <c r="A969" s="24" t="s">
        <v>365</v>
      </c>
      <c r="B969" s="25" t="s">
        <v>366</v>
      </c>
      <c r="C969" s="25" t="s">
        <v>83</v>
      </c>
      <c r="D969" s="26">
        <v>1158.75</v>
      </c>
      <c r="E969" s="26">
        <v>12936.81</v>
      </c>
      <c r="F969" s="26">
        <v>28005.9</v>
      </c>
      <c r="G969" s="67">
        <v>47212.1</v>
      </c>
    </row>
    <row r="970" spans="1:7" ht="15" customHeight="1">
      <c r="A970" s="27" t="s">
        <v>365</v>
      </c>
      <c r="B970" s="28" t="s">
        <v>366</v>
      </c>
      <c r="C970" s="28" t="s">
        <v>108</v>
      </c>
      <c r="D970" s="29" t="s">
        <v>128</v>
      </c>
      <c r="E970" s="29" t="s">
        <v>128</v>
      </c>
      <c r="F970" s="29">
        <v>112160.32</v>
      </c>
      <c r="G970" s="68">
        <v>144618.58</v>
      </c>
    </row>
    <row r="971" spans="1:7" ht="15" customHeight="1">
      <c r="A971" s="24" t="s">
        <v>365</v>
      </c>
      <c r="B971" s="25" t="s">
        <v>366</v>
      </c>
      <c r="C971" s="25" t="s">
        <v>66</v>
      </c>
      <c r="D971" s="26" t="s">
        <v>128</v>
      </c>
      <c r="E971" s="26" t="s">
        <v>128</v>
      </c>
      <c r="F971" s="26">
        <v>27001.44</v>
      </c>
      <c r="G971" s="67">
        <v>33802.02</v>
      </c>
    </row>
    <row r="972" spans="1:7" ht="15" customHeight="1">
      <c r="A972" s="27" t="s">
        <v>365</v>
      </c>
      <c r="B972" s="28" t="s">
        <v>366</v>
      </c>
      <c r="C972" s="28" t="s">
        <v>68</v>
      </c>
      <c r="D972" s="29">
        <v>28.8</v>
      </c>
      <c r="E972" s="29">
        <v>210.96</v>
      </c>
      <c r="F972" s="29" t="s">
        <v>128</v>
      </c>
      <c r="G972" s="68" t="s">
        <v>128</v>
      </c>
    </row>
    <row r="973" spans="1:7" ht="15" customHeight="1">
      <c r="A973" s="24" t="s">
        <v>367</v>
      </c>
      <c r="B973" s="25" t="s">
        <v>368</v>
      </c>
      <c r="C973" s="25" t="s">
        <v>53</v>
      </c>
      <c r="D973" s="26">
        <v>21395.52</v>
      </c>
      <c r="E973" s="26">
        <v>28883.95</v>
      </c>
      <c r="F973" s="26" t="s">
        <v>128</v>
      </c>
      <c r="G973" s="67" t="s">
        <v>128</v>
      </c>
    </row>
    <row r="974" spans="1:7" ht="15" customHeight="1">
      <c r="A974" s="27" t="s">
        <v>367</v>
      </c>
      <c r="B974" s="28" t="s">
        <v>368</v>
      </c>
      <c r="C974" s="28" t="s">
        <v>106</v>
      </c>
      <c r="D974" s="29">
        <v>27001.44</v>
      </c>
      <c r="E974" s="29">
        <v>25988.89</v>
      </c>
      <c r="F974" s="29" t="s">
        <v>128</v>
      </c>
      <c r="G974" s="68" t="s">
        <v>128</v>
      </c>
    </row>
    <row r="975" spans="1:7" ht="15" customHeight="1">
      <c r="A975" s="24" t="s">
        <v>367</v>
      </c>
      <c r="B975" s="25" t="s">
        <v>368</v>
      </c>
      <c r="C975" s="25" t="s">
        <v>140</v>
      </c>
      <c r="D975" s="26">
        <v>1377.12</v>
      </c>
      <c r="E975" s="26">
        <v>2968.06</v>
      </c>
      <c r="F975" s="26" t="s">
        <v>128</v>
      </c>
      <c r="G975" s="67" t="s">
        <v>128</v>
      </c>
    </row>
    <row r="976" spans="1:7" ht="15" customHeight="1">
      <c r="A976" s="27" t="s">
        <v>367</v>
      </c>
      <c r="B976" s="28" t="s">
        <v>368</v>
      </c>
      <c r="C976" s="28" t="s">
        <v>46</v>
      </c>
      <c r="D976" s="29">
        <v>154089.12</v>
      </c>
      <c r="E976" s="29">
        <v>202010.38</v>
      </c>
      <c r="F976" s="29">
        <v>76772</v>
      </c>
      <c r="G976" s="68">
        <v>91343.43</v>
      </c>
    </row>
    <row r="977" spans="1:7" ht="15" customHeight="1">
      <c r="A977" s="24" t="s">
        <v>367</v>
      </c>
      <c r="B977" s="25" t="s">
        <v>368</v>
      </c>
      <c r="C977" s="25" t="s">
        <v>156</v>
      </c>
      <c r="D977" s="26" t="s">
        <v>128</v>
      </c>
      <c r="E977" s="26" t="s">
        <v>128</v>
      </c>
      <c r="F977" s="26">
        <v>5872.24</v>
      </c>
      <c r="G977" s="67">
        <v>20492.99</v>
      </c>
    </row>
    <row r="978" spans="1:7" ht="15" customHeight="1">
      <c r="A978" s="27" t="s">
        <v>367</v>
      </c>
      <c r="B978" s="28" t="s">
        <v>368</v>
      </c>
      <c r="C978" s="28" t="s">
        <v>123</v>
      </c>
      <c r="D978" s="29">
        <v>4614</v>
      </c>
      <c r="E978" s="29">
        <v>9712.12</v>
      </c>
      <c r="F978" s="29" t="s">
        <v>128</v>
      </c>
      <c r="G978" s="68" t="s">
        <v>128</v>
      </c>
    </row>
    <row r="979" spans="1:7" ht="15" customHeight="1">
      <c r="A979" s="24" t="s">
        <v>367</v>
      </c>
      <c r="B979" s="25" t="s">
        <v>368</v>
      </c>
      <c r="C979" s="25" t="s">
        <v>108</v>
      </c>
      <c r="D979" s="26">
        <v>25997.76</v>
      </c>
      <c r="E979" s="26">
        <v>35096.98</v>
      </c>
      <c r="F979" s="26" t="s">
        <v>128</v>
      </c>
      <c r="G979" s="67" t="s">
        <v>128</v>
      </c>
    </row>
    <row r="980" spans="1:7" ht="15" customHeight="1">
      <c r="A980" s="27" t="s">
        <v>367</v>
      </c>
      <c r="B980" s="28" t="s">
        <v>368</v>
      </c>
      <c r="C980" s="28" t="s">
        <v>68</v>
      </c>
      <c r="D980" s="29">
        <v>10972.08</v>
      </c>
      <c r="E980" s="29">
        <v>18807.56</v>
      </c>
      <c r="F980" s="29" t="s">
        <v>128</v>
      </c>
      <c r="G980" s="68" t="s">
        <v>128</v>
      </c>
    </row>
    <row r="981" spans="1:7" ht="15" customHeight="1">
      <c r="A981" s="24" t="s">
        <v>369</v>
      </c>
      <c r="B981" s="25" t="s">
        <v>370</v>
      </c>
      <c r="C981" s="25" t="s">
        <v>138</v>
      </c>
      <c r="D981" s="26">
        <v>230.4</v>
      </c>
      <c r="E981" s="26">
        <v>2028.48</v>
      </c>
      <c r="F981" s="26">
        <v>1034.4</v>
      </c>
      <c r="G981" s="67">
        <v>8662.4</v>
      </c>
    </row>
    <row r="982" spans="1:7" ht="15" customHeight="1">
      <c r="A982" s="27" t="s">
        <v>369</v>
      </c>
      <c r="B982" s="28" t="s">
        <v>370</v>
      </c>
      <c r="C982" s="28" t="s">
        <v>156</v>
      </c>
      <c r="D982" s="29">
        <v>3055.8</v>
      </c>
      <c r="E982" s="29">
        <v>25934.26</v>
      </c>
      <c r="F982" s="29">
        <v>2966.1</v>
      </c>
      <c r="G982" s="68">
        <v>22921.91</v>
      </c>
    </row>
    <row r="983" spans="1:7" ht="15" customHeight="1">
      <c r="A983" s="24" t="s">
        <v>369</v>
      </c>
      <c r="B983" s="25" t="s">
        <v>370</v>
      </c>
      <c r="C983" s="25" t="s">
        <v>102</v>
      </c>
      <c r="D983" s="26">
        <v>46.8</v>
      </c>
      <c r="E983" s="26">
        <v>369.54</v>
      </c>
      <c r="F983" s="26" t="s">
        <v>128</v>
      </c>
      <c r="G983" s="67" t="s">
        <v>128</v>
      </c>
    </row>
    <row r="984" spans="1:7" ht="15" customHeight="1">
      <c r="A984" s="27" t="s">
        <v>369</v>
      </c>
      <c r="B984" s="28" t="s">
        <v>370</v>
      </c>
      <c r="C984" s="28" t="s">
        <v>50</v>
      </c>
      <c r="D984" s="29">
        <v>3895.8</v>
      </c>
      <c r="E984" s="29">
        <v>26227.31</v>
      </c>
      <c r="F984" s="29">
        <v>4104</v>
      </c>
      <c r="G984" s="68">
        <v>27695.16</v>
      </c>
    </row>
    <row r="985" spans="1:7" ht="15" customHeight="1">
      <c r="A985" s="24" t="s">
        <v>369</v>
      </c>
      <c r="B985" s="25" t="s">
        <v>370</v>
      </c>
      <c r="C985" s="25" t="s">
        <v>85</v>
      </c>
      <c r="D985" s="26" t="s">
        <v>128</v>
      </c>
      <c r="E985" s="26" t="s">
        <v>128</v>
      </c>
      <c r="F985" s="26">
        <v>1513.8</v>
      </c>
      <c r="G985" s="67">
        <v>13523.76</v>
      </c>
    </row>
    <row r="986" spans="1:7" ht="15" customHeight="1">
      <c r="A986" s="27" t="s">
        <v>369</v>
      </c>
      <c r="B986" s="28" t="s">
        <v>370</v>
      </c>
      <c r="C986" s="28" t="s">
        <v>68</v>
      </c>
      <c r="D986" s="29">
        <v>15.6</v>
      </c>
      <c r="E986" s="29">
        <v>110.76</v>
      </c>
      <c r="F986" s="29" t="s">
        <v>128</v>
      </c>
      <c r="G986" s="68" t="s">
        <v>128</v>
      </c>
    </row>
    <row r="987" spans="1:7" ht="15" customHeight="1">
      <c r="A987" s="24" t="s">
        <v>371</v>
      </c>
      <c r="B987" s="25" t="s">
        <v>372</v>
      </c>
      <c r="C987" s="25" t="s">
        <v>138</v>
      </c>
      <c r="D987" s="26" t="s">
        <v>128</v>
      </c>
      <c r="E987" s="26" t="s">
        <v>128</v>
      </c>
      <c r="F987" s="26">
        <v>73.4</v>
      </c>
      <c r="G987" s="67">
        <v>513.8</v>
      </c>
    </row>
    <row r="988" spans="1:7" ht="15" customHeight="1">
      <c r="A988" s="27" t="s">
        <v>371</v>
      </c>
      <c r="B988" s="28" t="s">
        <v>372</v>
      </c>
      <c r="C988" s="28" t="s">
        <v>60</v>
      </c>
      <c r="D988" s="29">
        <v>181.5</v>
      </c>
      <c r="E988" s="29">
        <v>1127.11</v>
      </c>
      <c r="F988" s="29">
        <v>149.48</v>
      </c>
      <c r="G988" s="68">
        <v>927.9</v>
      </c>
    </row>
    <row r="989" spans="1:7" ht="15" customHeight="1">
      <c r="A989" s="24" t="s">
        <v>371</v>
      </c>
      <c r="B989" s="25" t="s">
        <v>372</v>
      </c>
      <c r="C989" s="25" t="s">
        <v>139</v>
      </c>
      <c r="D989" s="26">
        <v>806.5</v>
      </c>
      <c r="E989" s="26">
        <v>5008.37</v>
      </c>
      <c r="F989" s="26">
        <v>146.34</v>
      </c>
      <c r="G989" s="67">
        <v>908.77</v>
      </c>
    </row>
    <row r="990" spans="1:7" ht="15" customHeight="1">
      <c r="A990" s="27" t="s">
        <v>371</v>
      </c>
      <c r="B990" s="28" t="s">
        <v>372</v>
      </c>
      <c r="C990" s="28" t="s">
        <v>62</v>
      </c>
      <c r="D990" s="29">
        <v>293.58</v>
      </c>
      <c r="E990" s="29">
        <v>1823.13</v>
      </c>
      <c r="F990" s="29">
        <v>376.87</v>
      </c>
      <c r="G990" s="68">
        <v>2340.36</v>
      </c>
    </row>
    <row r="991" spans="1:7" ht="15" customHeight="1">
      <c r="A991" s="24" t="s">
        <v>371</v>
      </c>
      <c r="B991" s="25" t="s">
        <v>372</v>
      </c>
      <c r="C991" s="25" t="s">
        <v>156</v>
      </c>
      <c r="D991" s="26">
        <v>302.8</v>
      </c>
      <c r="E991" s="26">
        <v>2284.55</v>
      </c>
      <c r="F991" s="26">
        <v>428.95</v>
      </c>
      <c r="G991" s="67">
        <v>2606.2</v>
      </c>
    </row>
    <row r="992" spans="1:7" ht="15" customHeight="1">
      <c r="A992" s="27" t="s">
        <v>371</v>
      </c>
      <c r="B992" s="28" t="s">
        <v>372</v>
      </c>
      <c r="C992" s="28" t="s">
        <v>50</v>
      </c>
      <c r="D992" s="29">
        <v>13533.83</v>
      </c>
      <c r="E992" s="29">
        <v>83909.75</v>
      </c>
      <c r="F992" s="29">
        <v>22981.25</v>
      </c>
      <c r="G992" s="68">
        <v>142499.85</v>
      </c>
    </row>
    <row r="993" spans="1:7" ht="15" customHeight="1">
      <c r="A993" s="24" t="s">
        <v>371</v>
      </c>
      <c r="B993" s="25" t="s">
        <v>372</v>
      </c>
      <c r="C993" s="25" t="s">
        <v>49</v>
      </c>
      <c r="D993" s="26" t="s">
        <v>128</v>
      </c>
      <c r="E993" s="26" t="s">
        <v>128</v>
      </c>
      <c r="F993" s="26">
        <v>4934.9</v>
      </c>
      <c r="G993" s="67">
        <v>30596.38</v>
      </c>
    </row>
    <row r="994" spans="1:7" ht="15" customHeight="1">
      <c r="A994" s="27" t="s">
        <v>371</v>
      </c>
      <c r="B994" s="28" t="s">
        <v>372</v>
      </c>
      <c r="C994" s="28" t="s">
        <v>108</v>
      </c>
      <c r="D994" s="29" t="s">
        <v>128</v>
      </c>
      <c r="E994" s="29" t="s">
        <v>128</v>
      </c>
      <c r="F994" s="29">
        <v>597.06</v>
      </c>
      <c r="G994" s="68">
        <v>3707.74</v>
      </c>
    </row>
    <row r="995" spans="1:7" ht="15" customHeight="1">
      <c r="A995" s="24" t="s">
        <v>371</v>
      </c>
      <c r="B995" s="25" t="s">
        <v>372</v>
      </c>
      <c r="C995" s="25" t="s">
        <v>68</v>
      </c>
      <c r="D995" s="26">
        <v>36.62</v>
      </c>
      <c r="E995" s="26">
        <v>227.41</v>
      </c>
      <c r="F995" s="26" t="s">
        <v>128</v>
      </c>
      <c r="G995" s="67" t="s">
        <v>128</v>
      </c>
    </row>
    <row r="996" spans="1:7" ht="15" customHeight="1">
      <c r="A996" s="27" t="s">
        <v>373</v>
      </c>
      <c r="B996" s="28" t="s">
        <v>374</v>
      </c>
      <c r="C996" s="28" t="s">
        <v>138</v>
      </c>
      <c r="D996" s="29" t="s">
        <v>128</v>
      </c>
      <c r="E996" s="29" t="s">
        <v>128</v>
      </c>
      <c r="F996" s="29">
        <v>191.19</v>
      </c>
      <c r="G996" s="68">
        <v>822.12</v>
      </c>
    </row>
    <row r="997" spans="1:7" ht="15" customHeight="1">
      <c r="A997" s="24" t="s">
        <v>373</v>
      </c>
      <c r="B997" s="25" t="s">
        <v>374</v>
      </c>
      <c r="C997" s="25" t="s">
        <v>156</v>
      </c>
      <c r="D997" s="26" t="s">
        <v>128</v>
      </c>
      <c r="E997" s="26" t="s">
        <v>128</v>
      </c>
      <c r="F997" s="26">
        <v>255.07</v>
      </c>
      <c r="G997" s="67">
        <v>687.25</v>
      </c>
    </row>
    <row r="998" spans="1:7" ht="15" customHeight="1">
      <c r="A998" s="27" t="s">
        <v>373</v>
      </c>
      <c r="B998" s="28" t="s">
        <v>374</v>
      </c>
      <c r="C998" s="28" t="s">
        <v>85</v>
      </c>
      <c r="D998" s="29" t="s">
        <v>128</v>
      </c>
      <c r="E998" s="29" t="s">
        <v>128</v>
      </c>
      <c r="F998" s="29">
        <v>18000</v>
      </c>
      <c r="G998" s="68">
        <v>58500</v>
      </c>
    </row>
    <row r="999" spans="1:7" ht="15" customHeight="1">
      <c r="A999" s="24" t="s">
        <v>375</v>
      </c>
      <c r="B999" s="25" t="s">
        <v>376</v>
      </c>
      <c r="C999" s="25" t="s">
        <v>138</v>
      </c>
      <c r="D999" s="26">
        <v>3016.8</v>
      </c>
      <c r="E999" s="26">
        <v>11970</v>
      </c>
      <c r="F999" s="26">
        <v>478.95</v>
      </c>
      <c r="G999" s="67">
        <v>2743.67</v>
      </c>
    </row>
    <row r="1000" spans="1:7" ht="15" customHeight="1">
      <c r="A1000" s="27" t="s">
        <v>375</v>
      </c>
      <c r="B1000" s="28" t="s">
        <v>376</v>
      </c>
      <c r="C1000" s="28" t="s">
        <v>122</v>
      </c>
      <c r="D1000" s="29">
        <v>1534.72</v>
      </c>
      <c r="E1000" s="29">
        <v>3646</v>
      </c>
      <c r="F1000" s="29" t="s">
        <v>128</v>
      </c>
      <c r="G1000" s="68" t="s">
        <v>128</v>
      </c>
    </row>
    <row r="1001" spans="1:7" ht="15" customHeight="1">
      <c r="A1001" s="24" t="s">
        <v>375</v>
      </c>
      <c r="B1001" s="25" t="s">
        <v>376</v>
      </c>
      <c r="C1001" s="25" t="s">
        <v>46</v>
      </c>
      <c r="D1001" s="26">
        <v>1321.6</v>
      </c>
      <c r="E1001" s="26">
        <v>3482.84</v>
      </c>
      <c r="F1001" s="26" t="s">
        <v>128</v>
      </c>
      <c r="G1001" s="67" t="s">
        <v>128</v>
      </c>
    </row>
    <row r="1002" spans="1:7" ht="15" customHeight="1">
      <c r="A1002" s="27" t="s">
        <v>375</v>
      </c>
      <c r="B1002" s="28" t="s">
        <v>376</v>
      </c>
      <c r="C1002" s="28" t="s">
        <v>156</v>
      </c>
      <c r="D1002" s="29">
        <v>11714.53</v>
      </c>
      <c r="E1002" s="29">
        <v>55456.07</v>
      </c>
      <c r="F1002" s="29">
        <v>8994.75</v>
      </c>
      <c r="G1002" s="68">
        <v>38996.16</v>
      </c>
    </row>
    <row r="1003" spans="1:7" ht="15" customHeight="1">
      <c r="A1003" s="24" t="s">
        <v>375</v>
      </c>
      <c r="B1003" s="25" t="s">
        <v>376</v>
      </c>
      <c r="C1003" s="25" t="s">
        <v>50</v>
      </c>
      <c r="D1003" s="26">
        <v>124.5</v>
      </c>
      <c r="E1003" s="26">
        <v>585.15</v>
      </c>
      <c r="F1003" s="26" t="s">
        <v>128</v>
      </c>
      <c r="G1003" s="67" t="s">
        <v>128</v>
      </c>
    </row>
    <row r="1004" spans="1:7" ht="15" customHeight="1">
      <c r="A1004" s="27" t="s">
        <v>375</v>
      </c>
      <c r="B1004" s="28" t="s">
        <v>376</v>
      </c>
      <c r="C1004" s="28" t="s">
        <v>65</v>
      </c>
      <c r="D1004" s="29" t="s">
        <v>128</v>
      </c>
      <c r="E1004" s="29" t="s">
        <v>128</v>
      </c>
      <c r="F1004" s="29">
        <v>352.4</v>
      </c>
      <c r="G1004" s="68">
        <v>1829.12</v>
      </c>
    </row>
    <row r="1005" spans="1:7" ht="15" customHeight="1">
      <c r="A1005" s="24" t="s">
        <v>375</v>
      </c>
      <c r="B1005" s="25" t="s">
        <v>376</v>
      </c>
      <c r="C1005" s="25" t="s">
        <v>83</v>
      </c>
      <c r="D1005" s="26">
        <v>20630</v>
      </c>
      <c r="E1005" s="26">
        <v>41577.38</v>
      </c>
      <c r="F1005" s="26" t="s">
        <v>128</v>
      </c>
      <c r="G1005" s="67" t="s">
        <v>128</v>
      </c>
    </row>
    <row r="1006" spans="1:7" ht="15" customHeight="1">
      <c r="A1006" s="27" t="s">
        <v>377</v>
      </c>
      <c r="B1006" s="28" t="s">
        <v>372</v>
      </c>
      <c r="C1006" s="28" t="s">
        <v>104</v>
      </c>
      <c r="D1006" s="29" t="s">
        <v>128</v>
      </c>
      <c r="E1006" s="29" t="s">
        <v>128</v>
      </c>
      <c r="F1006" s="29">
        <v>46840</v>
      </c>
      <c r="G1006" s="68">
        <v>65576</v>
      </c>
    </row>
    <row r="1007" spans="1:7" ht="15" customHeight="1">
      <c r="A1007" s="24" t="s">
        <v>377</v>
      </c>
      <c r="B1007" s="25" t="s">
        <v>372</v>
      </c>
      <c r="C1007" s="25" t="s">
        <v>138</v>
      </c>
      <c r="D1007" s="26">
        <v>9143.64</v>
      </c>
      <c r="E1007" s="26">
        <v>36907.84</v>
      </c>
      <c r="F1007" s="26">
        <v>24932</v>
      </c>
      <c r="G1007" s="67">
        <v>101004.81</v>
      </c>
    </row>
    <row r="1008" spans="1:7" ht="15" customHeight="1">
      <c r="A1008" s="27" t="s">
        <v>377</v>
      </c>
      <c r="B1008" s="28" t="s">
        <v>372</v>
      </c>
      <c r="C1008" s="28" t="s">
        <v>60</v>
      </c>
      <c r="D1008" s="29">
        <v>11758.55</v>
      </c>
      <c r="E1008" s="29">
        <v>45745.03</v>
      </c>
      <c r="F1008" s="29">
        <v>8520.96</v>
      </c>
      <c r="G1008" s="68">
        <v>33728.34</v>
      </c>
    </row>
    <row r="1009" spans="1:7" ht="15" customHeight="1">
      <c r="A1009" s="24" t="s">
        <v>377</v>
      </c>
      <c r="B1009" s="25" t="s">
        <v>372</v>
      </c>
      <c r="C1009" s="25" t="s">
        <v>139</v>
      </c>
      <c r="D1009" s="26" t="s">
        <v>128</v>
      </c>
      <c r="E1009" s="26" t="s">
        <v>128</v>
      </c>
      <c r="F1009" s="26">
        <v>4634.56</v>
      </c>
      <c r="G1009" s="67">
        <v>16884.44</v>
      </c>
    </row>
    <row r="1010" spans="1:7" ht="15" customHeight="1">
      <c r="A1010" s="27" t="s">
        <v>377</v>
      </c>
      <c r="B1010" s="28" t="s">
        <v>372</v>
      </c>
      <c r="C1010" s="28" t="s">
        <v>53</v>
      </c>
      <c r="D1010" s="29">
        <v>504</v>
      </c>
      <c r="E1010" s="29">
        <v>1411.2</v>
      </c>
      <c r="F1010" s="29">
        <v>401.62</v>
      </c>
      <c r="G1010" s="68">
        <v>1726.36</v>
      </c>
    </row>
    <row r="1011" spans="1:7" ht="15" customHeight="1">
      <c r="A1011" s="24" t="s">
        <v>377</v>
      </c>
      <c r="B1011" s="25" t="s">
        <v>372</v>
      </c>
      <c r="C1011" s="25" t="s">
        <v>106</v>
      </c>
      <c r="D1011" s="26">
        <v>24411.9</v>
      </c>
      <c r="E1011" s="26">
        <v>44625.82</v>
      </c>
      <c r="F1011" s="26" t="s">
        <v>128</v>
      </c>
      <c r="G1011" s="67" t="s">
        <v>128</v>
      </c>
    </row>
    <row r="1012" spans="1:7" ht="15" customHeight="1">
      <c r="A1012" s="27" t="s">
        <v>377</v>
      </c>
      <c r="B1012" s="28" t="s">
        <v>372</v>
      </c>
      <c r="C1012" s="28" t="s">
        <v>140</v>
      </c>
      <c r="D1012" s="29">
        <v>2227.6</v>
      </c>
      <c r="E1012" s="29">
        <v>8203.41</v>
      </c>
      <c r="F1012" s="29" t="s">
        <v>128</v>
      </c>
      <c r="G1012" s="68" t="s">
        <v>128</v>
      </c>
    </row>
    <row r="1013" spans="1:7" ht="15" customHeight="1">
      <c r="A1013" s="24" t="s">
        <v>377</v>
      </c>
      <c r="B1013" s="25" t="s">
        <v>372</v>
      </c>
      <c r="C1013" s="25" t="s">
        <v>122</v>
      </c>
      <c r="D1013" s="26">
        <v>2916</v>
      </c>
      <c r="E1013" s="26">
        <v>11064.6</v>
      </c>
      <c r="F1013" s="26" t="s">
        <v>128</v>
      </c>
      <c r="G1013" s="67" t="s">
        <v>128</v>
      </c>
    </row>
    <row r="1014" spans="1:7" ht="15" customHeight="1">
      <c r="A1014" s="27" t="s">
        <v>377</v>
      </c>
      <c r="B1014" s="28" t="s">
        <v>372</v>
      </c>
      <c r="C1014" s="28" t="s">
        <v>46</v>
      </c>
      <c r="D1014" s="29">
        <v>16464.09</v>
      </c>
      <c r="E1014" s="29">
        <v>58957.86</v>
      </c>
      <c r="F1014" s="29">
        <v>80920</v>
      </c>
      <c r="G1014" s="68">
        <v>224427.5</v>
      </c>
    </row>
    <row r="1015" spans="1:7" ht="15" customHeight="1">
      <c r="A1015" s="24" t="s">
        <v>377</v>
      </c>
      <c r="B1015" s="25" t="s">
        <v>372</v>
      </c>
      <c r="C1015" s="25" t="s">
        <v>103</v>
      </c>
      <c r="D1015" s="26">
        <v>1004.4</v>
      </c>
      <c r="E1015" s="26">
        <v>5558.35</v>
      </c>
      <c r="F1015" s="26" t="s">
        <v>128</v>
      </c>
      <c r="G1015" s="67" t="s">
        <v>128</v>
      </c>
    </row>
    <row r="1016" spans="1:7" ht="15" customHeight="1">
      <c r="A1016" s="27" t="s">
        <v>377</v>
      </c>
      <c r="B1016" s="28" t="s">
        <v>372</v>
      </c>
      <c r="C1016" s="28" t="s">
        <v>502</v>
      </c>
      <c r="D1016" s="29" t="s">
        <v>128</v>
      </c>
      <c r="E1016" s="29" t="s">
        <v>128</v>
      </c>
      <c r="F1016" s="29">
        <v>800</v>
      </c>
      <c r="G1016" s="68">
        <v>1440</v>
      </c>
    </row>
    <row r="1017" spans="1:7" ht="15" customHeight="1">
      <c r="A1017" s="24" t="s">
        <v>377</v>
      </c>
      <c r="B1017" s="25" t="s">
        <v>372</v>
      </c>
      <c r="C1017" s="25" t="s">
        <v>156</v>
      </c>
      <c r="D1017" s="26">
        <v>11065.71</v>
      </c>
      <c r="E1017" s="26">
        <v>45161.62</v>
      </c>
      <c r="F1017" s="26">
        <v>5747.31</v>
      </c>
      <c r="G1017" s="67">
        <v>25219.17</v>
      </c>
    </row>
    <row r="1018" spans="1:7" ht="15" customHeight="1">
      <c r="A1018" s="27" t="s">
        <v>377</v>
      </c>
      <c r="B1018" s="28" t="s">
        <v>372</v>
      </c>
      <c r="C1018" s="28" t="s">
        <v>102</v>
      </c>
      <c r="D1018" s="29">
        <v>5663.04</v>
      </c>
      <c r="E1018" s="29">
        <v>21861.74</v>
      </c>
      <c r="F1018" s="29">
        <v>7490.08</v>
      </c>
      <c r="G1018" s="68">
        <v>28522.76</v>
      </c>
    </row>
    <row r="1019" spans="1:7" ht="15" customHeight="1">
      <c r="A1019" s="24" t="s">
        <v>377</v>
      </c>
      <c r="B1019" s="25" t="s">
        <v>372</v>
      </c>
      <c r="C1019" s="25" t="s">
        <v>85</v>
      </c>
      <c r="D1019" s="26" t="s">
        <v>128</v>
      </c>
      <c r="E1019" s="26" t="s">
        <v>128</v>
      </c>
      <c r="F1019" s="26">
        <v>25558.53</v>
      </c>
      <c r="G1019" s="67">
        <v>66108.77</v>
      </c>
    </row>
    <row r="1020" spans="1:7" ht="15" customHeight="1">
      <c r="A1020" s="27" t="s">
        <v>377</v>
      </c>
      <c r="B1020" s="28" t="s">
        <v>372</v>
      </c>
      <c r="C1020" s="28" t="s">
        <v>123</v>
      </c>
      <c r="D1020" s="29">
        <v>579.8</v>
      </c>
      <c r="E1020" s="29">
        <v>2403.96</v>
      </c>
      <c r="F1020" s="29">
        <v>4831</v>
      </c>
      <c r="G1020" s="68">
        <v>12694.39</v>
      </c>
    </row>
    <row r="1021" spans="1:7" ht="15" customHeight="1">
      <c r="A1021" s="24" t="s">
        <v>377</v>
      </c>
      <c r="B1021" s="25" t="s">
        <v>372</v>
      </c>
      <c r="C1021" s="25" t="s">
        <v>183</v>
      </c>
      <c r="D1021" s="26">
        <v>6300</v>
      </c>
      <c r="E1021" s="26">
        <v>21534</v>
      </c>
      <c r="F1021" s="26">
        <v>7970.8</v>
      </c>
      <c r="G1021" s="67">
        <v>30008.94</v>
      </c>
    </row>
    <row r="1022" spans="1:7" ht="15" customHeight="1">
      <c r="A1022" s="27" t="s">
        <v>377</v>
      </c>
      <c r="B1022" s="28" t="s">
        <v>372</v>
      </c>
      <c r="C1022" s="28" t="s">
        <v>49</v>
      </c>
      <c r="D1022" s="29" t="s">
        <v>128</v>
      </c>
      <c r="E1022" s="29" t="s">
        <v>128</v>
      </c>
      <c r="F1022" s="29">
        <v>5.28</v>
      </c>
      <c r="G1022" s="68">
        <v>0.26</v>
      </c>
    </row>
    <row r="1023" spans="1:7" ht="15" customHeight="1">
      <c r="A1023" s="24" t="s">
        <v>377</v>
      </c>
      <c r="B1023" s="25" t="s">
        <v>372</v>
      </c>
      <c r="C1023" s="25" t="s">
        <v>59</v>
      </c>
      <c r="D1023" s="26" t="s">
        <v>128</v>
      </c>
      <c r="E1023" s="26" t="s">
        <v>128</v>
      </c>
      <c r="F1023" s="26">
        <v>1585</v>
      </c>
      <c r="G1023" s="67">
        <v>2853</v>
      </c>
    </row>
    <row r="1024" spans="1:7" ht="15" customHeight="1">
      <c r="A1024" s="27" t="s">
        <v>377</v>
      </c>
      <c r="B1024" s="28" t="s">
        <v>372</v>
      </c>
      <c r="C1024" s="28" t="s">
        <v>83</v>
      </c>
      <c r="D1024" s="29">
        <v>22100</v>
      </c>
      <c r="E1024" s="29">
        <v>44409.95</v>
      </c>
      <c r="F1024" s="29" t="s">
        <v>128</v>
      </c>
      <c r="G1024" s="68" t="s">
        <v>128</v>
      </c>
    </row>
    <row r="1025" spans="1:7" ht="15" customHeight="1">
      <c r="A1025" s="24" t="s">
        <v>377</v>
      </c>
      <c r="B1025" s="25" t="s">
        <v>372</v>
      </c>
      <c r="C1025" s="25" t="s">
        <v>68</v>
      </c>
      <c r="D1025" s="26">
        <v>784.8</v>
      </c>
      <c r="E1025" s="26">
        <v>2651.94</v>
      </c>
      <c r="F1025" s="26" t="s">
        <v>128</v>
      </c>
      <c r="G1025" s="67" t="s">
        <v>128</v>
      </c>
    </row>
    <row r="1026" spans="1:7" ht="15" customHeight="1">
      <c r="A1026" s="27" t="s">
        <v>378</v>
      </c>
      <c r="B1026" s="28" t="s">
        <v>379</v>
      </c>
      <c r="C1026" s="28" t="s">
        <v>46</v>
      </c>
      <c r="D1026" s="29">
        <v>44015.04</v>
      </c>
      <c r="E1026" s="29">
        <v>52818.04</v>
      </c>
      <c r="F1026" s="29" t="s">
        <v>128</v>
      </c>
      <c r="G1026" s="68" t="s">
        <v>128</v>
      </c>
    </row>
    <row r="1027" spans="1:7" ht="15" customHeight="1">
      <c r="A1027" s="24" t="s">
        <v>380</v>
      </c>
      <c r="B1027" s="25" t="s">
        <v>381</v>
      </c>
      <c r="C1027" s="25" t="s">
        <v>46</v>
      </c>
      <c r="D1027" s="26" t="s">
        <v>128</v>
      </c>
      <c r="E1027" s="26" t="s">
        <v>128</v>
      </c>
      <c r="F1027" s="26">
        <v>779.48</v>
      </c>
      <c r="G1027" s="67">
        <v>3764.61</v>
      </c>
    </row>
    <row r="1028" spans="1:7" ht="15" customHeight="1">
      <c r="A1028" s="27" t="s">
        <v>382</v>
      </c>
      <c r="B1028" s="28" t="s">
        <v>383</v>
      </c>
      <c r="C1028" s="28" t="s">
        <v>138</v>
      </c>
      <c r="D1028" s="29" t="s">
        <v>128</v>
      </c>
      <c r="E1028" s="29" t="s">
        <v>128</v>
      </c>
      <c r="F1028" s="29">
        <v>480</v>
      </c>
      <c r="G1028" s="68">
        <v>4567.8</v>
      </c>
    </row>
    <row r="1029" spans="1:7" ht="15" customHeight="1">
      <c r="A1029" s="24" t="s">
        <v>382</v>
      </c>
      <c r="B1029" s="25" t="s">
        <v>383</v>
      </c>
      <c r="C1029" s="25" t="s">
        <v>46</v>
      </c>
      <c r="D1029" s="26">
        <v>1610</v>
      </c>
      <c r="E1029" s="26">
        <v>18127.77</v>
      </c>
      <c r="F1029" s="26">
        <v>313.6</v>
      </c>
      <c r="G1029" s="67">
        <v>2409.74</v>
      </c>
    </row>
    <row r="1030" spans="1:7" ht="15" customHeight="1">
      <c r="A1030" s="27" t="s">
        <v>382</v>
      </c>
      <c r="B1030" s="28" t="s">
        <v>383</v>
      </c>
      <c r="C1030" s="28" t="s">
        <v>156</v>
      </c>
      <c r="D1030" s="29">
        <v>5252.1</v>
      </c>
      <c r="E1030" s="29">
        <v>47104.89</v>
      </c>
      <c r="F1030" s="29">
        <v>8016.04</v>
      </c>
      <c r="G1030" s="68">
        <v>68955.39</v>
      </c>
    </row>
    <row r="1031" spans="1:7" ht="15" customHeight="1">
      <c r="A1031" s="24" t="s">
        <v>382</v>
      </c>
      <c r="B1031" s="25" t="s">
        <v>383</v>
      </c>
      <c r="C1031" s="25" t="s">
        <v>65</v>
      </c>
      <c r="D1031" s="26" t="s">
        <v>128</v>
      </c>
      <c r="E1031" s="26" t="s">
        <v>128</v>
      </c>
      <c r="F1031" s="26">
        <v>1494.4</v>
      </c>
      <c r="G1031" s="67">
        <v>18639.41</v>
      </c>
    </row>
    <row r="1032" spans="1:7" ht="15" customHeight="1">
      <c r="A1032" s="27" t="s">
        <v>384</v>
      </c>
      <c r="B1032" s="28" t="s">
        <v>385</v>
      </c>
      <c r="C1032" s="28" t="s">
        <v>138</v>
      </c>
      <c r="D1032" s="29" t="s">
        <v>128</v>
      </c>
      <c r="E1032" s="29" t="s">
        <v>128</v>
      </c>
      <c r="F1032" s="29">
        <v>380.04</v>
      </c>
      <c r="G1032" s="68">
        <v>4229.42</v>
      </c>
    </row>
    <row r="1033" spans="1:7" ht="15" customHeight="1">
      <c r="A1033" s="24" t="s">
        <v>384</v>
      </c>
      <c r="B1033" s="25" t="s">
        <v>385</v>
      </c>
      <c r="C1033" s="25" t="s">
        <v>51</v>
      </c>
      <c r="D1033" s="26" t="s">
        <v>128</v>
      </c>
      <c r="E1033" s="26" t="s">
        <v>128</v>
      </c>
      <c r="F1033" s="26">
        <v>16880</v>
      </c>
      <c r="G1033" s="67">
        <v>47296</v>
      </c>
    </row>
    <row r="1034" spans="1:7" ht="15" customHeight="1">
      <c r="A1034" s="27" t="s">
        <v>384</v>
      </c>
      <c r="B1034" s="28" t="s">
        <v>385</v>
      </c>
      <c r="C1034" s="28" t="s">
        <v>156</v>
      </c>
      <c r="D1034" s="29">
        <v>2325.76</v>
      </c>
      <c r="E1034" s="29">
        <v>26343.79</v>
      </c>
      <c r="F1034" s="29">
        <v>2733.31</v>
      </c>
      <c r="G1034" s="68">
        <v>28089.83</v>
      </c>
    </row>
    <row r="1035" spans="1:7" ht="15" customHeight="1">
      <c r="A1035" s="24" t="s">
        <v>384</v>
      </c>
      <c r="B1035" s="25" t="s">
        <v>385</v>
      </c>
      <c r="C1035" s="25" t="s">
        <v>85</v>
      </c>
      <c r="D1035" s="26" t="s">
        <v>128</v>
      </c>
      <c r="E1035" s="26" t="s">
        <v>128</v>
      </c>
      <c r="F1035" s="26">
        <v>1524.6</v>
      </c>
      <c r="G1035" s="67">
        <v>18734.31</v>
      </c>
    </row>
    <row r="1036" spans="1:7" ht="15" customHeight="1">
      <c r="A1036" s="27" t="s">
        <v>592</v>
      </c>
      <c r="B1036" s="28" t="s">
        <v>593</v>
      </c>
      <c r="C1036" s="28" t="s">
        <v>51</v>
      </c>
      <c r="D1036" s="29" t="s">
        <v>128</v>
      </c>
      <c r="E1036" s="29" t="s">
        <v>128</v>
      </c>
      <c r="F1036" s="29">
        <v>8120</v>
      </c>
      <c r="G1036" s="68">
        <v>18212</v>
      </c>
    </row>
    <row r="1037" spans="1:7" ht="15" customHeight="1">
      <c r="A1037" s="24" t="s">
        <v>618</v>
      </c>
      <c r="B1037" s="25" t="s">
        <v>619</v>
      </c>
      <c r="C1037" s="25" t="s">
        <v>47</v>
      </c>
      <c r="D1037" s="26">
        <v>3686.4</v>
      </c>
      <c r="E1037" s="26">
        <v>61931.52</v>
      </c>
      <c r="F1037" s="26" t="s">
        <v>128</v>
      </c>
      <c r="G1037" s="67" t="s">
        <v>128</v>
      </c>
    </row>
    <row r="1038" spans="1:7" ht="15" customHeight="1">
      <c r="A1038" s="27" t="s">
        <v>503</v>
      </c>
      <c r="B1038" s="28" t="s">
        <v>504</v>
      </c>
      <c r="C1038" s="28" t="s">
        <v>43</v>
      </c>
      <c r="D1038" s="29" t="s">
        <v>128</v>
      </c>
      <c r="E1038" s="29" t="s">
        <v>128</v>
      </c>
      <c r="F1038" s="29">
        <v>3</v>
      </c>
      <c r="G1038" s="68">
        <v>6.12</v>
      </c>
    </row>
    <row r="1039" spans="1:7" ht="15" customHeight="1">
      <c r="A1039" s="24" t="s">
        <v>594</v>
      </c>
      <c r="B1039" s="25" t="s">
        <v>595</v>
      </c>
      <c r="C1039" s="25" t="s">
        <v>63</v>
      </c>
      <c r="D1039" s="26" t="s">
        <v>128</v>
      </c>
      <c r="E1039" s="26" t="s">
        <v>128</v>
      </c>
      <c r="F1039" s="26">
        <v>2340</v>
      </c>
      <c r="G1039" s="67">
        <v>25498</v>
      </c>
    </row>
    <row r="1040" spans="1:7" ht="15" customHeight="1">
      <c r="A1040" s="27" t="s">
        <v>596</v>
      </c>
      <c r="B1040" s="28" t="s">
        <v>285</v>
      </c>
      <c r="C1040" s="28" t="s">
        <v>56</v>
      </c>
      <c r="D1040" s="29" t="s">
        <v>128</v>
      </c>
      <c r="E1040" s="29" t="s">
        <v>128</v>
      </c>
      <c r="F1040" s="29">
        <v>537.6</v>
      </c>
      <c r="G1040" s="68">
        <v>9810.98</v>
      </c>
    </row>
    <row r="1041" spans="1:7" ht="15" customHeight="1">
      <c r="A1041" s="24" t="s">
        <v>597</v>
      </c>
      <c r="B1041" s="25" t="s">
        <v>598</v>
      </c>
      <c r="C1041" s="25" t="s">
        <v>156</v>
      </c>
      <c r="D1041" s="26">
        <v>4156.24</v>
      </c>
      <c r="E1041" s="26">
        <v>19476.82</v>
      </c>
      <c r="F1041" s="26" t="s">
        <v>128</v>
      </c>
      <c r="G1041" s="67" t="s">
        <v>128</v>
      </c>
    </row>
    <row r="1042" spans="1:7" ht="15" customHeight="1">
      <c r="A1042" s="27" t="s">
        <v>599</v>
      </c>
      <c r="B1042" s="28" t="s">
        <v>600</v>
      </c>
      <c r="C1042" s="28" t="s">
        <v>156</v>
      </c>
      <c r="D1042" s="29">
        <v>9697.9</v>
      </c>
      <c r="E1042" s="29">
        <v>45445.91</v>
      </c>
      <c r="F1042" s="29" t="s">
        <v>128</v>
      </c>
      <c r="G1042" s="68" t="s">
        <v>128</v>
      </c>
    </row>
    <row r="1043" spans="1:7" ht="15" customHeight="1">
      <c r="A1043" s="24" t="s">
        <v>351</v>
      </c>
      <c r="B1043" s="25" t="s">
        <v>352</v>
      </c>
      <c r="C1043" s="25" t="s">
        <v>156</v>
      </c>
      <c r="D1043" s="26">
        <v>23867.86</v>
      </c>
      <c r="E1043" s="26">
        <v>151387.72</v>
      </c>
      <c r="F1043" s="26">
        <v>18830.4</v>
      </c>
      <c r="G1043" s="67">
        <v>137674.64</v>
      </c>
    </row>
    <row r="1044" spans="1:7" ht="15" customHeight="1">
      <c r="A1044" s="27" t="s">
        <v>351</v>
      </c>
      <c r="B1044" s="28" t="s">
        <v>352</v>
      </c>
      <c r="C1044" s="28" t="s">
        <v>65</v>
      </c>
      <c r="D1044" s="29" t="s">
        <v>128</v>
      </c>
      <c r="E1044" s="29" t="s">
        <v>128</v>
      </c>
      <c r="F1044" s="29">
        <v>8499.78</v>
      </c>
      <c r="G1044" s="68">
        <v>58106.25</v>
      </c>
    </row>
    <row r="1045" spans="1:7" ht="15" customHeight="1">
      <c r="A1045" s="24" t="s">
        <v>353</v>
      </c>
      <c r="B1045" s="25" t="s">
        <v>354</v>
      </c>
      <c r="C1045" s="25" t="s">
        <v>56</v>
      </c>
      <c r="D1045" s="26" t="s">
        <v>128</v>
      </c>
      <c r="E1045" s="26" t="s">
        <v>128</v>
      </c>
      <c r="F1045" s="26">
        <v>20000</v>
      </c>
      <c r="G1045" s="67">
        <v>143411.27</v>
      </c>
    </row>
    <row r="1046" spans="1:7" ht="15" customHeight="1">
      <c r="A1046" s="27" t="s">
        <v>353</v>
      </c>
      <c r="B1046" s="28" t="s">
        <v>354</v>
      </c>
      <c r="C1046" s="28" t="s">
        <v>43</v>
      </c>
      <c r="D1046" s="29">
        <v>14230</v>
      </c>
      <c r="E1046" s="29">
        <v>42878.89</v>
      </c>
      <c r="F1046" s="29">
        <v>16240</v>
      </c>
      <c r="G1046" s="68">
        <v>51192.03</v>
      </c>
    </row>
    <row r="1047" spans="1:7" ht="15" customHeight="1">
      <c r="A1047" s="24" t="s">
        <v>353</v>
      </c>
      <c r="B1047" s="25" t="s">
        <v>354</v>
      </c>
      <c r="C1047" s="25" t="s">
        <v>71</v>
      </c>
      <c r="D1047" s="26" t="s">
        <v>128</v>
      </c>
      <c r="E1047" s="26" t="s">
        <v>128</v>
      </c>
      <c r="F1047" s="26">
        <v>20000</v>
      </c>
      <c r="G1047" s="67">
        <v>142489.26</v>
      </c>
    </row>
    <row r="1048" spans="1:7" ht="15" customHeight="1">
      <c r="A1048" s="27" t="s">
        <v>601</v>
      </c>
      <c r="B1048" s="28" t="s">
        <v>602</v>
      </c>
      <c r="C1048" s="28" t="s">
        <v>52</v>
      </c>
      <c r="D1048" s="29">
        <v>21040</v>
      </c>
      <c r="E1048" s="29">
        <v>96463.82</v>
      </c>
      <c r="F1048" s="29" t="s">
        <v>128</v>
      </c>
      <c r="G1048" s="68" t="s">
        <v>128</v>
      </c>
    </row>
    <row r="1049" spans="1:7" ht="15" customHeight="1">
      <c r="A1049" s="24" t="s">
        <v>601</v>
      </c>
      <c r="B1049" s="25" t="s">
        <v>602</v>
      </c>
      <c r="C1049" s="25" t="s">
        <v>43</v>
      </c>
      <c r="D1049" s="26">
        <v>92720</v>
      </c>
      <c r="E1049" s="26">
        <v>429650.02</v>
      </c>
      <c r="F1049" s="26" t="s">
        <v>128</v>
      </c>
      <c r="G1049" s="67" t="s">
        <v>128</v>
      </c>
    </row>
    <row r="1050" spans="1:7" ht="15" customHeight="1">
      <c r="A1050" s="27" t="s">
        <v>505</v>
      </c>
      <c r="B1050" s="28" t="s">
        <v>506</v>
      </c>
      <c r="C1050" s="28" t="s">
        <v>43</v>
      </c>
      <c r="D1050" s="29" t="s">
        <v>128</v>
      </c>
      <c r="E1050" s="29" t="s">
        <v>128</v>
      </c>
      <c r="F1050" s="29">
        <v>133560</v>
      </c>
      <c r="G1050" s="68">
        <v>572595.79</v>
      </c>
    </row>
    <row r="1051" spans="1:7" ht="15" customHeight="1" thickBot="1">
      <c r="A1051" s="30" t="s">
        <v>167</v>
      </c>
      <c r="B1051" s="31" t="s">
        <v>128</v>
      </c>
      <c r="C1051" s="31" t="s">
        <v>128</v>
      </c>
      <c r="D1051" s="32">
        <v>67575169.27</v>
      </c>
      <c r="E1051" s="32">
        <v>169389940.15</v>
      </c>
      <c r="F1051" s="32">
        <v>82145650.566</v>
      </c>
      <c r="G1051" s="69">
        <v>210891370.42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2" width="18.28125" style="0" customWidth="1"/>
    <col min="3" max="6" width="18.28125" style="35" customWidth="1"/>
    <col min="7" max="7" width="0" style="0" hidden="1" customWidth="1"/>
  </cols>
  <sheetData>
    <row r="1" spans="1:6" ht="15" customHeight="1" thickTop="1">
      <c r="A1" s="335" t="s">
        <v>264</v>
      </c>
      <c r="B1" s="336"/>
      <c r="C1" s="336"/>
      <c r="D1" s="336"/>
      <c r="E1" s="336"/>
      <c r="F1" s="337"/>
    </row>
    <row r="2" spans="1:6" ht="15" customHeight="1">
      <c r="A2" s="329" t="s">
        <v>603</v>
      </c>
      <c r="B2" s="330"/>
      <c r="C2" s="330"/>
      <c r="D2" s="330"/>
      <c r="E2" s="330"/>
      <c r="F2" s="331"/>
    </row>
    <row r="3" spans="1:6" ht="15" customHeight="1" thickBot="1">
      <c r="A3" s="338" t="s">
        <v>128</v>
      </c>
      <c r="B3" s="339"/>
      <c r="C3" s="339"/>
      <c r="D3" s="339"/>
      <c r="E3" s="339"/>
      <c r="F3" s="340"/>
    </row>
    <row r="4" spans="1:6" ht="15" customHeight="1" thickBot="1" thickTop="1">
      <c r="A4" s="41" t="s">
        <v>265</v>
      </c>
      <c r="B4" s="41" t="s">
        <v>269</v>
      </c>
      <c r="C4" s="60" t="s">
        <v>266</v>
      </c>
      <c r="D4" s="60" t="s">
        <v>267</v>
      </c>
      <c r="E4" s="60" t="s">
        <v>270</v>
      </c>
      <c r="F4" s="60" t="s">
        <v>133</v>
      </c>
    </row>
    <row r="5" spans="1:6" ht="15" customHeight="1" thickTop="1">
      <c r="A5" s="55" t="s">
        <v>128</v>
      </c>
      <c r="B5" s="56" t="s">
        <v>128</v>
      </c>
      <c r="C5" s="64" t="s">
        <v>128</v>
      </c>
      <c r="D5" s="64" t="s">
        <v>128</v>
      </c>
      <c r="E5" s="64" t="s">
        <v>128</v>
      </c>
      <c r="F5" s="65" t="s">
        <v>128</v>
      </c>
    </row>
    <row r="6" spans="1:6" ht="15" customHeight="1">
      <c r="A6" s="43" t="s">
        <v>23</v>
      </c>
      <c r="B6" s="57" t="s">
        <v>8</v>
      </c>
      <c r="C6" s="44" t="s">
        <v>128</v>
      </c>
      <c r="D6" s="44" t="s">
        <v>128</v>
      </c>
      <c r="E6" s="44">
        <v>3400</v>
      </c>
      <c r="F6" s="61">
        <v>87405.36</v>
      </c>
    </row>
    <row r="7" spans="1:6" ht="15" customHeight="1">
      <c r="A7" s="47" t="s">
        <v>23</v>
      </c>
      <c r="B7" s="58" t="s">
        <v>271</v>
      </c>
      <c r="C7" s="48">
        <v>1240</v>
      </c>
      <c r="D7" s="48">
        <v>65215.85</v>
      </c>
      <c r="E7" s="48">
        <v>98</v>
      </c>
      <c r="F7" s="62">
        <v>33957.79</v>
      </c>
    </row>
    <row r="8" spans="1:6" ht="15" customHeight="1">
      <c r="A8" s="55" t="s">
        <v>272</v>
      </c>
      <c r="B8" s="56" t="s">
        <v>128</v>
      </c>
      <c r="C8" s="64" t="s">
        <v>128</v>
      </c>
      <c r="D8" s="64" t="s">
        <v>128</v>
      </c>
      <c r="E8" s="64" t="s">
        <v>128</v>
      </c>
      <c r="F8" s="65" t="s">
        <v>128</v>
      </c>
    </row>
    <row r="9" spans="1:6" ht="15" customHeight="1">
      <c r="A9" s="55" t="s">
        <v>128</v>
      </c>
      <c r="B9" s="56" t="s">
        <v>128</v>
      </c>
      <c r="C9" s="64" t="s">
        <v>128</v>
      </c>
      <c r="D9" s="64" t="s">
        <v>128</v>
      </c>
      <c r="E9" s="64" t="s">
        <v>128</v>
      </c>
      <c r="F9" s="65" t="s">
        <v>128</v>
      </c>
    </row>
    <row r="10" spans="1:6" ht="15" customHeight="1">
      <c r="A10" s="43" t="s">
        <v>11</v>
      </c>
      <c r="B10" s="57" t="s">
        <v>271</v>
      </c>
      <c r="C10" s="44">
        <v>27536</v>
      </c>
      <c r="D10" s="44">
        <v>74347.2</v>
      </c>
      <c r="E10" s="44">
        <v>26000</v>
      </c>
      <c r="F10" s="61">
        <v>83720</v>
      </c>
    </row>
    <row r="11" spans="1:6" ht="15" customHeight="1">
      <c r="A11" s="47" t="s">
        <v>11</v>
      </c>
      <c r="B11" s="58" t="s">
        <v>273</v>
      </c>
      <c r="C11" s="48">
        <v>19097060.07</v>
      </c>
      <c r="D11" s="48">
        <v>24968539.58</v>
      </c>
      <c r="E11" s="48">
        <v>22596084.74</v>
      </c>
      <c r="F11" s="62">
        <v>27502020.03</v>
      </c>
    </row>
    <row r="12" spans="1:6" ht="15" customHeight="1">
      <c r="A12" s="43" t="s">
        <v>11</v>
      </c>
      <c r="B12" s="57" t="s">
        <v>278</v>
      </c>
      <c r="C12" s="44" t="s">
        <v>128</v>
      </c>
      <c r="D12" s="44" t="s">
        <v>128</v>
      </c>
      <c r="E12" s="44">
        <v>5.9</v>
      </c>
      <c r="F12" s="61">
        <v>346.2</v>
      </c>
    </row>
    <row r="13" spans="1:6" ht="15" customHeight="1">
      <c r="A13" s="55" t="s">
        <v>274</v>
      </c>
      <c r="B13" s="56" t="s">
        <v>128</v>
      </c>
      <c r="C13" s="64" t="s">
        <v>128</v>
      </c>
      <c r="D13" s="64" t="s">
        <v>128</v>
      </c>
      <c r="E13" s="64" t="s">
        <v>128</v>
      </c>
      <c r="F13" s="65" t="s">
        <v>128</v>
      </c>
    </row>
    <row r="14" spans="1:6" ht="15" customHeight="1">
      <c r="A14" s="55" t="s">
        <v>128</v>
      </c>
      <c r="B14" s="56" t="s">
        <v>128</v>
      </c>
      <c r="C14" s="64" t="s">
        <v>128</v>
      </c>
      <c r="D14" s="64" t="s">
        <v>128</v>
      </c>
      <c r="E14" s="64" t="s">
        <v>128</v>
      </c>
      <c r="F14" s="65" t="s">
        <v>128</v>
      </c>
    </row>
    <row r="15" spans="1:6" ht="15" customHeight="1">
      <c r="A15" s="47" t="s">
        <v>19</v>
      </c>
      <c r="B15" s="58" t="s">
        <v>23</v>
      </c>
      <c r="C15" s="48">
        <v>49815</v>
      </c>
      <c r="D15" s="48">
        <v>417205.62</v>
      </c>
      <c r="E15" s="48">
        <v>243350</v>
      </c>
      <c r="F15" s="62">
        <v>1352012.56</v>
      </c>
    </row>
    <row r="16" spans="1:6" ht="15" customHeight="1">
      <c r="A16" s="43" t="s">
        <v>19</v>
      </c>
      <c r="B16" s="57" t="s">
        <v>11</v>
      </c>
      <c r="C16" s="44">
        <v>7130130.45</v>
      </c>
      <c r="D16" s="44">
        <v>46542768.69</v>
      </c>
      <c r="E16" s="44">
        <v>7633838</v>
      </c>
      <c r="F16" s="61">
        <v>49083982.53</v>
      </c>
    </row>
    <row r="17" spans="1:6" ht="15" customHeight="1">
      <c r="A17" s="47" t="s">
        <v>19</v>
      </c>
      <c r="B17" s="58" t="s">
        <v>19</v>
      </c>
      <c r="C17" s="48">
        <v>1559947.47</v>
      </c>
      <c r="D17" s="48">
        <v>7696427.16</v>
      </c>
      <c r="E17" s="48">
        <v>2394118.1</v>
      </c>
      <c r="F17" s="62">
        <v>10670555.65</v>
      </c>
    </row>
    <row r="18" spans="1:6" ht="15" customHeight="1">
      <c r="A18" s="43" t="s">
        <v>19</v>
      </c>
      <c r="B18" s="57" t="s">
        <v>4</v>
      </c>
      <c r="C18" s="44">
        <v>2327810.63</v>
      </c>
      <c r="D18" s="44">
        <v>25947843.79</v>
      </c>
      <c r="E18" s="44">
        <v>2839212.52</v>
      </c>
      <c r="F18" s="61">
        <v>33275867.85</v>
      </c>
    </row>
    <row r="19" spans="1:6" ht="15" customHeight="1">
      <c r="A19" s="47" t="s">
        <v>19</v>
      </c>
      <c r="B19" s="58" t="s">
        <v>8</v>
      </c>
      <c r="C19" s="48">
        <v>1082442.39</v>
      </c>
      <c r="D19" s="48">
        <v>10976963.49</v>
      </c>
      <c r="E19" s="48">
        <v>991312.88</v>
      </c>
      <c r="F19" s="62">
        <v>9639024.76</v>
      </c>
    </row>
    <row r="20" spans="1:6" ht="15" customHeight="1">
      <c r="A20" s="43" t="s">
        <v>19</v>
      </c>
      <c r="B20" s="57" t="s">
        <v>271</v>
      </c>
      <c r="C20" s="44">
        <v>25171.5</v>
      </c>
      <c r="D20" s="44">
        <v>381470.29</v>
      </c>
      <c r="E20" s="44">
        <v>2865</v>
      </c>
      <c r="F20" s="61">
        <v>31610.95</v>
      </c>
    </row>
    <row r="21" spans="1:6" ht="15" customHeight="1">
      <c r="A21" s="47" t="s">
        <v>19</v>
      </c>
      <c r="B21" s="58" t="s">
        <v>273</v>
      </c>
      <c r="C21" s="48">
        <v>435805.5</v>
      </c>
      <c r="D21" s="48">
        <v>3111126.47</v>
      </c>
      <c r="E21" s="48">
        <v>434177</v>
      </c>
      <c r="F21" s="62">
        <v>3339833.44</v>
      </c>
    </row>
    <row r="22" spans="1:6" ht="15" customHeight="1">
      <c r="A22" s="55" t="s">
        <v>275</v>
      </c>
      <c r="B22" s="56" t="s">
        <v>128</v>
      </c>
      <c r="C22" s="64" t="s">
        <v>128</v>
      </c>
      <c r="D22" s="64" t="s">
        <v>128</v>
      </c>
      <c r="E22" s="64" t="s">
        <v>128</v>
      </c>
      <c r="F22" s="65" t="s">
        <v>128</v>
      </c>
    </row>
    <row r="23" spans="1:6" ht="15" customHeight="1">
      <c r="A23" s="55" t="s">
        <v>128</v>
      </c>
      <c r="B23" s="56" t="s">
        <v>128</v>
      </c>
      <c r="C23" s="64" t="s">
        <v>128</v>
      </c>
      <c r="D23" s="64" t="s">
        <v>128</v>
      </c>
      <c r="E23" s="64" t="s">
        <v>128</v>
      </c>
      <c r="F23" s="65" t="s">
        <v>128</v>
      </c>
    </row>
    <row r="24" spans="1:6" ht="15" customHeight="1">
      <c r="A24" s="43" t="s">
        <v>4</v>
      </c>
      <c r="B24" s="57" t="s">
        <v>23</v>
      </c>
      <c r="C24" s="44">
        <v>658900</v>
      </c>
      <c r="D24" s="44">
        <v>1506405.97</v>
      </c>
      <c r="E24" s="44">
        <v>2745210.2</v>
      </c>
      <c r="F24" s="61">
        <v>3666216.93</v>
      </c>
    </row>
    <row r="25" spans="1:6" ht="15" customHeight="1">
      <c r="A25" s="47" t="s">
        <v>4</v>
      </c>
      <c r="B25" s="58" t="s">
        <v>11</v>
      </c>
      <c r="C25" s="48">
        <v>132947.98</v>
      </c>
      <c r="D25" s="48">
        <v>508352.95</v>
      </c>
      <c r="E25" s="48">
        <v>162747.9</v>
      </c>
      <c r="F25" s="62">
        <v>849159.28</v>
      </c>
    </row>
    <row r="26" spans="1:6" ht="15" customHeight="1">
      <c r="A26" s="43" t="s">
        <v>4</v>
      </c>
      <c r="B26" s="57" t="s">
        <v>19</v>
      </c>
      <c r="C26" s="44">
        <v>216622.5</v>
      </c>
      <c r="D26" s="44">
        <v>235233.56</v>
      </c>
      <c r="E26" s="44">
        <v>522795.54</v>
      </c>
      <c r="F26" s="61">
        <v>649963.17</v>
      </c>
    </row>
    <row r="27" spans="1:6" ht="15" customHeight="1">
      <c r="A27" s="47" t="s">
        <v>4</v>
      </c>
      <c r="B27" s="58" t="s">
        <v>4</v>
      </c>
      <c r="C27" s="48" t="s">
        <v>128</v>
      </c>
      <c r="D27" s="48" t="s">
        <v>128</v>
      </c>
      <c r="E27" s="48">
        <v>185000</v>
      </c>
      <c r="F27" s="62">
        <v>157735</v>
      </c>
    </row>
    <row r="28" spans="1:6" ht="15" customHeight="1">
      <c r="A28" s="43" t="s">
        <v>4</v>
      </c>
      <c r="B28" s="57" t="s">
        <v>8</v>
      </c>
      <c r="C28" s="44">
        <v>26420.6</v>
      </c>
      <c r="D28" s="44">
        <v>198409.32</v>
      </c>
      <c r="E28" s="44">
        <v>43065.4</v>
      </c>
      <c r="F28" s="61">
        <v>303174.73</v>
      </c>
    </row>
    <row r="29" spans="1:6" ht="15" customHeight="1">
      <c r="A29" s="43"/>
      <c r="B29" s="57"/>
      <c r="C29" s="44">
        <f>SUM(C24:C28)</f>
        <v>1034891.08</v>
      </c>
      <c r="D29" s="44">
        <f>SUM(D24:D28)</f>
        <v>2448401.8</v>
      </c>
      <c r="E29" s="44">
        <f>SUM(E24:E28)</f>
        <v>3658819.04</v>
      </c>
      <c r="F29" s="44">
        <f>SUM(F24:F28)</f>
        <v>5626249.109999999</v>
      </c>
    </row>
    <row r="30" spans="1:6" ht="15" customHeight="1">
      <c r="A30" s="47" t="s">
        <v>4</v>
      </c>
      <c r="B30" s="58" t="s">
        <v>271</v>
      </c>
      <c r="C30" s="48">
        <v>2429182.14</v>
      </c>
      <c r="D30" s="48">
        <v>8520888.61</v>
      </c>
      <c r="E30" s="48">
        <v>3255900.946</v>
      </c>
      <c r="F30" s="62">
        <v>11278927.03</v>
      </c>
    </row>
    <row r="31" spans="1:6" ht="15" customHeight="1">
      <c r="A31" s="43" t="s">
        <v>4</v>
      </c>
      <c r="B31" s="57" t="s">
        <v>273</v>
      </c>
      <c r="C31" s="44">
        <v>30667633.36</v>
      </c>
      <c r="D31" s="44">
        <v>33831271.41</v>
      </c>
      <c r="E31" s="44">
        <v>34170662.8</v>
      </c>
      <c r="F31" s="61">
        <v>50851391.53</v>
      </c>
    </row>
    <row r="32" spans="1:6" ht="15" customHeight="1">
      <c r="A32" s="47" t="s">
        <v>4</v>
      </c>
      <c r="B32" s="58" t="s">
        <v>276</v>
      </c>
      <c r="C32" s="48" t="s">
        <v>128</v>
      </c>
      <c r="D32" s="48" t="s">
        <v>128</v>
      </c>
      <c r="E32" s="48">
        <v>1100</v>
      </c>
      <c r="F32" s="62">
        <v>3943.19</v>
      </c>
    </row>
    <row r="33" spans="1:6" ht="15" customHeight="1">
      <c r="A33" s="43" t="s">
        <v>4</v>
      </c>
      <c r="B33" s="57" t="s">
        <v>277</v>
      </c>
      <c r="C33" s="44">
        <v>92234.12</v>
      </c>
      <c r="D33" s="44">
        <v>499789.39</v>
      </c>
      <c r="E33" s="44">
        <v>169770.79</v>
      </c>
      <c r="F33" s="61">
        <v>1007237.4</v>
      </c>
    </row>
    <row r="34" spans="1:6" ht="15" customHeight="1">
      <c r="A34" s="55" t="s">
        <v>279</v>
      </c>
      <c r="B34" s="56" t="s">
        <v>128</v>
      </c>
      <c r="C34" s="64" t="s">
        <v>128</v>
      </c>
      <c r="D34" s="64" t="s">
        <v>128</v>
      </c>
      <c r="E34" s="64" t="s">
        <v>128</v>
      </c>
      <c r="F34" s="65" t="s">
        <v>128</v>
      </c>
    </row>
    <row r="35" spans="1:6" ht="15" customHeight="1">
      <c r="A35" s="55" t="s">
        <v>128</v>
      </c>
      <c r="B35" s="56" t="s">
        <v>128</v>
      </c>
      <c r="C35" s="64" t="s">
        <v>128</v>
      </c>
      <c r="D35" s="64" t="s">
        <v>128</v>
      </c>
      <c r="E35" s="64" t="s">
        <v>128</v>
      </c>
      <c r="F35" s="65" t="s">
        <v>128</v>
      </c>
    </row>
    <row r="36" spans="1:6" ht="15" customHeight="1">
      <c r="A36" s="47" t="s">
        <v>8</v>
      </c>
      <c r="B36" s="58" t="s">
        <v>11</v>
      </c>
      <c r="C36" s="48">
        <v>6100</v>
      </c>
      <c r="D36" s="48">
        <v>4972.39</v>
      </c>
      <c r="E36" s="48" t="s">
        <v>128</v>
      </c>
      <c r="F36" s="62" t="s">
        <v>128</v>
      </c>
    </row>
    <row r="37" spans="1:6" ht="15" customHeight="1">
      <c r="A37" s="43" t="s">
        <v>8</v>
      </c>
      <c r="B37" s="57" t="s">
        <v>4</v>
      </c>
      <c r="C37" s="44">
        <v>32065</v>
      </c>
      <c r="D37" s="44">
        <v>292422.06</v>
      </c>
      <c r="E37" s="44">
        <v>41580</v>
      </c>
      <c r="F37" s="61">
        <v>280500.66</v>
      </c>
    </row>
    <row r="38" spans="1:6" ht="15" customHeight="1">
      <c r="A38" s="47" t="s">
        <v>8</v>
      </c>
      <c r="B38" s="58" t="s">
        <v>276</v>
      </c>
      <c r="C38" s="48">
        <v>31746</v>
      </c>
      <c r="D38" s="48">
        <v>217650.21</v>
      </c>
      <c r="E38" s="48">
        <v>25890</v>
      </c>
      <c r="F38" s="62">
        <v>169065.87</v>
      </c>
    </row>
    <row r="39" spans="1:6" ht="15" customHeight="1">
      <c r="A39" s="43" t="s">
        <v>8</v>
      </c>
      <c r="B39" s="57" t="s">
        <v>280</v>
      </c>
      <c r="C39" s="44">
        <v>23.81</v>
      </c>
      <c r="D39" s="44">
        <v>8949</v>
      </c>
      <c r="E39" s="44">
        <v>13248.55</v>
      </c>
      <c r="F39" s="61">
        <v>42503.92</v>
      </c>
    </row>
    <row r="40" spans="1:6" ht="15" customHeight="1">
      <c r="A40" s="55" t="s">
        <v>281</v>
      </c>
      <c r="B40" s="56" t="s">
        <v>128</v>
      </c>
      <c r="C40" s="64" t="s">
        <v>128</v>
      </c>
      <c r="D40" s="64" t="s">
        <v>128</v>
      </c>
      <c r="E40" s="64" t="s">
        <v>128</v>
      </c>
      <c r="F40" s="65" t="s">
        <v>128</v>
      </c>
    </row>
    <row r="41" spans="1:6" ht="15" customHeight="1">
      <c r="A41" s="55" t="s">
        <v>128</v>
      </c>
      <c r="B41" s="56" t="s">
        <v>128</v>
      </c>
      <c r="C41" s="64" t="s">
        <v>128</v>
      </c>
      <c r="D41" s="64" t="s">
        <v>128</v>
      </c>
      <c r="E41" s="64" t="s">
        <v>128</v>
      </c>
      <c r="F41" s="65" t="s">
        <v>128</v>
      </c>
    </row>
    <row r="42" spans="1:6" ht="15" customHeight="1">
      <c r="A42" s="47" t="s">
        <v>20</v>
      </c>
      <c r="B42" s="58" t="s">
        <v>11</v>
      </c>
      <c r="C42" s="48">
        <v>111720</v>
      </c>
      <c r="D42" s="48">
        <v>75411</v>
      </c>
      <c r="E42" s="48">
        <v>74480</v>
      </c>
      <c r="F42" s="62">
        <v>63308</v>
      </c>
    </row>
    <row r="43" spans="1:6" ht="15" customHeight="1">
      <c r="A43" s="43" t="s">
        <v>20</v>
      </c>
      <c r="B43" s="57" t="s">
        <v>4</v>
      </c>
      <c r="C43" s="44" t="s">
        <v>128</v>
      </c>
      <c r="D43" s="44" t="s">
        <v>128</v>
      </c>
      <c r="E43" s="44">
        <v>9883.47</v>
      </c>
      <c r="F43" s="61">
        <v>12403.4</v>
      </c>
    </row>
    <row r="44" spans="1:6" ht="15" customHeight="1">
      <c r="A44" s="47" t="s">
        <v>20</v>
      </c>
      <c r="B44" s="58" t="s">
        <v>9</v>
      </c>
      <c r="C44" s="48" t="s">
        <v>128</v>
      </c>
      <c r="D44" s="48" t="s">
        <v>128</v>
      </c>
      <c r="E44" s="48">
        <v>1000</v>
      </c>
      <c r="F44" s="62">
        <v>3205.2</v>
      </c>
    </row>
    <row r="45" spans="1:6" ht="15" customHeight="1">
      <c r="A45" s="55" t="s">
        <v>282</v>
      </c>
      <c r="B45" s="56" t="s">
        <v>128</v>
      </c>
      <c r="C45" s="64" t="s">
        <v>128</v>
      </c>
      <c r="D45" s="64" t="s">
        <v>128</v>
      </c>
      <c r="E45" s="64" t="s">
        <v>128</v>
      </c>
      <c r="F45" s="65" t="s">
        <v>128</v>
      </c>
    </row>
    <row r="46" spans="1:6" ht="15" customHeight="1">
      <c r="A46" s="55" t="s">
        <v>128</v>
      </c>
      <c r="B46" s="56" t="s">
        <v>128</v>
      </c>
      <c r="C46" s="64" t="s">
        <v>128</v>
      </c>
      <c r="D46" s="64" t="s">
        <v>128</v>
      </c>
      <c r="E46" s="64" t="s">
        <v>128</v>
      </c>
      <c r="F46" s="65" t="s">
        <v>128</v>
      </c>
    </row>
    <row r="47" spans="1:6" ht="15" customHeight="1">
      <c r="A47" s="43" t="s">
        <v>9</v>
      </c>
      <c r="B47" s="57" t="s">
        <v>23</v>
      </c>
      <c r="C47" s="44">
        <v>1034348.54</v>
      </c>
      <c r="D47" s="44">
        <v>1700381.52</v>
      </c>
      <c r="E47" s="44">
        <v>3010304.53</v>
      </c>
      <c r="F47" s="61">
        <v>4125937.85</v>
      </c>
    </row>
    <row r="48" spans="1:6" ht="15" customHeight="1">
      <c r="A48" s="47" t="s">
        <v>9</v>
      </c>
      <c r="B48" s="58" t="s">
        <v>11</v>
      </c>
      <c r="C48" s="48">
        <v>228867.81</v>
      </c>
      <c r="D48" s="48">
        <v>760659.92</v>
      </c>
      <c r="E48" s="48">
        <v>328537.52</v>
      </c>
      <c r="F48" s="62">
        <v>1185575.8</v>
      </c>
    </row>
    <row r="49" spans="1:6" ht="15" customHeight="1">
      <c r="A49" s="43" t="s">
        <v>9</v>
      </c>
      <c r="B49" s="57" t="s">
        <v>4</v>
      </c>
      <c r="C49" s="44">
        <v>41408.4</v>
      </c>
      <c r="D49" s="44">
        <v>278241.97</v>
      </c>
      <c r="E49" s="44">
        <v>30210.78</v>
      </c>
      <c r="F49" s="61">
        <v>231095.99</v>
      </c>
    </row>
    <row r="50" spans="1:6" ht="15" customHeight="1">
      <c r="A50" s="47" t="s">
        <v>9</v>
      </c>
      <c r="B50" s="58" t="s">
        <v>8</v>
      </c>
      <c r="C50" s="48">
        <v>127990</v>
      </c>
      <c r="D50" s="48">
        <v>568992.73</v>
      </c>
      <c r="E50" s="48">
        <v>189800</v>
      </c>
      <c r="F50" s="62">
        <v>909688.35</v>
      </c>
    </row>
    <row r="51" spans="1:6" ht="15" customHeight="1">
      <c r="A51" s="55" t="s">
        <v>283</v>
      </c>
      <c r="B51" s="56" t="s">
        <v>128</v>
      </c>
      <c r="C51" s="64" t="s">
        <v>128</v>
      </c>
      <c r="D51" s="64" t="s">
        <v>128</v>
      </c>
      <c r="E51" s="64" t="s">
        <v>128</v>
      </c>
      <c r="F51" s="65" t="s">
        <v>128</v>
      </c>
    </row>
    <row r="52" spans="1:6" ht="15" customHeight="1" thickBot="1">
      <c r="A52" s="51" t="s">
        <v>167</v>
      </c>
      <c r="B52" s="59" t="s">
        <v>128</v>
      </c>
      <c r="C52" s="52">
        <v>67575169.27</v>
      </c>
      <c r="D52" s="52">
        <v>169389940.15</v>
      </c>
      <c r="E52" s="52">
        <v>82145650.566</v>
      </c>
      <c r="F52" s="63">
        <v>210891370.42</v>
      </c>
    </row>
    <row r="53" spans="1:6" ht="15" customHeight="1" thickBot="1" thickTop="1">
      <c r="A53" s="51" t="s">
        <v>167</v>
      </c>
      <c r="B53" s="59" t="s">
        <v>128</v>
      </c>
      <c r="C53" s="52">
        <v>59815397.76</v>
      </c>
      <c r="D53" s="52">
        <v>149312821.93</v>
      </c>
      <c r="E53" s="52">
        <v>73246850.33</v>
      </c>
      <c r="F53" s="63">
        <v>190943552.26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 IHR.BIR.GEN.SEK.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 IHR.BIR.GEN.SEK.</dc:creator>
  <cp:keywords/>
  <dc:description/>
  <cp:lastModifiedBy>Serap Unal</cp:lastModifiedBy>
  <cp:lastPrinted>2016-06-03T17:22:54Z</cp:lastPrinted>
  <dcterms:created xsi:type="dcterms:W3CDTF">1998-03-13T23:12:33Z</dcterms:created>
  <dcterms:modified xsi:type="dcterms:W3CDTF">2016-06-06T07:12:45Z</dcterms:modified>
  <cp:category/>
  <cp:version/>
  <cp:contentType/>
  <cp:contentStatus/>
</cp:coreProperties>
</file>