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79" activeTab="1"/>
  </bookViews>
  <sheets>
    <sheet name="2015-2016" sheetId="1" r:id="rId1"/>
    <sheet name="alaba levrek çipura ork. kaya" sheetId="2" r:id="rId2"/>
    <sheet name="03-1604-1605" sheetId="3" r:id="rId3"/>
    <sheet name="0207" sheetId="4" r:id="rId4"/>
    <sheet name="0401-0406" sheetId="5" r:id="rId5"/>
    <sheet name="0407-0408" sheetId="6" r:id="rId6"/>
    <sheet name="0409" sheetId="7" r:id="rId7"/>
    <sheet name="Sayfa3" sheetId="8" state="hidden" r:id="rId8"/>
    <sheet name="Sayfa1" sheetId="9" state="hidden" r:id="rId9"/>
    <sheet name="Sayfa2" sheetId="10" state="hidden" r:id="rId10"/>
  </sheets>
  <definedNames>
    <definedName name="_xlnm._FilterDatabase" localSheetId="2" hidden="1">'03-1604-1605'!$J$1:$J$462</definedName>
    <definedName name="_xlnm.Print_Area" localSheetId="4">'0401-0406'!#REF!</definedName>
    <definedName name="_xlnm.Print_Area" localSheetId="5">'0407-0408'!$A$1:$P$27</definedName>
    <definedName name="_xlnm.Print_Area" localSheetId="6">'0409'!$A$1:$P$33</definedName>
    <definedName name="_xlnm.Print_Area" localSheetId="0">'2015-2016'!$A$1:$O$43</definedName>
  </definedNames>
  <calcPr fullCalcOnLoad="1"/>
</workbook>
</file>

<file path=xl/sharedStrings.xml><?xml version="1.0" encoding="utf-8"?>
<sst xmlns="http://schemas.openxmlformats.org/spreadsheetml/2006/main" count="12227" uniqueCount="817">
  <si>
    <t>Madde</t>
  </si>
  <si>
    <t>Miktar (kg)</t>
  </si>
  <si>
    <t>Tutar ($)</t>
  </si>
  <si>
    <t>GENEL TOPLAM</t>
  </si>
  <si>
    <t>04</t>
  </si>
  <si>
    <t>04.06</t>
  </si>
  <si>
    <t>04.07</t>
  </si>
  <si>
    <t>04.09</t>
  </si>
  <si>
    <t>05</t>
  </si>
  <si>
    <t>16</t>
  </si>
  <si>
    <t>16.01</t>
  </si>
  <si>
    <t>02</t>
  </si>
  <si>
    <t>Canlı Hayvanlar</t>
  </si>
  <si>
    <t>Süt ürünleri, yumurta, bal ve diğer hayvansal menşeli ürünler</t>
  </si>
  <si>
    <t>Muhtelif peynir</t>
  </si>
  <si>
    <t>Yumurtalar</t>
  </si>
  <si>
    <t>Bal (süzme,petek)</t>
  </si>
  <si>
    <t>Tarifenin başka yerinde belirtilmeyen hayvansal menşeli ürünler</t>
  </si>
  <si>
    <t>Hazırlanmış veya konserve edilmiş balıklar</t>
  </si>
  <si>
    <t>03</t>
  </si>
  <si>
    <t>15</t>
  </si>
  <si>
    <t>Hayvansal katı yağlar ve bunların parçalanma ürünleri hayvansal mumlar</t>
  </si>
  <si>
    <t>Et, balık, kabuklu hayvanlar, yumuşakçalar ve diğer su omurgasızlarının müstahzarları</t>
  </si>
  <si>
    <t>01</t>
  </si>
  <si>
    <t>03.01</t>
  </si>
  <si>
    <t>03.02</t>
  </si>
  <si>
    <t>03.03</t>
  </si>
  <si>
    <t>03.04</t>
  </si>
  <si>
    <t>03.05</t>
  </si>
  <si>
    <t>03.06</t>
  </si>
  <si>
    <t>03.07</t>
  </si>
  <si>
    <t>Canlı Balıklar</t>
  </si>
  <si>
    <t>Balıklar (taze veya soğutulmuş)</t>
  </si>
  <si>
    <t>Balıklar (dondurulmuş)</t>
  </si>
  <si>
    <t>Balık filetoları ve diğer balık etleri (taze, soğutulmuş veya dondurulmuş)</t>
  </si>
  <si>
    <t>Balıklar (kurutulmuş, tuzlanmış, tütsülenmiş)</t>
  </si>
  <si>
    <t>Yumuşakçalar (canlı, taze, soğutulmuş, dondurulmuş)</t>
  </si>
  <si>
    <t>Balıklar, kabuklu hayvanlar, yumuşakçalar ve suda yaşayan diğer omurgasızlar</t>
  </si>
  <si>
    <t>16.05</t>
  </si>
  <si>
    <t>Hazırlanmış veya konserve edilmiş yumuşakçalar</t>
  </si>
  <si>
    <t>02.07</t>
  </si>
  <si>
    <t xml:space="preserve">Kümes hayvanlarının etleri ve yenilen sakatatları </t>
  </si>
  <si>
    <t>HOLLANDA</t>
  </si>
  <si>
    <t>İTALYA</t>
  </si>
  <si>
    <t>YUNANİSTAN</t>
  </si>
  <si>
    <t>İSPANYA</t>
  </si>
  <si>
    <t>IRAK</t>
  </si>
  <si>
    <t>JAPONYA</t>
  </si>
  <si>
    <t>ALMANYA</t>
  </si>
  <si>
    <t>SUUDİ ARABİSTAN</t>
  </si>
  <si>
    <t>KUVEYT</t>
  </si>
  <si>
    <t>ÇİN HALK CUMHURİYETİ</t>
  </si>
  <si>
    <t>DANİMARKA</t>
  </si>
  <si>
    <t>EGE SERBEST BÖLGE</t>
  </si>
  <si>
    <t>BİRLEŞİK KRALLIK</t>
  </si>
  <si>
    <t>BOSNA-HERSEK</t>
  </si>
  <si>
    <t>FRANSA</t>
  </si>
  <si>
    <t>İSRAİL</t>
  </si>
  <si>
    <t>TAYVAN</t>
  </si>
  <si>
    <t>TACİKİSTAN</t>
  </si>
  <si>
    <t>BAHREYN</t>
  </si>
  <si>
    <t>İSVİÇRE</t>
  </si>
  <si>
    <t>KATAR</t>
  </si>
  <si>
    <t>BİRLEŞİK DEVLETLER</t>
  </si>
  <si>
    <t>BELÇİKA</t>
  </si>
  <si>
    <t>ÖZBEKİSTAN</t>
  </si>
  <si>
    <t>ÜRDÜN</t>
  </si>
  <si>
    <t>RUSYA FEDERASYONU</t>
  </si>
  <si>
    <t>YEMEN</t>
  </si>
  <si>
    <t>MISIR</t>
  </si>
  <si>
    <t>PORTEKİZ</t>
  </si>
  <si>
    <t>ROMANYA</t>
  </si>
  <si>
    <t>16.04</t>
  </si>
  <si>
    <t>16.02</t>
  </si>
  <si>
    <t>Hazırlanmış veya konserve edilmiş etler, sakatatlar</t>
  </si>
  <si>
    <t>GTİP/ Fasıl No</t>
  </si>
  <si>
    <t>Hazırlanmış et ürünleri(salam,sosis,sucuk,pastırma vb)</t>
  </si>
  <si>
    <t>Kabuklu hayvanlar(canlı,taze,soğutulmuş,dondurulmuş)</t>
  </si>
  <si>
    <t xml:space="preserve">Etler, yenilen sakatatlar(tavuk,hindi eti,tavuk ayağı vs.) </t>
  </si>
  <si>
    <t>MİKTAR DEĞİŞİM %</t>
  </si>
  <si>
    <t>FOB $ DEĞİŞİM %</t>
  </si>
  <si>
    <t>Miktar Değiş.%</t>
  </si>
  <si>
    <t>BULGARİSTAN</t>
  </si>
  <si>
    <t>TÜRKMENİSTAN</t>
  </si>
  <si>
    <t>EKVATOR GİNESİ</t>
  </si>
  <si>
    <t>LİBYA</t>
  </si>
  <si>
    <t>MERSİN SERBEST BÖLGE</t>
  </si>
  <si>
    <t>ARNAVUTLUK</t>
  </si>
  <si>
    <t>BENİN</t>
  </si>
  <si>
    <t>Ege Su Ürünleri ve Hayvansal Mamuller İhracatçıları Birliği kanalıyla</t>
  </si>
  <si>
    <t>NAMİBYA</t>
  </si>
  <si>
    <t>TOGO</t>
  </si>
  <si>
    <t>HONG KONG</t>
  </si>
  <si>
    <t>KONGO(DEM.CM)E.ZAİRE</t>
  </si>
  <si>
    <t>AVUSTURYA</t>
  </si>
  <si>
    <t>POLONYA</t>
  </si>
  <si>
    <t>(04.01-04.05)</t>
  </si>
  <si>
    <t>Muhtelif süt ürünleri(Süt, krema, yoğurt, ayran, tereyağı)</t>
  </si>
  <si>
    <t>İRAN (İSLAM CUM.)</t>
  </si>
  <si>
    <t>KANADA</t>
  </si>
  <si>
    <t>LÜBNAN</t>
  </si>
  <si>
    <t>ÇEK CUMHURİYETİ</t>
  </si>
  <si>
    <t>KOSOVA</t>
  </si>
  <si>
    <t>KAZAKİSTAN</t>
  </si>
  <si>
    <t>ANGOLA</t>
  </si>
  <si>
    <t>GABON</t>
  </si>
  <si>
    <t>GANA</t>
  </si>
  <si>
    <t>KONGO</t>
  </si>
  <si>
    <t>UMMAN</t>
  </si>
  <si>
    <t>SLOVAKYA</t>
  </si>
  <si>
    <t>AFGANİSTAN</t>
  </si>
  <si>
    <t>23</t>
  </si>
  <si>
    <t>Balık unu</t>
  </si>
  <si>
    <t>LİBERYA</t>
  </si>
  <si>
    <t>FİLDİŞİ SAHİLİ</t>
  </si>
  <si>
    <t>SEKTÖRLER</t>
  </si>
  <si>
    <t xml:space="preserve">SU ÜRÜNLERİ </t>
  </si>
  <si>
    <t>SÜT ÜRÜNLERİ</t>
  </si>
  <si>
    <t xml:space="preserve">TABİİ BAL </t>
  </si>
  <si>
    <t xml:space="preserve">DİĞERLERİ </t>
  </si>
  <si>
    <t>SENEGAL</t>
  </si>
  <si>
    <t>TOPLAM</t>
  </si>
  <si>
    <t>GÜRCİSTAN</t>
  </si>
  <si>
    <t>SEYŞEL ADALARI VE BA</t>
  </si>
  <si>
    <r>
      <t xml:space="preserve">ÜLKE: </t>
    </r>
    <r>
      <rPr>
        <sz val="10"/>
        <color indexed="8"/>
        <rFont val="Arial"/>
        <family val="2"/>
      </rPr>
      <t>Bütün Ülkeler</t>
    </r>
  </si>
  <si>
    <r>
      <t xml:space="preserve">ÖZEL GTIP ARALIĞI İSMİ: </t>
    </r>
    <r>
      <rPr>
        <sz val="10"/>
        <color indexed="8"/>
        <rFont val="Arial"/>
        <family val="2"/>
      </rPr>
      <t>ALABALIK</t>
    </r>
  </si>
  <si>
    <r>
      <t xml:space="preserve">ÖZEL GTIP ARALIĞI İSMİ: </t>
    </r>
    <r>
      <rPr>
        <sz val="10"/>
        <color indexed="8"/>
        <rFont val="Arial"/>
        <family val="2"/>
      </rPr>
      <t>ÇİPURA</t>
    </r>
  </si>
  <si>
    <r>
      <t xml:space="preserve">ÖZEL GTIP ARALIĞI İSMİ: </t>
    </r>
    <r>
      <rPr>
        <sz val="10"/>
        <color indexed="8"/>
        <rFont val="Arial"/>
        <family val="2"/>
      </rPr>
      <t>ORKİNOS</t>
    </r>
  </si>
  <si>
    <t/>
  </si>
  <si>
    <t>GTIP VE ÜLKELER BAZINDA İHRACAT</t>
  </si>
  <si>
    <t>GTIP</t>
  </si>
  <si>
    <t>GTIPAD</t>
  </si>
  <si>
    <t>ULKEAD</t>
  </si>
  <si>
    <t>FOBUSD</t>
  </si>
  <si>
    <t>020711900000</t>
  </si>
  <si>
    <t>HOROZ. TAVUK - İÇİ BOŞALTILMIŞ. BAŞSIZ.AYAKSIZ. % 65'LİK. TAZE / SOĞUTULMUŞ</t>
  </si>
  <si>
    <t>020712900000</t>
  </si>
  <si>
    <t>HOROZ. TAVUK - İÇİ BOŞALTILMIŞ. BAŞSIZ. AYAKSIZ. % 65'LİK. DONDURULMUŞ</t>
  </si>
  <si>
    <t>AZERBAYCAN-NAHÇİVAN</t>
  </si>
  <si>
    <t>BİRLEŞİK ARAP EMİRLİKLERİ</t>
  </si>
  <si>
    <t>GINE</t>
  </si>
  <si>
    <t>020713100000</t>
  </si>
  <si>
    <t>HOROZ. TAVUK ETİ. PARÇA HALİNDE. KEMİKSİZ - TAZE / SOĞUTULMUŞ</t>
  </si>
  <si>
    <t>020713200000</t>
  </si>
  <si>
    <t>HOROZ. TAVUK ETİ - YARIM / ÇEYREK. KEMİKLİ - TAZE SOĞUTULMUŞ</t>
  </si>
  <si>
    <t>020713700000</t>
  </si>
  <si>
    <t>HOROZ. TAVUK ETİ - DİĞER KEMİKLİ PARÇALAR - TAZE / SOĞUTULMUŞ</t>
  </si>
  <si>
    <t>020714100000</t>
  </si>
  <si>
    <t>HOROZ. TAVUK ETİ VE SAKATATI - PARÇA HALİNDE. KEMİKSİZ. DONDURULMUŞ</t>
  </si>
  <si>
    <t>VIETNAM</t>
  </si>
  <si>
    <t>020714300000</t>
  </si>
  <si>
    <t>HOROZ. TAVUK ETİ - BÜTÜN KANATLAR - DONDURULMUŞ</t>
  </si>
  <si>
    <t>020714400000</t>
  </si>
  <si>
    <t>HOROZ. TAVUK ETİ - SIRT. BOYUN. KANAT. KUYRUK UÇLARI. DONDURULMUŞ</t>
  </si>
  <si>
    <t>020714500000</t>
  </si>
  <si>
    <t>HOROZ. TAVUK ETİ - GÖĞÜS. GÖĞÜS PARÇALARI. DONDURULMUŞ</t>
  </si>
  <si>
    <t>KKTC</t>
  </si>
  <si>
    <t>020714600000</t>
  </si>
  <si>
    <t>HOROZ. TAVUK ETİ - BUT. BUT PARÇALARI - DONDURULMUŞ</t>
  </si>
  <si>
    <t>020714700000</t>
  </si>
  <si>
    <t>HOROZ. TAVUK ETİ - DİĞER KEMİKLİ PARÇALAR - DONDURULMUŞ</t>
  </si>
  <si>
    <t>020714910000</t>
  </si>
  <si>
    <t>HOROZ. TAVUK KARACİĞERLERİ - DONDURULMUŞ</t>
  </si>
  <si>
    <t>020714990000</t>
  </si>
  <si>
    <t>HOROZ. TAVUK SAKATATI - DİĞER. DONDURULMUŞ</t>
  </si>
  <si>
    <t>020725900000</t>
  </si>
  <si>
    <t>HİNDİLER-YÜREK.KARACİĞER VB ALINMIŞ. % 73'LÜK VE DİĞER ŞEKİLDE.DONDURULMUŞ</t>
  </si>
  <si>
    <t>Toplam</t>
  </si>
  <si>
    <t>TAVUK YUMURTALARI -(DAMIZLIK) KULUÇKALIK</t>
  </si>
  <si>
    <t>TAVUK YUMURTALARI - KULUÇKALIK OLMAYAN</t>
  </si>
  <si>
    <t>040900000011001</t>
  </si>
  <si>
    <t>TABİİ BAL - PETEK =&lt; 1 KG. AMBALAJDA</t>
  </si>
  <si>
    <t>040900000011002</t>
  </si>
  <si>
    <t>TABİİ BAL - PETEK &gt; 1 KG. =&lt; 5 KG. AMBALAJDA</t>
  </si>
  <si>
    <t>SURİYE</t>
  </si>
  <si>
    <t>040900000012003</t>
  </si>
  <si>
    <t>TABİİ BAL - SÜZME &gt;5 KG. =&lt; 10 KG.AMBALAJDA</t>
  </si>
  <si>
    <t>040110100000</t>
  </si>
  <si>
    <t>SÜT. KREMA - KATI YAĞ =&lt;%1.  HAZIR AMBALAJLARDA =&lt; 2 LT</t>
  </si>
  <si>
    <t>040120110000</t>
  </si>
  <si>
    <t>SÜT. KREMA - %1 &lt; KATI YAĞ =&lt; %3. HAZIR AMBALAJLARDA =&lt; 2LT</t>
  </si>
  <si>
    <t>040120910000</t>
  </si>
  <si>
    <t>SÜT. KREMA - %3 &lt; KATI YAĞ =&lt; %6. HAZIR AMBALAJLARDA =&lt; 2LT</t>
  </si>
  <si>
    <t>SINGAPUR</t>
  </si>
  <si>
    <t>SÜT - %6 &lt; KATI YAĞ =&lt; %21. HAZIR AMBALAJLARDA =&lt; 2LT</t>
  </si>
  <si>
    <t>KREMA - %6 &lt; KATI YAĞ =&lt; %21. HAZIR AMBALAJLARDA =&lt; 2LT</t>
  </si>
  <si>
    <t>040210110000</t>
  </si>
  <si>
    <t>SÜT. KREMA- TOZ.GRANÜL.DİĞER KATI ŞEKİL. KATI YAĞ ORANI =&lt; %1.5. AMBALAJLI  =&lt; 2.5KG</t>
  </si>
  <si>
    <t>040210910000</t>
  </si>
  <si>
    <t>SÜT. KREMA- TOZ.GRANÜL.DİĞER KATI. YAĞ =&lt; %1.5. AMBALAJLI=&lt;2.5KG. TATLANDIRICILI</t>
  </si>
  <si>
    <t>040210990000</t>
  </si>
  <si>
    <t>SÜT. KREMA- TOZ.GRANÜL.DİĞER KATI. YAĞ =&lt; %1.5. DİĞER. TATLANDIRICILI</t>
  </si>
  <si>
    <t>040291910000</t>
  </si>
  <si>
    <t>KREMA- KATI YAĞ &gt; % 45. HAZIR AMBALAJLARDA =&lt; 2.5LT</t>
  </si>
  <si>
    <t>040299310000</t>
  </si>
  <si>
    <t>SÜT. KREMA - % 9.5 &lt; KATI YAĞ =&lt; % 45 AMBALAJLI. =&lt; 2.5LT. TATLANDIRILMIŞ</t>
  </si>
  <si>
    <t>040299910000</t>
  </si>
  <si>
    <t>SÜT. KREMA -  KATI YAĞ &gt; % 45. AMBALAJLI. =&lt; 2.5LT. TATLANDIRILMIŞ</t>
  </si>
  <si>
    <t>040299990000</t>
  </si>
  <si>
    <t>SÜT. KREMA -  KATI YAĞ &gt; % 45. DİĞER. TATLANDIRILMIŞ</t>
  </si>
  <si>
    <t>040310110011</t>
  </si>
  <si>
    <t>YOĞURT - TOZ. GRANÜL. DİĞER KATI ŞEKİLLERDE. KATI YAĞ =&lt; % 3</t>
  </si>
  <si>
    <t>040310110012</t>
  </si>
  <si>
    <t>AYRAN - TOZ. GRANÜL. DİĞER KATI ŞEKİLLERDE. KATI YAĞ =&lt; % 3</t>
  </si>
  <si>
    <t>040310130000</t>
  </si>
  <si>
    <t>YOĞURT - TOZ. GRANÜL. DİĞER KATI ŞEKİLLERDE. % 3 &lt; KATI YAĞ =&lt; % 6</t>
  </si>
  <si>
    <t>040310190000</t>
  </si>
  <si>
    <t>YOĞURT - TOZ. GRANÜL. DİĞER KATI ŞEKİLLERDE. KATI YAĞ &gt; % 6</t>
  </si>
  <si>
    <t>040310310012</t>
  </si>
  <si>
    <t>AYRAN - TOZ. GRANÜL. DİĞER KATI ŞEKİLLERDE.KATI YAĞ =&lt; % 3. TATLANDIRILMIŞ</t>
  </si>
  <si>
    <t>040310330000</t>
  </si>
  <si>
    <t>YOĞURT - TOZ. GRANÜL. DİĞ. KATI ŞEKİLLERDE.% 3&lt;KATI YAĞ =&lt; % 6. TATLANDIRILMIŞ</t>
  </si>
  <si>
    <t>040310919000</t>
  </si>
  <si>
    <t>YOĞURT -KATI SÜT YAĞI =&lt; 3. DİĞER</t>
  </si>
  <si>
    <t>040390590000</t>
  </si>
  <si>
    <t>DİĞER SÜT ÜRÜNLERİ- DİĞER ŞEKİLLERDE. KATI YAĞ &gt; % 6. KATKISIZ</t>
  </si>
  <si>
    <t>040410020000</t>
  </si>
  <si>
    <t>PEYNİR ALTI SUYU-TOZ.GRANÜL. DİĞER KATI. PROTEİN=&lt; %15.KATI YAĞ=&lt; %1.5. KATKISIZ</t>
  </si>
  <si>
    <t>PAKISTAN</t>
  </si>
  <si>
    <t>040510110000</t>
  </si>
  <si>
    <t>TEREYAĞ - TABİİ. KATI YAĞ =&lt; %85. AMBALAJLI =&lt; 1 KG</t>
  </si>
  <si>
    <t>040510190000</t>
  </si>
  <si>
    <t>TEREYAĞ - TABİİ. KATI YAĞ =&lt; %85. DİĞER</t>
  </si>
  <si>
    <t>040510900000</t>
  </si>
  <si>
    <t>TEREYAĞ - DİĞER</t>
  </si>
  <si>
    <t>040520900000</t>
  </si>
  <si>
    <t>SÜRÜLEREK YENİLEN SÜT ÜRÜNLERİ - % 75 =&lt; KATI YAĞ &lt; % 80</t>
  </si>
  <si>
    <t>040590900000</t>
  </si>
  <si>
    <t>SÜTTEN ELDE EDİLEN DİĞER YAĞLAR</t>
  </si>
  <si>
    <t>040610200011</t>
  </si>
  <si>
    <t>TAZE PEYNİR - KATI YAĞ =&lt; % 40</t>
  </si>
  <si>
    <t>040610200012</t>
  </si>
  <si>
    <t>ÇÖKELEK - KATI YAĞ =&lt; % 40</t>
  </si>
  <si>
    <t>040610200013</t>
  </si>
  <si>
    <t>LOR - KATI YAĞ =&lt; % 40</t>
  </si>
  <si>
    <t>040610200019</t>
  </si>
  <si>
    <t>İÇERDİĞİ SÜT YAĞI ORANI AĞ.İTİ.% 40'I GEÇMEYEN TAZE PEYNİRLER</t>
  </si>
  <si>
    <t>GÜNEY KORE CUMHURİYE</t>
  </si>
  <si>
    <t>040620909000</t>
  </si>
  <si>
    <t>RENDELENMİŞ VEYA TOZ HALİNE GETİRİLMİŞ DİĞER PEYNİRLER</t>
  </si>
  <si>
    <t>040630100000</t>
  </si>
  <si>
    <t>EMMEN..GRAV..APPENZ. KARIŞIMI. GLARUS KATKILI PEYNİR-YAĞ=&lt; %56. PERAKENDE</t>
  </si>
  <si>
    <t>040630310000</t>
  </si>
  <si>
    <t>DİĞER ERİTME PEYNİRLER - (KATI YAĞ  KURU MADDE ORANI =&lt; % 48)</t>
  </si>
  <si>
    <t>040630900000</t>
  </si>
  <si>
    <t>DİĞER ERİTME PEYNİRLER - KATI YAĞ &gt; 36</t>
  </si>
  <si>
    <t>040690210000</t>
  </si>
  <si>
    <t>ÇEDAR</t>
  </si>
  <si>
    <t>040690290000</t>
  </si>
  <si>
    <t>KAŞKAVAL (KAŞAR PEYNİRİ)</t>
  </si>
  <si>
    <t>TULUM PEYNİRİ</t>
  </si>
  <si>
    <t>040690320012</t>
  </si>
  <si>
    <t>BEYAZ PEYNİR</t>
  </si>
  <si>
    <t>040690320091</t>
  </si>
  <si>
    <t>040690320092</t>
  </si>
  <si>
    <t>BEYAZ PEYNİRİ</t>
  </si>
  <si>
    <t>040690690000</t>
  </si>
  <si>
    <t>DİĞER PEYNİRLER - KATI YAĞ =&lt; % 40. SU =&lt; % 47</t>
  </si>
  <si>
    <t>040690780000</t>
  </si>
  <si>
    <t>GOUDA - KATI YAĞ =&lt; %40. % 47 &lt; SU = &lt; %72</t>
  </si>
  <si>
    <t>040690990012</t>
  </si>
  <si>
    <t>DİL PEYNİRİ - KATI YAĞ =&gt; % 40</t>
  </si>
  <si>
    <t>040690990019</t>
  </si>
  <si>
    <t>DİĞER PEYNİRLER - KATI YAĞ = &gt; % 40</t>
  </si>
  <si>
    <t>FASILLAR BAZINDA İHRACAT</t>
  </si>
  <si>
    <t>GTIP1</t>
  </si>
  <si>
    <t>1 YIL ÖNCESİ MIKTAR KG</t>
  </si>
  <si>
    <t>1 YIL ÖNCESİ FOBUSD</t>
  </si>
  <si>
    <t xml:space="preserve"> MIKTAR KG</t>
  </si>
  <si>
    <t>GTIP2</t>
  </si>
  <si>
    <t xml:space="preserve">MİKTAR KG </t>
  </si>
  <si>
    <t>06</t>
  </si>
  <si>
    <t>01 Toplamı</t>
  </si>
  <si>
    <t>07</t>
  </si>
  <si>
    <t>02 Toplamı</t>
  </si>
  <si>
    <t>03 Toplamı</t>
  </si>
  <si>
    <t>08</t>
  </si>
  <si>
    <t>09</t>
  </si>
  <si>
    <t>10</t>
  </si>
  <si>
    <t>04 Toplamı</t>
  </si>
  <si>
    <t>11</t>
  </si>
  <si>
    <t>05 Toplamı</t>
  </si>
  <si>
    <t>15 Toplamı</t>
  </si>
  <si>
    <t>16 Toplamı</t>
  </si>
  <si>
    <t>030211800000</t>
  </si>
  <si>
    <t>DİĞERLERİ</t>
  </si>
  <si>
    <t>030219000000</t>
  </si>
  <si>
    <t>DİĞER ALABALIKLAR - TAZE / SOĞUTULMUŞ</t>
  </si>
  <si>
    <t>030223000000</t>
  </si>
  <si>
    <t>DİL BALIĞI (SOLEA SPP.) - TAZE / SOĞUTULMUŞ</t>
  </si>
  <si>
    <t>AVRUPA SARDALYA BALIĞI TÜRÜ SARDALYALAR - TAZE / SOĞUTULMUŞ</t>
  </si>
  <si>
    <t>USKUMRU BALIKLARI (USKUMRU-SCOMBER SCOMBRUS. AVUST RALYA USKUMRUSU-SCOMBER AUSTRALASICUS.KOLYOZ-SCOMB</t>
  </si>
  <si>
    <t>MAHMUZLU CAMGÖZ (SQUALUS ACANTHİAS) - TAZE / SOĞUTULMUŞ</t>
  </si>
  <si>
    <t>BOZ CAMGÖZ (SCYLİORHİNUS SPP.) - TAZE / SOĞUTULMUŞ</t>
  </si>
  <si>
    <t>TİLAPYA BALIĞI (OREOCHROMİS SPP)</t>
  </si>
  <si>
    <t>DİĞER TATLISU BALIKLARI - TAZE / SOĞUTULMUŞ</t>
  </si>
  <si>
    <t>030269410000</t>
  </si>
  <si>
    <t>BAKALYARO (MERLANGİUS MERLANGUS) - TAZE / SOĞUTULMUŞ</t>
  </si>
  <si>
    <t>HAMSİ BALIKLARI (ENGRAULİS SPP.) - TAZE / SOĞUTULMUŞ</t>
  </si>
  <si>
    <t>DİĞER DENİZ MERCAN BALIKLARI - TAZE / SOĞUTULMUŞ</t>
  </si>
  <si>
    <t>FENER BALIKLARI (LOPHİUS SPP.) - TAZE / SOĞUTULMUŞ</t>
  </si>
  <si>
    <t>DENİZ LEVREĞİ(DİCENTRARCHUS LABRAX)</t>
  </si>
  <si>
    <t>İRLANDA</t>
  </si>
  <si>
    <t>ÇİPURA</t>
  </si>
  <si>
    <t>DİĞER DENİZ BALIKLARI - TAZE/SOĞUTULMUŞ</t>
  </si>
  <si>
    <t>AVRUPA SARDALYA BALIĞI TÜRÜ SARDALYALAR (SARDİNA PİLCHARDUS) - DONDURULMUŞ</t>
  </si>
  <si>
    <t>LEVREKGİLLER (DİCENTRARCHUS LABRAX. DİCENTRARCHUS PUNCTATUS) - DONDURULMUŞ</t>
  </si>
  <si>
    <t>AYNALI SAZAN - DONDURULMUŞ</t>
  </si>
  <si>
    <t>DİĞER TATLISU BALIKLARI - DONDURULMUŞ</t>
  </si>
  <si>
    <t>HAMSİ BALIKLARI (ENGRAULİS SPP.) - DONDURULMUŞ</t>
  </si>
  <si>
    <t>ÇİPURA DONDURULMUŞ</t>
  </si>
  <si>
    <t>DİĞER DONDURULMUŞ BALIKLAR</t>
  </si>
  <si>
    <t>LEVREK/TAZE VEYA SOĞUTULMUŞ FİLETO</t>
  </si>
  <si>
    <t>ÇİPURA/TAZE VEYA SOĞUTULMUŞ FİLETO</t>
  </si>
  <si>
    <t>MAVİ YÜZGEÇLİ ORKİNOS/TAZE VEYA SOĞUTULMUŞ FİLETO</t>
  </si>
  <si>
    <t>LEVREK/TAZE VEYA SOĞUTULMUŞ DİĞER ETLERİ(KIYILMIŞ OLSUN OLMASIN)</t>
  </si>
  <si>
    <t>ÇİPURA/TAZE VEYA SOĞUTULMUŞ DİĞER ETLERİ(KIYILMIŞ OLSUN OLMASIN)</t>
  </si>
  <si>
    <t>DİĞER ALABALIK FLETOLARI - DONDURULMUŞ</t>
  </si>
  <si>
    <t>DİĞER BALIK FLETOLARI - DONDURULMUŞ</t>
  </si>
  <si>
    <t>LEVREK/DONDURULMUŞ FİLETO</t>
  </si>
  <si>
    <t>ÇİPURA/DONDURULMUŞ FİLETO</t>
  </si>
  <si>
    <t>DİĞER DONDURULMUŞ BALIK FİLETOLARI</t>
  </si>
  <si>
    <t>030499990000001</t>
  </si>
  <si>
    <t>LEVREK/DİĞER ETLERİ(KIYILMIŞ OLSUN OLMASIN)</t>
  </si>
  <si>
    <t>030499990000002</t>
  </si>
  <si>
    <t>ÇİPURA/DİĞER ETLERİ(KIYILMIŞ OLSUN;OLMASIN)</t>
  </si>
  <si>
    <t>ALABALIKLAR - TÜTSÜLENMİŞ</t>
  </si>
  <si>
    <t>PENAEUS FAMİLYASINDAN KARİDESLER - DONDURULMUŞ</t>
  </si>
  <si>
    <t>DİĞER KARİDESLER - DONDURULMUŞ</t>
  </si>
  <si>
    <t>CRANGON FAMİLYASINDAN DİĞER KARİDESLER - DONDURULMAMIŞ</t>
  </si>
  <si>
    <t>030731900000</t>
  </si>
  <si>
    <t>PERNA CİNSİ MİDYELER - CANLI. TAZE / SOĞUTULMUŞ</t>
  </si>
  <si>
    <t>030741100000</t>
  </si>
  <si>
    <t>MÜREKKEP BALIKLARI - CANLI. TAZE / SOĞUTULMUŞ</t>
  </si>
  <si>
    <t>030741910000</t>
  </si>
  <si>
    <t>BÜLBÜLİYE KALAMARYA - CANLI. TAZE / SOĞUTULMUŞ</t>
  </si>
  <si>
    <t>DİĞER KALAMARLAR - CANLI. TAZE / SOĞUTULMUŞ</t>
  </si>
  <si>
    <t>030749110000</t>
  </si>
  <si>
    <t>DİĞER  DERİN SU SÜBYELERİ- DONDURULMUŞ</t>
  </si>
  <si>
    <t>030749180000</t>
  </si>
  <si>
    <t>DİĞER MÜREKKEP BALIKLARI - DONDURULMUŞ</t>
  </si>
  <si>
    <t>030749710000</t>
  </si>
  <si>
    <t>MÜREKKEP BALIKLARI - DİĞER</t>
  </si>
  <si>
    <t>030751000000</t>
  </si>
  <si>
    <t>AHTAPOTLAR ( OCTOPUS SPP. ) - CANLI. TAZE VEYA SOĞUTULMUŞ</t>
  </si>
  <si>
    <t>030759100000</t>
  </si>
  <si>
    <t>AHTAPOTLAR ( OCTOPUS SPP. ) - DONDURULMUŞ</t>
  </si>
  <si>
    <t>SUDA YAŞAYAN DİĞER OMURGASIZ HAYVANLAR (CANLI)</t>
  </si>
  <si>
    <t>SUDA YAŞAYAN DİĞER OMURGASIZ HAYVANLAR - DONDURULMUŞ</t>
  </si>
  <si>
    <t>SU OMURGASIZLARININ ( KABUKLULAR HARİÇ ) UN . EZME VE PELLETLERİ</t>
  </si>
  <si>
    <t>UKRAYNA</t>
  </si>
  <si>
    <t>160420700000</t>
  </si>
  <si>
    <t>HAZIR KONSERVELER-TON BALIKLARI. ORKİNOSLAR. EUTHYNNUS CİNSİ DİĞER BALIKLARDAN</t>
  </si>
  <si>
    <t>160540000011</t>
  </si>
  <si>
    <t>SALYANGOZ-HAZIRLANMIŞ VEYA KONSERVE EDİLMİŞ</t>
  </si>
  <si>
    <t xml:space="preserve">KÜMES HAYVANLARI ETLERİ </t>
  </si>
  <si>
    <t xml:space="preserve">YUMURTA  </t>
  </si>
  <si>
    <t>SIRBİSTAN</t>
  </si>
  <si>
    <t>1 yıl öncesi AGIRLIK</t>
  </si>
  <si>
    <t>1 yıl öncesi FOBUSD</t>
  </si>
  <si>
    <t>AGIRLIK</t>
  </si>
  <si>
    <t>160100910011</t>
  </si>
  <si>
    <t>SOSİSLER-PİŞİRİLMEMİŞ. HAVA ALMAYAN KAPLARDA OLANLAR</t>
  </si>
  <si>
    <t>160100910019</t>
  </si>
  <si>
    <t>SOSİSLER-PİŞİRİLMEMİŞ.DİĞER HALLERDE</t>
  </si>
  <si>
    <t>160100990021</t>
  </si>
  <si>
    <t>SOSİS BENZERİ DİĞER ÜRÜNLER. HAVA ALMAYAN KAPLARDA</t>
  </si>
  <si>
    <t>160100990028</t>
  </si>
  <si>
    <t>SOSİS BENZERİ DİĞER ÜRÜNLER. HAVA ALMAYAN KAPLAR DIŞINDAKİLER</t>
  </si>
  <si>
    <t>160231190011</t>
  </si>
  <si>
    <t>HİNDİ ET VE SAKATATINDAN MÜSTAHZARLAR-ET.SAKATAT =&gt; %57. HAVA ALMAYAN KAPLARDA</t>
  </si>
  <si>
    <t>160231190019</t>
  </si>
  <si>
    <t>AĞIRLIK İTİBARİYLE % 25 VEYA DAHA FAZLA FAKAT % 57 DEN AZ KÜMES HAY.ETİ VEYA SAKATATINI İÇERENLER</t>
  </si>
  <si>
    <t>160232110011</t>
  </si>
  <si>
    <t>HAZIR ET.SAKATAT.KAN-HOROZ/TAVUKTAN. PİŞİRİLMEMİŞ;ET.SAKATAT =&gt;%57.HAVASIZ KAP.DA</t>
  </si>
  <si>
    <t>160232190011</t>
  </si>
  <si>
    <t>HAZIR/KONSERVE ET.SAKATAT.KAN-HOROZ/TAVUKTAN. DİĞER;ET.SAKATAT=&gt;%57.HAVASIZ KAPDA</t>
  </si>
  <si>
    <t>160232190019</t>
  </si>
  <si>
    <t>160239210019</t>
  </si>
  <si>
    <t>HAZIR ET.SAKATAT.KAN-DİĞ. KÜMES HAYVAN.ET- SAKATAT=&gt;%57.PİŞİRİLMEMİŞ.DİĞER HALLER</t>
  </si>
  <si>
    <t>160239290019</t>
  </si>
  <si>
    <t>AĞIRLIK İTİBARİYE % 25 VEYA DAHA FAZLA FAKAT % 57 DEN AZ KÜMES HAY. ETI VEYA SAKATATINI İÇERENLER</t>
  </si>
  <si>
    <t>160250100011</t>
  </si>
  <si>
    <t>HAZIR/KONSERVE ET.SAKATAT.KAN-SIĞIRDAN.HAVA ALMAYAN KAPLARDA OLANLAR</t>
  </si>
  <si>
    <t>160250100019</t>
  </si>
  <si>
    <t>HAZIR/KONSERVE ET.SAKATAT.KAN-SIĞIRDAN. DİĞER HALLERDE</t>
  </si>
  <si>
    <t>010511190000</t>
  </si>
  <si>
    <t>CİVCİVLER-DAMIZLIK OLMAYAN. DİĞER.AĞIRLIK&lt;185 GR.</t>
  </si>
  <si>
    <t>010690009011</t>
  </si>
  <si>
    <t>SÜLÜKLER</t>
  </si>
  <si>
    <t>050400009090</t>
  </si>
  <si>
    <t>DİĞER HAYVAN MESANELERİ. MİDELERİ-.TAZE.SOĞUK. KURU.TUZLANMIŞ.DONMUŞ. KURUTULMUŞ. TÜTSÜLENMİŞ</t>
  </si>
  <si>
    <t>050800000012</t>
  </si>
  <si>
    <t>SALYANGOZ KABUĞU-SALYANGOZ KABUĞU TOZ VE DÖKÜNTÜLERİ</t>
  </si>
  <si>
    <t>SIĞIR.KOYUN. KEÇİLERİN DİĞER YAĞLARI - SINAİ AMAÇLI</t>
  </si>
  <si>
    <t>DİĞER YUMUŞAKÇALAR - CANLI</t>
  </si>
  <si>
    <t>030224000000</t>
  </si>
  <si>
    <t>KALKAN BALIĞI (PSETTA MAXİMA)</t>
  </si>
  <si>
    <t>030235190000</t>
  </si>
  <si>
    <t>ATLANTİK MAVİ YÜZGEÇLİ ORKİNOS, DİĞERLERİ</t>
  </si>
  <si>
    <t>030242000000</t>
  </si>
  <si>
    <t>HAMSİ BALIKLARI (ENGRAULİS SPP.)</t>
  </si>
  <si>
    <t>030243100000</t>
  </si>
  <si>
    <t>AVRUPA SARDALYA BALIĞI TÜRÜ SARDALYALAR (SARDİNA PİLCHARDUS)</t>
  </si>
  <si>
    <t>030244000000</t>
  </si>
  <si>
    <t>030245900000</t>
  </si>
  <si>
    <t>DİĞERLERİ, İSTAVRİT</t>
  </si>
  <si>
    <t>030259200000</t>
  </si>
  <si>
    <t>BAKALEROS</t>
  </si>
  <si>
    <t>030271000000</t>
  </si>
  <si>
    <t>030273000000</t>
  </si>
  <si>
    <t>SAZAN BALIĞI (CYPRİNUS CARPİO, CARASSİUS CARASSİUS, CTENOPHARYNGODON</t>
  </si>
  <si>
    <t>030281100000</t>
  </si>
  <si>
    <t>MAHMUZLU CAMGÖZ (SQUALUS ACANTHİAS)</t>
  </si>
  <si>
    <t>030281900000</t>
  </si>
  <si>
    <t>030282000000</t>
  </si>
  <si>
    <t>KELER BALIĞI [RAYS AND SKATES (RAJİDAE)]</t>
  </si>
  <si>
    <t>030284100000</t>
  </si>
  <si>
    <t>AVRUPA DENİZ LEVREĞİ (DİCENTRARCHUS LABRAX</t>
  </si>
  <si>
    <t>030284900000</t>
  </si>
  <si>
    <t>DIĞERLERI</t>
  </si>
  <si>
    <t>030285100000</t>
  </si>
  <si>
    <t>DENTEX DENTEX, PAGELLUS SPP FAMİLYASINA AİT OLANLAR</t>
  </si>
  <si>
    <t>030285300000</t>
  </si>
  <si>
    <t>ÇİPURA (SPARUS AURATA)</t>
  </si>
  <si>
    <t>030285900000</t>
  </si>
  <si>
    <t>030289100000</t>
  </si>
  <si>
    <t>030289500000</t>
  </si>
  <si>
    <t>FENER BALIKLARI (LOPHİUS SPP.)</t>
  </si>
  <si>
    <t>030289900000</t>
  </si>
  <si>
    <t>030314900000</t>
  </si>
  <si>
    <t>030325000000</t>
  </si>
  <si>
    <t>030339850000</t>
  </si>
  <si>
    <t>030353100000</t>
  </si>
  <si>
    <t>030355900000</t>
  </si>
  <si>
    <t>030382000000</t>
  </si>
  <si>
    <t>030384100000</t>
  </si>
  <si>
    <t>AVRUPA DENİZ LEVREĞİ (DİCENTRARCHUS LABRAX)</t>
  </si>
  <si>
    <t>030384900000</t>
  </si>
  <si>
    <t>030389100000</t>
  </si>
  <si>
    <t>030389450000</t>
  </si>
  <si>
    <t>030389550000</t>
  </si>
  <si>
    <t>030389900000</t>
  </si>
  <si>
    <t>030442900000</t>
  </si>
  <si>
    <t>030444900000001</t>
  </si>
  <si>
    <t>030444900000002</t>
  </si>
  <si>
    <t>030449900000001</t>
  </si>
  <si>
    <t>030449900000002</t>
  </si>
  <si>
    <t>030449900000003</t>
  </si>
  <si>
    <t>030469000000</t>
  </si>
  <si>
    <t>030479900000</t>
  </si>
  <si>
    <t>030482900000</t>
  </si>
  <si>
    <t>DİĞERLERİ, ALABALIK</t>
  </si>
  <si>
    <t>030483900000</t>
  </si>
  <si>
    <t>030489100000</t>
  </si>
  <si>
    <t>TATLISU BALIKLARI</t>
  </si>
  <si>
    <t>030489290000</t>
  </si>
  <si>
    <t>030489900000001</t>
  </si>
  <si>
    <t>030489900000002</t>
  </si>
  <si>
    <t>030489900000004</t>
  </si>
  <si>
    <t>030543000000</t>
  </si>
  <si>
    <t>ALABALIK (SALMO TRUTTA, ONCORHYNCHUS MYKİSS, ONCORHYNCHUS CLARKİ,</t>
  </si>
  <si>
    <t>030549800000</t>
  </si>
  <si>
    <t>030569800000</t>
  </si>
  <si>
    <t>030616100000</t>
  </si>
  <si>
    <t>030617920000</t>
  </si>
  <si>
    <t>030617990000</t>
  </si>
  <si>
    <t>030626100000</t>
  </si>
  <si>
    <t>030749050000</t>
  </si>
  <si>
    <t>030779900000</t>
  </si>
  <si>
    <t>DİĞERLERİ, YUMUŞAKÇALAR</t>
  </si>
  <si>
    <t>030781000000</t>
  </si>
  <si>
    <t>030789900000</t>
  </si>
  <si>
    <t>DİĞERLERİ,  DENİZ KULAĞI</t>
  </si>
  <si>
    <t>030791000000</t>
  </si>
  <si>
    <t>CANLI, TAZE VEYA SOĞUTULMUŞ, DİĞER YUMUŞAKÇA UNLARI VB.</t>
  </si>
  <si>
    <t>030799100000</t>
  </si>
  <si>
    <t>TÜTSÜLENMİŞ (KABUKLU OLSUN OLMASIN) (TÜTSÜLENME SIRASINDA VEYA PİŞ., DİĞER YUMUŞAKÇA UNLARI VB.)</t>
  </si>
  <si>
    <t>030799800000</t>
  </si>
  <si>
    <t>040140100011</t>
  </si>
  <si>
    <t>SÜT (KATI YAĞ&gt;6, &lt;10), HAZIR AMBALAJLARDA =&lt; 2 LT, KONSANTRE EDİLMEMİŞ</t>
  </si>
  <si>
    <t>040140100012</t>
  </si>
  <si>
    <t>KREMA (KATI YAĞ&gt;6, &lt;10), HAZIR AMBALAJLARDA =&lt; 2 LT, KONSANTRE EDİLMEMİŞ</t>
  </si>
  <si>
    <t>040140900011</t>
  </si>
  <si>
    <t>SÜT, DİĞERLERİ, KONSANTRE EDİLMEMİŞ</t>
  </si>
  <si>
    <t>040150110000</t>
  </si>
  <si>
    <t>NET MUHTEVİYATI 2 LT.Yİ GEÇMEYEN HAZIR AMBALAJLARDA OLANLAR, (KATI YAĞ&gt;10), SÜT VE KREMA, KONSANTRE EDİLMEMİŞ</t>
  </si>
  <si>
    <t>040150190000</t>
  </si>
  <si>
    <t>FILIPINLER</t>
  </si>
  <si>
    <t>040711001000</t>
  </si>
  <si>
    <t>DAMIZLIK OLANLAR, TAVUK YUMURTASI, KULUÇKALIK</t>
  </si>
  <si>
    <t>040719909019</t>
  </si>
  <si>
    <t>DİĞERLERİ, DAMIZLIK OLMAYANLAR, KULUÇKALIK</t>
  </si>
  <si>
    <t>040721000000</t>
  </si>
  <si>
    <t>TAVUK YUMURTALARI (GALLUS DOMESTİCUS TÜRÜ)</t>
  </si>
  <si>
    <t>040729100000</t>
  </si>
  <si>
    <t>040899800000</t>
  </si>
  <si>
    <t>DİĞER KABUKSUZ YUMURTA. SARILARI - DİĞER. İNSAN GIDASINA ELVERİŞLİ</t>
  </si>
  <si>
    <t>051191900019</t>
  </si>
  <si>
    <t>150210109000</t>
  </si>
  <si>
    <t>150290900012</t>
  </si>
  <si>
    <t>KOYUN VE KEÇİ YAĞLARI</t>
  </si>
  <si>
    <t>KIRGIZİSTAN</t>
  </si>
  <si>
    <t>160414180000</t>
  </si>
  <si>
    <t>TON BALIKLARI VE ORKİNOSLAR-DİĞER ŞEKİLDE HAZIRLANMIŞ.DİĞER HALLERDE.KIYILMAMIŞ</t>
  </si>
  <si>
    <t>160556000000</t>
  </si>
  <si>
    <t>ARCİDAE,ARCTİCİDAE,CARDİİDAE,DONACİDAE,HİATELLİDAE,MACTRİDAE,</t>
  </si>
  <si>
    <t>010620000019</t>
  </si>
  <si>
    <t>010690009012001</t>
  </si>
  <si>
    <t>ARILAR DİĞER</t>
  </si>
  <si>
    <t>010690009019</t>
  </si>
  <si>
    <t>020629990000</t>
  </si>
  <si>
    <t>DİĞER SIĞIR SAKATATI - DONDURULMUŞ</t>
  </si>
  <si>
    <t>KENYA</t>
  </si>
  <si>
    <t>020713300000</t>
  </si>
  <si>
    <t>HOROZ. TAVUK ETİ - BÜTÜN KANATLAR - TAZE / SOĞUTULMUŞ</t>
  </si>
  <si>
    <t>021099900000</t>
  </si>
  <si>
    <t>ET VEYA SAKATATIN YENİLEN UN VE KABA UNLARI</t>
  </si>
  <si>
    <t>030193000000</t>
  </si>
  <si>
    <t>SAZAN BALIKLARI - CANLI</t>
  </si>
  <si>
    <t>030199850013</t>
  </si>
  <si>
    <t>LEVREK - CANLI</t>
  </si>
  <si>
    <t>LEVREK</t>
  </si>
  <si>
    <t>030199850014</t>
  </si>
  <si>
    <t>ÇİPURA - CANLI</t>
  </si>
  <si>
    <t>030199850018</t>
  </si>
  <si>
    <t>DİĞER DENİZ BALIKLARI</t>
  </si>
  <si>
    <t>030229800000</t>
  </si>
  <si>
    <t>DİĞER YASSI BALIKLAR - TAZE / SOĞUTULMUŞ</t>
  </si>
  <si>
    <t>SAZANLAR - TAZE / SOĞUTULMUŞ</t>
  </si>
  <si>
    <t>SLOVENYA</t>
  </si>
  <si>
    <t>030323000000</t>
  </si>
  <si>
    <t>DİĞER YASSI BALIKLAR - DONDURULMUŞ</t>
  </si>
  <si>
    <t>030329000000</t>
  </si>
  <si>
    <t>030341100000</t>
  </si>
  <si>
    <t>TON BALIKLARI ( THUNNUS ALALUNGA)  - BÜTÜN. HÜLASA.SU YAPIMI İÇİN. DONMUŞ</t>
  </si>
  <si>
    <t>030355300000</t>
  </si>
  <si>
    <t>İSTAVRİT (CARANX TRACHURUS. TRACHURUS TRACHURUS) - DONDURULMUŞ</t>
  </si>
  <si>
    <t>030389400000</t>
  </si>
  <si>
    <t>PALAMUT-TORİK (ORCYNOPSİS CİNSİ BALIKLAR - DON.</t>
  </si>
  <si>
    <t>030389650000</t>
  </si>
  <si>
    <t>FENER BALIKLARI (LOPHİUS SPP.) - DONDURULMUŞ</t>
  </si>
  <si>
    <t>030439000000</t>
  </si>
  <si>
    <t>DİĞER BALIK FLETOLARI - TAZE VEYA SOĞUTULMUŞ</t>
  </si>
  <si>
    <t>030443000000</t>
  </si>
  <si>
    <t>YASSI BALIKLAR (PLEURONECTİDAE, BOTHİDAE, CYNOGLOSSİDAE,</t>
  </si>
  <si>
    <t>030444900000003</t>
  </si>
  <si>
    <t>MAVİ YÜZGEÇLİ ORKİNOS/TAZE VEYA SOĞUTULMUŞ DİĞER ETLERİ (KIYILMIŞ OLSUN OLMASIN)</t>
  </si>
  <si>
    <t>030444900000004</t>
  </si>
  <si>
    <t>DİĞER TAZE VEYA SOĞUTULMUŞ BALIK ETLERİ(KIYILMIŞ OLSUN OLMASIN)</t>
  </si>
  <si>
    <t>030452000000</t>
  </si>
  <si>
    <t>ALABALIKGİLLER</t>
  </si>
  <si>
    <t>030479300000</t>
  </si>
  <si>
    <t>MEZGİT BALIKLARI (MERLANGİUS MERLANGUS)</t>
  </si>
  <si>
    <t>NORVEÇ</t>
  </si>
  <si>
    <t>030626900000</t>
  </si>
  <si>
    <t>030741990000</t>
  </si>
  <si>
    <t>030749990000</t>
  </si>
  <si>
    <t>DİĞER KALAMARLAR</t>
  </si>
  <si>
    <t>030771000000</t>
  </si>
  <si>
    <t>CANLI, TAZE VEYA SOĞUTULMUŞ, YUMUŞAKÇALAR</t>
  </si>
  <si>
    <t>MORİTANYA</t>
  </si>
  <si>
    <t>NİJERYA</t>
  </si>
  <si>
    <t>040210190000</t>
  </si>
  <si>
    <t>SÜT. KREMA- TOZ.GRANÜL.DİĞER KATI ŞEKİL..KATI YAĞ =&lt; %1.5. DİĞER</t>
  </si>
  <si>
    <t>040221990000</t>
  </si>
  <si>
    <t>SÜT. KREMA- TOZ.GRANÜL.DİĞER KATI ŞEKİL. KATI YAĞ &gt; % 27. DİĞER</t>
  </si>
  <si>
    <t>040299100000</t>
  </si>
  <si>
    <t>İÇERDİĞİ KATI YAĞ ORANI AĞIRLIK İTİBARİYLE % 9.5 GEÇMEYENLER</t>
  </si>
  <si>
    <t>040310390000</t>
  </si>
  <si>
    <t>AĞR İTB İLE KATI YAĞ &gt; % 6-AROMALANDIRILMAMIŞ. İLAVE MYV;SRT KBKL MYVLR VEYA KAKAO İÇERMEYENLER</t>
  </si>
  <si>
    <t>040390999000</t>
  </si>
  <si>
    <t>DİĞER SÜT ÜRÜNLERİ-DİĞER ŞEKİLLERDE. KATI SÜT YAĞI &gt; % 6. DİĞER</t>
  </si>
  <si>
    <t>040610800000</t>
  </si>
  <si>
    <t>DİĞER TAZE PEYNİRLER</t>
  </si>
  <si>
    <t>040690500000</t>
  </si>
  <si>
    <t>KOYUN / MANDA SÜTÜNDEN PEYNİRLER -SALAMURA İÇEREN KAPLARDA / TULUMLARDA</t>
  </si>
  <si>
    <t>040711009000</t>
  </si>
  <si>
    <t>TAVUK YUMURTALARI -(DİĞER) KULUÇKALIK</t>
  </si>
  <si>
    <t>040900000012001</t>
  </si>
  <si>
    <t>TABİİ BAL - SÜZME =&lt; 1KG. AMBALAJDA</t>
  </si>
  <si>
    <t>050210009000</t>
  </si>
  <si>
    <t>EVCİI DOMUZ VEYA YABAN DOMUZU KILLARI VE BUNLARIN DÖKÜNTÜLERİ-DİĞER</t>
  </si>
  <si>
    <t>051110000000</t>
  </si>
  <si>
    <t>SIĞIR SPERMLERİ</t>
  </si>
  <si>
    <t>051199390000</t>
  </si>
  <si>
    <t>HAZIRLANMIŞ SÜNGERLER-DİĞER</t>
  </si>
  <si>
    <t>051199859018</t>
  </si>
  <si>
    <t>150420900000</t>
  </si>
  <si>
    <t>DİĞER BALIK YAĞLARI VE FRAKSİYONLARI</t>
  </si>
  <si>
    <t>MENEMEN DERİ SR.BLG.</t>
  </si>
  <si>
    <t>151610909019</t>
  </si>
  <si>
    <t>160290910019</t>
  </si>
  <si>
    <t>DİĞERHALLERDEOLANLAR, KOYUNDAN</t>
  </si>
  <si>
    <t>160416000000</t>
  </si>
  <si>
    <t>HAZIR/KONSERVE EDİLMİŞ HAMSİLER-KIYILMAMIŞ</t>
  </si>
  <si>
    <t>160419970000</t>
  </si>
  <si>
    <t>160420400000</t>
  </si>
  <si>
    <t>HAZIR KONSERVELER-HAMSİLERDEN</t>
  </si>
  <si>
    <t>160420500011</t>
  </si>
  <si>
    <t>HAZIR KONSERVELER-SARDALYADAN</t>
  </si>
  <si>
    <t>160553900000</t>
  </si>
  <si>
    <t>MİDYELER-HAZIRLANMIŞ VEYA KONSERVE EDİLMİŞ.DİĞER HALLERDE</t>
  </si>
  <si>
    <t xml:space="preserve">GSEK:2 GBTARIHI:01/01/2012 - 30/04/2012 GTIPGRUP:0119 GTIPGRUPSINIF:MALGRUBU ULKEGRUPSINIF:GENEL
BEYANKAYITKODU:DH
</t>
  </si>
  <si>
    <t xml:space="preserve">GSEK:2 GBTARIHI:01/01/2012 - 30/04/2012 GTIPGRUP:0119 GTIPGRUPSINIF:MALGRUBU
</t>
  </si>
  <si>
    <t>MALDİV ADALARI</t>
  </si>
  <si>
    <t>MOZAMBİK</t>
  </si>
  <si>
    <t>030119000000</t>
  </si>
  <si>
    <t>DİĞER SÜS BALIKLARI</t>
  </si>
  <si>
    <t>TUNUS</t>
  </si>
  <si>
    <t>030259900000</t>
  </si>
  <si>
    <t>AVUSTRALYA</t>
  </si>
  <si>
    <t>HIRVATİSTAN</t>
  </si>
  <si>
    <t>040120990000</t>
  </si>
  <si>
    <t>SÜT. KREMA - %3 &lt; KATI YAĞ =&lt; %6. DİĞER</t>
  </si>
  <si>
    <t>040229990000</t>
  </si>
  <si>
    <t>SÜT. KREMA-TOZ.GRANÜL.DİĞER KATI.YAĞ &gt; %27. DİĞER. TATLANDIRICILI</t>
  </si>
  <si>
    <t>HINDISTAN</t>
  </si>
  <si>
    <t>160413190000</t>
  </si>
  <si>
    <t>SARDALYALAR-DİĞER.KIYILMAMIŞ</t>
  </si>
  <si>
    <t>ALABALIK</t>
  </si>
  <si>
    <t>ORKİNOS</t>
  </si>
  <si>
    <t>TOPLAM DEĞERLER</t>
  </si>
  <si>
    <t>DİĞERLERİ, DENİZ LEVREĞİ</t>
  </si>
  <si>
    <t>030449900000004</t>
  </si>
  <si>
    <t>DİĞER TAZE VEYA SOĞUTULMUŞ BALIK ETLERİ, FİLETO</t>
  </si>
  <si>
    <t>TAYLAND</t>
  </si>
  <si>
    <t>1605 FASLI</t>
  </si>
  <si>
    <t>DİĞERLERİ, MAVİ YÜZGEÇLİ ORKİNOSUN DİĞERLERİ</t>
  </si>
  <si>
    <t>DİĞERLERİ, DONDURULMUŞ DİĞER ALABALIKLAR</t>
  </si>
  <si>
    <t>DİĞERLERİ, DONDURULMUŞ DENİZ LEVREĞİ</t>
  </si>
  <si>
    <t>DİĞERLERİ, TAZE ALABALIK FİLETO</t>
  </si>
  <si>
    <t>DİĞERLERİ, DONDURULMUŞ DİĞER YASSI BALIK FİLETOLARI</t>
  </si>
  <si>
    <t>DİĞERLERİ, YEMEYE ELVERİŞLİ UN, KABA UN, PELLETLERİN DİĞERLERİ</t>
  </si>
  <si>
    <t>DİĞERLERİ, BÜTÜN VEYA PARÇA HALDE HAZIRLANMIŞ VEYA KONSERVE EDİLMİŞ BALIK</t>
  </si>
  <si>
    <t>03 FASLI</t>
  </si>
  <si>
    <t>DİĞERLERİ, KÖPEK BALIKLARININ DİĞERLERİ</t>
  </si>
  <si>
    <t>020727100000</t>
  </si>
  <si>
    <t>HİNDİ ETİ - PARÇA HALİNDE. KEMİKSİZ - DONDURULMUŞ</t>
  </si>
  <si>
    <t>DİL BALIĞI (SOLEA SPP.)</t>
  </si>
  <si>
    <t>160420900019</t>
  </si>
  <si>
    <t>HAZIR KONSERVELER-DİĞER BALIKLARDAN.DİĞER</t>
  </si>
  <si>
    <t>040900000012004</t>
  </si>
  <si>
    <t>TABİİ BAL - SÜZME &gt; 10 KG.</t>
  </si>
  <si>
    <t>040390711000</t>
  </si>
  <si>
    <t>DİĞER SÜT ÜRÜNLERİ-TOZ-GRANÜL.DİĞ.KATI ŞEK.KATISÜT YAĞI =&lt; % 1.5. KATKILI. KAKAO İÇEREN</t>
  </si>
  <si>
    <t>040390719000</t>
  </si>
  <si>
    <t>DİĞER SÜT ÜRÜNLERİ-TOZ-GRANÜL.DİĞ.KATI ŞEK.KATISÜT YAĞI =&lt; % 1.5. KATKILI. DİĞER</t>
  </si>
  <si>
    <t>040690860000</t>
  </si>
  <si>
    <t>DİĞER PEYNİRLER - KATI YAĞ =&lt; % 40. %47 &lt; SU = &lt; % 52</t>
  </si>
  <si>
    <t>DİĞERLERİ (KAYA LEVREĞİ)</t>
  </si>
  <si>
    <r>
      <t xml:space="preserve">ÖZEL GTIP ARALIĞI İSMİ: </t>
    </r>
    <r>
      <rPr>
        <sz val="10"/>
        <color indexed="8"/>
        <rFont val="Arial"/>
        <family val="2"/>
      </rPr>
      <t>DİĞERLERİ (KAYA LEVREĞİ)</t>
    </r>
  </si>
  <si>
    <t>030759900000</t>
  </si>
  <si>
    <t>AHTAPOTLAR (OCTOPUS SPP.)-DİĞER</t>
  </si>
  <si>
    <t>040221110000</t>
  </si>
  <si>
    <t>SÜT. KREMA- TOZ.GRANÜL.DİĞER KATI. %1.5 &lt; KATI YAĞ =&lt; % 27. AMBALAJLI =&lt; 2.5KG</t>
  </si>
  <si>
    <t>040900000012002</t>
  </si>
  <si>
    <t>TABİİ BAL - SÜZME &gt;1 KG. =&lt; 5 KG.AMBALAJDA</t>
  </si>
  <si>
    <t>160431000000</t>
  </si>
  <si>
    <t>HAVYAR</t>
  </si>
  <si>
    <t>1604 FASLI</t>
  </si>
  <si>
    <t>03.08</t>
  </si>
  <si>
    <t>Kabuklu hayvanlar ve yumuşakçaların dışında kalan suda yaşayan omurgasız hayvanlar</t>
  </si>
  <si>
    <t>DAMIZLIK OLMAYANLAR, TAVUK YUMURTASI, KULUÇKALIK</t>
  </si>
  <si>
    <t>020713910000</t>
  </si>
  <si>
    <t>HOROZ. TAVUK KARACİĞERLERİ - TAZE / SOĞUTULMUŞ</t>
  </si>
  <si>
    <r>
      <t xml:space="preserve">ÖZEL GTIP ARALIĞI İSMİ: </t>
    </r>
    <r>
      <rPr>
        <sz val="10"/>
        <color indexed="8"/>
        <rFont val="Arial"/>
        <family val="2"/>
      </rPr>
      <t>LEVREK</t>
    </r>
  </si>
  <si>
    <t>040390739000</t>
  </si>
  <si>
    <t>DİĞER SÜT ÜRÜNLERİ-TOZ-GRANÜL.DİĞ.KATI ŞEK. %1.5&lt; KATI SÜT YAĞI =&lt; % 27. KATKILI. DİĞER</t>
  </si>
  <si>
    <t>020713990000</t>
  </si>
  <si>
    <t>HOROZ. TAVUK SAKATATI - DİĞER. TAZE / SOĞUTULMUŞ</t>
  </si>
  <si>
    <t>040221910000</t>
  </si>
  <si>
    <t>SÜT. KREMA- TOZ.GRANÜL.DİĞER KATI ŞEKİL.. KATI YAĞ &gt; %27.AMBALAJLI =&lt; 2.5KG</t>
  </si>
  <si>
    <t>Tutar (€)</t>
  </si>
  <si>
    <t>Tutar  Değiş.% ($)</t>
  </si>
  <si>
    <t>% Değ. ($)</t>
  </si>
  <si>
    <t>Tutar  Değiş.% (€)</t>
  </si>
  <si>
    <t>FOB € DEĞİŞİM %</t>
  </si>
  <si>
    <t>% Değ.(€)</t>
  </si>
  <si>
    <t>DİĞERLERİ, TÜTSÜLENMİŞ DİĞER BALIKLAR</t>
  </si>
  <si>
    <t>030819900000</t>
  </si>
  <si>
    <t>Diğerleri, deniz hıyarı</t>
  </si>
  <si>
    <t>2015 birim fiyat ($)</t>
  </si>
  <si>
    <t>2015 birim fiyat (€)</t>
  </si>
  <si>
    <t>2015 FOB$</t>
  </si>
  <si>
    <t>2015 FOB€</t>
  </si>
  <si>
    <t>2015 PAY ($)</t>
  </si>
  <si>
    <t>2015 PAY (€)</t>
  </si>
  <si>
    <t>2015 kg</t>
  </si>
  <si>
    <t>2015 $</t>
  </si>
  <si>
    <t>2015 Birim Fiyat ($)</t>
  </si>
  <si>
    <t>2015 Birim Fiyat (€)</t>
  </si>
  <si>
    <t>040299390000</t>
  </si>
  <si>
    <t>SÜT. KREMA - % 9.5 &lt; KATI YAĞ =&lt; % 45.DİĞER. TATLANDIRILMIŞ</t>
  </si>
  <si>
    <t>040610500011</t>
  </si>
  <si>
    <t>040610500013</t>
  </si>
  <si>
    <t>LOR</t>
  </si>
  <si>
    <t>040610500018</t>
  </si>
  <si>
    <t>DIGER</t>
  </si>
  <si>
    <t>040620009000</t>
  </si>
  <si>
    <t>YAĞSIZ SÜTTEN YAPILAN VE İNCE KIYILMIŞ BİTKİ İLAVE EDİLEN GLARUS OTLU PEYNİRİ DİĞERLERİ</t>
  </si>
  <si>
    <t>020712100000</t>
  </si>
  <si>
    <t>HOROZ. TAVUK-YÜREK VB ALINMAMIŞ.BAŞSIZ.AYAKSIZ. % 70'LİK. DONDURULMUŞ</t>
  </si>
  <si>
    <t>030239800000</t>
  </si>
  <si>
    <t>DİĞER TON BALIKLARI, ORKİNOSLAR, DİĞERLERİ</t>
  </si>
  <si>
    <t>DUBAİ</t>
  </si>
  <si>
    <t>030499210000</t>
  </si>
  <si>
    <t>DİĞER TATLISU BALIKLARININ ETLERİ - DİĞER</t>
  </si>
  <si>
    <t>030614100000</t>
  </si>
  <si>
    <t>KRAL. TABAK VE MAVİ YENGEÇ TÜRÜ YENGEÇLER - DONDURULMUŞ</t>
  </si>
  <si>
    <t>030819300000</t>
  </si>
  <si>
    <t>DONDURULMUŞ, DENİZ HIYARI</t>
  </si>
  <si>
    <t>040150310000</t>
  </si>
  <si>
    <t>NET MUHTEVİYATI 2 IT.Yİ GEÇMEYEN HAZIR AMBALAJLARDA OLANLAR, (KATI YAĞ &gt;21, &lt;45), SÜT VE KREMA, KONSANTRE EDİLMEMİŞ</t>
  </si>
  <si>
    <t>040390919000</t>
  </si>
  <si>
    <t>DİĞER SÜT ÜRÜNLERİ-DİĞER ŞEKİLLERDE. KATI SÜT YAĞI =&lt; % 3. DİĞER</t>
  </si>
  <si>
    <t>040610300000</t>
  </si>
  <si>
    <t>MOZZARELLA</t>
  </si>
  <si>
    <t>SOMALI</t>
  </si>
  <si>
    <t>2016 kg</t>
  </si>
  <si>
    <t>2016 $</t>
  </si>
  <si>
    <t>2016 Birim Fiyat ($)</t>
  </si>
  <si>
    <t>2016 Birim Fiyat (€)</t>
  </si>
  <si>
    <t>2016 FOB$</t>
  </si>
  <si>
    <t>2016 FOB€</t>
  </si>
  <si>
    <t>2016 PAY ($)</t>
  </si>
  <si>
    <t>2016 PAY (€)</t>
  </si>
  <si>
    <t>2016 birim fiyat ($)</t>
  </si>
  <si>
    <t>2016 birim fiyat (€)</t>
  </si>
  <si>
    <t>MACARİSTAN</t>
  </si>
  <si>
    <t>ŞİLİ İSTAVRİTİ (TRACHURUS MURPHYİ)</t>
  </si>
  <si>
    <t>030499990000004</t>
  </si>
  <si>
    <t>DİĞER BALIK ETLERİ(KIYILMIŞ OLSUN OLMASIN)</t>
  </si>
  <si>
    <t>DİĞERLERİ, KARİDESLERİN DİĞERLERİ</t>
  </si>
  <si>
    <t>030749090000</t>
  </si>
  <si>
    <t>KÜÇÜK MÜREKKEP BALIKLARI</t>
  </si>
  <si>
    <t>030760900000</t>
  </si>
  <si>
    <t>DİĞERLERİ, SALYANGOZLAR</t>
  </si>
  <si>
    <t>030799170000</t>
  </si>
  <si>
    <t>DİĞERLERİ, DİĞER YUMUŞAKÇA UNLARI VB.</t>
  </si>
  <si>
    <t>160412910000</t>
  </si>
  <si>
    <t>RİNGA BALIKLARINDAN DİĞER HAZIR KONSERVE ÜRÜNLER-HAVA ALMAYAN KAPLARDA.KIYILMAMI</t>
  </si>
  <si>
    <t>020713500000</t>
  </si>
  <si>
    <t>HOROZ. TAVUK ETİ - GÖĞÜS. GÖĞÜS PARÇALARI. TAZE / SOĞUTULMUŞ</t>
  </si>
  <si>
    <t>GAMBIYA</t>
  </si>
  <si>
    <t>020727800000</t>
  </si>
  <si>
    <t>HİNDİ ETİ - DİĞER KEMİKLİ PARÇALAR. DONDURULMUŞ</t>
  </si>
  <si>
    <t>040110900000</t>
  </si>
  <si>
    <t>SÜT. KREMA - KATI YAĞ =&lt;%1.  DİĞER</t>
  </si>
  <si>
    <t>040690230000</t>
  </si>
  <si>
    <t>EDAM</t>
  </si>
  <si>
    <t>040690990011</t>
  </si>
  <si>
    <t>CESTER. PARMEZAN. FELEMENK VE BENZERİ PEYNİRLER - KATI YAĞ &gt; % 40</t>
  </si>
  <si>
    <t xml:space="preserve">TOPLAM </t>
  </si>
  <si>
    <t>TAVUK (GALLUS DOMESTİCUS TÜRÜ) HARİCİNDE KALAN KÜMES HAYVANLARININ YUMURTALARI</t>
  </si>
  <si>
    <t>160419910000</t>
  </si>
  <si>
    <t>DİĞERLERİ-ÇİĞ FİLETOLAR (SADECE HAMUR VEYA EKMEK K IR.KAP.YAĞDA ÖN KIZ.YAPIL. OLSUN OLMASIN DON.)</t>
  </si>
  <si>
    <t>160420500012</t>
  </si>
  <si>
    <t>HAZIR KONSERVELER-USKUMRUDAN</t>
  </si>
  <si>
    <t>BARBADOS</t>
  </si>
  <si>
    <t>CAD</t>
  </si>
  <si>
    <t>020727400000</t>
  </si>
  <si>
    <t>HİNDİ ETİ - SIRT. BOYUN. KANAT. KUYRUK UÇLARI. DONDURULMUŞ</t>
  </si>
  <si>
    <t>GINE-BISSAU</t>
  </si>
  <si>
    <t xml:space="preserve">2015EUR </t>
  </si>
  <si>
    <t>2016EUR</t>
  </si>
  <si>
    <t>BANGLADEŞ</t>
  </si>
  <si>
    <t>MOLDAVYA</t>
  </si>
  <si>
    <t>040291100000</t>
  </si>
  <si>
    <t>İÇERDİĞİ KATI YAĞ ORANI AĞIRLIK İTİBARİYLE % 8'İ GEÇMEYENLER</t>
  </si>
  <si>
    <t>040520100000</t>
  </si>
  <si>
    <t>SÜRÜLEREK YENİLEN SÜT ÜRÜNLERİ - % 39 =&lt; KATI YAĞ &lt; % 60</t>
  </si>
  <si>
    <t>040690320011</t>
  </si>
  <si>
    <t>2015EUR</t>
  </si>
  <si>
    <t>LİTVANYA</t>
  </si>
  <si>
    <t>BİRLİK ADI: SU ÜRÜNLERİ/EİB</t>
  </si>
  <si>
    <t>030211200000</t>
  </si>
  <si>
    <t>ONCORHYNCHUS MYKISS TÜRÜNDEN HER.AĞ.1.2 KG.DAN FAZ BAŞLI SOLUN.ANCAK İÇ.TEM.HER.AĞ.1.KG.DAN FAZLA OLA</t>
  </si>
  <si>
    <t>030459900000</t>
  </si>
  <si>
    <t>SIERRA LEONE</t>
  </si>
  <si>
    <t>LAOS (HALK CUM.)</t>
  </si>
  <si>
    <t>030214000000</t>
  </si>
  <si>
    <t>ATLANTİK SOMONLARI (SALMO SALAR) VE TUNA SOMONLARI</t>
  </si>
  <si>
    <t>030254110000</t>
  </si>
  <si>
    <t>SIĞ SU BERLAM BALIKLARI (MERLUCCİUS CAPENSİS) VE DERİNSU BERLAM</t>
  </si>
  <si>
    <t>030314200000</t>
  </si>
  <si>
    <t>ONCORHYNCHUS  MYKİSS  TÜRÜNDEN, HERBİRİNİN AĞIRLIĞI 1,2 KG.DAN FAZLA,</t>
  </si>
  <si>
    <t>SUDAN</t>
  </si>
  <si>
    <t>CIBUTI</t>
  </si>
  <si>
    <t>040310531000</t>
  </si>
  <si>
    <t>YOĞURT -TOZ. GRANÜL.DİĞER KATI. % 1.5&lt;KATI SÜT YAĞ =&lt; % 27. İLAVE KAKAO İÇEREN</t>
  </si>
  <si>
    <t>CEZAYİR</t>
  </si>
  <si>
    <t>160414280000</t>
  </si>
  <si>
    <t>ADANA YUMURT.SER.BÖL</t>
  </si>
  <si>
    <t>2016 EUR</t>
  </si>
  <si>
    <t>GTIP VE ÜLKELER BAZINDA İHRACAT DEĞERLERİ</t>
  </si>
  <si>
    <t xml:space="preserve">GSEK:2 YIL:2016 AY:OCAK - HAZİRAN GBDURUM:ONAY,GÜMRÜKONAY GTIPGRUP:0119 GTIPGRUPSINIF:MALGRUBU
BEYANKAYITKODU:DH
</t>
  </si>
  <si>
    <t>GSEK:2 YIL:2016 AY:OCAK - HAZİRAN GBDURUM:ONAY,GÜMRÜKONAY GTIPGRUP:0119 GTIPGRUPSINIF:MALGRUBU
BEYANKAYITKODU:DH</t>
  </si>
  <si>
    <t>01 Ocak - 30 Haziran   2015 ve 01 Ocak - 30 Haziran 2016 tarihleri arasında kayda alınan maddelerin ihracat değerleri</t>
  </si>
  <si>
    <t>TAZE</t>
  </si>
  <si>
    <t xml:space="preserve">DONDURULMUŞ </t>
  </si>
  <si>
    <t>FÜME</t>
  </si>
  <si>
    <t xml:space="preserve">TAZE FİLETO </t>
  </si>
  <si>
    <t xml:space="preserve">DONDURULMUŞ FİLETO </t>
  </si>
  <si>
    <t>ALABALIK TOPLAM</t>
  </si>
  <si>
    <t>LEVREK TOPLAM</t>
  </si>
  <si>
    <t>ÇİPURA TOPLAM</t>
  </si>
  <si>
    <t>MALEZYA</t>
  </si>
  <si>
    <t>TÜTSÜLENMİŞ (TÜTSÜLENME SIRASINDA VEYA ÖNCESİNDE PİŞİRİLMİŞ, SOĞUK SU KARİDESLERİ</t>
  </si>
  <si>
    <t>030829300000</t>
  </si>
  <si>
    <t>Dondurulmuş, deniz kestanesi</t>
  </si>
  <si>
    <t>160414410000</t>
  </si>
  <si>
    <t>BİTKİSEL YAĞLARLA HAZIRLANMIŞ VEYA KONSERVE EDİLMİŞ OLANLAR</t>
  </si>
  <si>
    <t>TANZANYA(BİRLEŞ.CUM)</t>
  </si>
  <si>
    <t>040690920000</t>
  </si>
  <si>
    <t>YAĞSIZ MADDE ÜZERİNDEN HESAPLANDIĞINDA AĞIRLIK İTİBARİYLE SU ORANI % 62'Yİ GEÇEN FAKAT % 72'Yİ GEÇMEYENLER</t>
  </si>
  <si>
    <t>İSVEÇ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</si>
</sst>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#,##0_);\(&quot;TL&quot;#,##0\)"/>
    <numFmt numFmtId="173" formatCode="&quot;TL&quot;#,##0_);[Red]\(&quot;TL&quot;#,##0\)"/>
    <numFmt numFmtId="174" formatCode="&quot;TL&quot;#,##0.00_);\(&quot;TL&quot;#,##0.00\)"/>
    <numFmt numFmtId="175" formatCode="&quot;TL&quot;#,##0.00_);[Red]\(&quot;TL&quot;#,##0.00\)"/>
    <numFmt numFmtId="176" formatCode="_(&quot;TL&quot;* #,##0_);_(&quot;TL&quot;* \(#,##0\);_(&quot;TL&quot;* &quot;-&quot;_);_(@_)"/>
    <numFmt numFmtId="177" formatCode="_(* #,##0_);_(* \(#,##0\);_(* &quot;-&quot;_);_(@_)"/>
    <numFmt numFmtId="178" formatCode="_(&quot;TL&quot;* #,##0.00_);_(&quot;TL&quot;* \(#,##0.00\);_(&quot;TL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#,##0.00_ ;\-#,##0.00\ "/>
    <numFmt numFmtId="190" formatCode="[$-41F]dd\ mmmm\ yyyy\ dddd"/>
    <numFmt numFmtId="191" formatCode="#,##0\ [$€-1];[Red]\-#,##0\ [$€-1]"/>
    <numFmt numFmtId="192" formatCode="#,##0_ ;\-#,##0\ "/>
  </numFmts>
  <fonts count="78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serif"/>
      <family val="0"/>
    </font>
    <font>
      <sz val="8"/>
      <color indexed="8"/>
      <name val="Arial"/>
      <family val="2"/>
    </font>
    <font>
      <sz val="9"/>
      <color indexed="8"/>
      <name val="serif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0"/>
      <color indexed="10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0"/>
      <color rgb="FFFF0000"/>
      <name val="Tahoma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CF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ck">
        <color rgb="FFCCCCCC"/>
      </left>
      <right style="thick">
        <color rgb="FFCCCCCC"/>
      </right>
      <top style="thick">
        <color rgb="FFCCCCCC"/>
      </top>
      <bottom style="thick">
        <color rgb="FFCCCCCC"/>
      </bottom>
    </border>
    <border>
      <left style="thick">
        <color rgb="FFCCCCCC"/>
      </left>
      <right>
        <color indexed="63"/>
      </right>
      <top>
        <color indexed="63"/>
      </top>
      <bottom>
        <color indexed="63"/>
      </bottom>
    </border>
    <border>
      <left style="thick">
        <color rgb="FFCCCCCC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 style="thick">
        <color rgb="FFCCCCCC"/>
      </right>
      <top>
        <color indexed="63"/>
      </top>
      <bottom>
        <color indexed="63"/>
      </bottom>
    </border>
    <border>
      <left>
        <color indexed="63"/>
      </left>
      <right style="thick">
        <color rgb="FFCCCCCC"/>
      </right>
      <top>
        <color indexed="63"/>
      </top>
      <bottom style="thick">
        <color rgb="FFCCCCCC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ck">
        <color rgb="FFCCCCCC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 style="thick">
        <color rgb="FFCCCCCC"/>
      </right>
      <top style="thick">
        <color rgb="FFCCCCCC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23" fillId="0" borderId="0" applyNumberFormat="0" applyFill="0" applyBorder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9" fillId="25" borderId="8" applyNumberFormat="0" applyFont="0" applyAlignment="0" applyProtection="0"/>
    <xf numFmtId="0" fontId="6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181" fontId="8" fillId="0" borderId="14" xfId="0" applyNumberFormat="1" applyFont="1" applyBorder="1" applyAlignment="1">
      <alignment horizontal="right" wrapText="1"/>
    </xf>
    <xf numFmtId="181" fontId="8" fillId="33" borderId="15" xfId="63" applyNumberFormat="1" applyFont="1" applyFill="1" applyBorder="1" applyAlignment="1">
      <alignment horizontal="right" wrapText="1"/>
    </xf>
    <xf numFmtId="181" fontId="8" fillId="33" borderId="14" xfId="63" applyNumberFormat="1" applyFont="1" applyFill="1" applyBorder="1" applyAlignment="1">
      <alignment horizontal="right" wrapText="1"/>
    </xf>
    <xf numFmtId="181" fontId="8" fillId="0" borderId="16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3" fontId="67" fillId="0" borderId="10" xfId="0" applyNumberFormat="1" applyFont="1" applyBorder="1" applyAlignment="1">
      <alignment horizontal="right" wrapText="1"/>
    </xf>
    <xf numFmtId="0" fontId="68" fillId="0" borderId="17" xfId="0" applyFont="1" applyBorder="1" applyAlignment="1">
      <alignment/>
    </xf>
    <xf numFmtId="0" fontId="67" fillId="0" borderId="11" xfId="0" applyFont="1" applyBorder="1" applyAlignment="1">
      <alignment wrapText="1"/>
    </xf>
    <xf numFmtId="0" fontId="67" fillId="0" borderId="12" xfId="0" applyFont="1" applyBorder="1" applyAlignment="1">
      <alignment wrapText="1"/>
    </xf>
    <xf numFmtId="3" fontId="67" fillId="0" borderId="13" xfId="0" applyNumberFormat="1" applyFont="1" applyBorder="1" applyAlignment="1">
      <alignment horizontal="right" wrapText="1"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0" fillId="34" borderId="19" xfId="0" applyNumberFormat="1" applyFont="1" applyFill="1" applyBorder="1" applyAlignment="1" applyProtection="1">
      <alignment horizontal="left" vertical="top"/>
      <protection/>
    </xf>
    <xf numFmtId="0" fontId="10" fillId="34" borderId="0" xfId="0" applyNumberFormat="1" applyFont="1" applyFill="1" applyBorder="1" applyAlignment="1" applyProtection="1">
      <alignment horizontal="left" vertical="top"/>
      <protection/>
    </xf>
    <xf numFmtId="3" fontId="10" fillId="34" borderId="0" xfId="0" applyNumberFormat="1" applyFont="1" applyFill="1" applyBorder="1" applyAlignment="1" applyProtection="1">
      <alignment horizontal="right" vertical="top"/>
      <protection/>
    </xf>
    <xf numFmtId="0" fontId="10" fillId="0" borderId="19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3" fontId="10" fillId="0" borderId="0" xfId="0" applyNumberFormat="1" applyFont="1" applyFill="1" applyBorder="1" applyAlignment="1" applyProtection="1">
      <alignment horizontal="right" vertical="top"/>
      <protection/>
    </xf>
    <xf numFmtId="0" fontId="11" fillId="0" borderId="20" xfId="0" applyNumberFormat="1" applyFont="1" applyFill="1" applyBorder="1" applyAlignment="1" applyProtection="1">
      <alignment horizontal="right" vertical="top" wrapText="1"/>
      <protection/>
    </xf>
    <xf numFmtId="0" fontId="11" fillId="0" borderId="21" xfId="0" applyNumberFormat="1" applyFont="1" applyFill="1" applyBorder="1" applyAlignment="1" applyProtection="1">
      <alignment horizontal="right" vertical="top" wrapText="1"/>
      <protection/>
    </xf>
    <xf numFmtId="3" fontId="11" fillId="0" borderId="21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Alignment="1">
      <alignment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right" vertical="top" wrapText="1"/>
      <protection/>
    </xf>
    <xf numFmtId="0" fontId="10" fillId="34" borderId="19" xfId="0" applyNumberFormat="1" applyFont="1" applyFill="1" applyBorder="1" applyAlignment="1" applyProtection="1">
      <alignment horizontal="left" vertical="top"/>
      <protection/>
    </xf>
    <xf numFmtId="3" fontId="10" fillId="34" borderId="0" xfId="0" applyNumberFormat="1" applyFont="1" applyFill="1" applyBorder="1" applyAlignment="1" applyProtection="1">
      <alignment horizontal="right" vertical="top"/>
      <protection/>
    </xf>
    <xf numFmtId="4" fontId="10" fillId="34" borderId="0" xfId="0" applyNumberFormat="1" applyFont="1" applyFill="1" applyBorder="1" applyAlignment="1" applyProtection="1">
      <alignment horizontal="right" vertical="top"/>
      <protection/>
    </xf>
    <xf numFmtId="4" fontId="10" fillId="34" borderId="22" xfId="0" applyNumberFormat="1" applyFont="1" applyFill="1" applyBorder="1" applyAlignment="1" applyProtection="1">
      <alignment horizontal="right" vertical="top"/>
      <protection/>
    </xf>
    <xf numFmtId="0" fontId="10" fillId="0" borderId="19" xfId="0" applyNumberFormat="1" applyFont="1" applyFill="1" applyBorder="1" applyAlignment="1" applyProtection="1">
      <alignment horizontal="left" vertical="top"/>
      <protection/>
    </xf>
    <xf numFmtId="3" fontId="1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4" fontId="10" fillId="0" borderId="22" xfId="0" applyNumberFormat="1" applyFont="1" applyFill="1" applyBorder="1" applyAlignment="1" applyProtection="1">
      <alignment horizontal="right" vertical="top"/>
      <protection/>
    </xf>
    <xf numFmtId="0" fontId="11" fillId="0" borderId="20" xfId="0" applyNumberFormat="1" applyFont="1" applyFill="1" applyBorder="1" applyAlignment="1" applyProtection="1">
      <alignment horizontal="right" vertical="top" wrapText="1"/>
      <protection/>
    </xf>
    <xf numFmtId="3" fontId="11" fillId="0" borderId="21" xfId="0" applyNumberFormat="1" applyFont="1" applyFill="1" applyBorder="1" applyAlignment="1" applyProtection="1">
      <alignment horizontal="right" vertical="top" wrapText="1"/>
      <protection/>
    </xf>
    <xf numFmtId="4" fontId="11" fillId="0" borderId="21" xfId="0" applyNumberFormat="1" applyFont="1" applyFill="1" applyBorder="1" applyAlignment="1" applyProtection="1">
      <alignment horizontal="right" vertical="top" wrapText="1"/>
      <protection/>
    </xf>
    <xf numFmtId="4" fontId="11" fillId="0" borderId="23" xfId="0" applyNumberFormat="1" applyFont="1" applyFill="1" applyBorder="1" applyAlignment="1" applyProtection="1">
      <alignment horizontal="righ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34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1" fillId="0" borderId="21" xfId="0" applyNumberFormat="1" applyFont="1" applyFill="1" applyBorder="1" applyAlignment="1" applyProtection="1">
      <alignment horizontal="right" vertical="top" wrapText="1"/>
      <protection/>
    </xf>
    <xf numFmtId="3" fontId="11" fillId="0" borderId="18" xfId="0" applyNumberFormat="1" applyFont="1" applyFill="1" applyBorder="1" applyAlignment="1" applyProtection="1">
      <alignment horizontal="right" vertical="top" wrapText="1"/>
      <protection/>
    </xf>
    <xf numFmtId="3" fontId="10" fillId="34" borderId="22" xfId="0" applyNumberFormat="1" applyFont="1" applyFill="1" applyBorder="1" applyAlignment="1" applyProtection="1">
      <alignment horizontal="right" vertical="top"/>
      <protection/>
    </xf>
    <xf numFmtId="3" fontId="10" fillId="0" borderId="22" xfId="0" applyNumberFormat="1" applyFont="1" applyFill="1" applyBorder="1" applyAlignment="1" applyProtection="1">
      <alignment horizontal="right" vertical="top"/>
      <protection/>
    </xf>
    <xf numFmtId="3" fontId="11" fillId="0" borderId="23" xfId="0" applyNumberFormat="1" applyFont="1" applyFill="1" applyBorder="1" applyAlignment="1" applyProtection="1">
      <alignment horizontal="right" vertical="top" wrapText="1"/>
      <protection/>
    </xf>
    <xf numFmtId="3" fontId="11" fillId="0" borderId="0" xfId="0" applyNumberFormat="1" applyFont="1" applyFill="1" applyBorder="1" applyAlignment="1" applyProtection="1">
      <alignment horizontal="left" vertical="top" wrapText="1"/>
      <protection/>
    </xf>
    <xf numFmtId="3" fontId="11" fillId="0" borderId="22" xfId="0" applyNumberFormat="1" applyFont="1" applyFill="1" applyBorder="1" applyAlignment="1" applyProtection="1">
      <alignment horizontal="left" vertical="top" wrapText="1"/>
      <protection/>
    </xf>
    <xf numFmtId="3" fontId="11" fillId="0" borderId="18" xfId="0" applyNumberFormat="1" applyFont="1" applyFill="1" applyBorder="1" applyAlignment="1" applyProtection="1">
      <alignment horizontal="right" vertical="top" wrapText="1"/>
      <protection/>
    </xf>
    <xf numFmtId="3" fontId="10" fillId="34" borderId="22" xfId="0" applyNumberFormat="1" applyFont="1" applyFill="1" applyBorder="1" applyAlignment="1" applyProtection="1">
      <alignment horizontal="right" vertical="top"/>
      <protection/>
    </xf>
    <xf numFmtId="3" fontId="10" fillId="0" borderId="22" xfId="0" applyNumberFormat="1" applyFont="1" applyFill="1" applyBorder="1" applyAlignment="1" applyProtection="1">
      <alignment horizontal="right" vertical="top"/>
      <protection/>
    </xf>
    <xf numFmtId="3" fontId="11" fillId="0" borderId="23" xfId="0" applyNumberFormat="1" applyFont="1" applyFill="1" applyBorder="1" applyAlignment="1" applyProtection="1">
      <alignment horizontal="right" vertical="top" wrapText="1"/>
      <protection/>
    </xf>
    <xf numFmtId="181" fontId="8" fillId="0" borderId="15" xfId="0" applyNumberFormat="1" applyFont="1" applyBorder="1" applyAlignment="1">
      <alignment horizontal="right" wrapText="1"/>
    </xf>
    <xf numFmtId="189" fontId="8" fillId="0" borderId="10" xfId="0" applyNumberFormat="1" applyFont="1" applyBorder="1" applyAlignment="1">
      <alignment horizontal="right" wrapText="1"/>
    </xf>
    <xf numFmtId="3" fontId="69" fillId="0" borderId="13" xfId="0" applyNumberFormat="1" applyFont="1" applyBorder="1" applyAlignment="1">
      <alignment horizontal="right" wrapText="1"/>
    </xf>
    <xf numFmtId="3" fontId="69" fillId="0" borderId="13" xfId="0" applyNumberFormat="1" applyFont="1" applyBorder="1" applyAlignment="1">
      <alignment wrapText="1"/>
    </xf>
    <xf numFmtId="189" fontId="8" fillId="0" borderId="14" xfId="0" applyNumberFormat="1" applyFont="1" applyBorder="1" applyAlignment="1">
      <alignment horizontal="right" wrapText="1"/>
    </xf>
    <xf numFmtId="189" fontId="8" fillId="0" borderId="15" xfId="0" applyNumberFormat="1" applyFont="1" applyBorder="1" applyAlignment="1">
      <alignment horizontal="right" wrapText="1"/>
    </xf>
    <xf numFmtId="181" fontId="8" fillId="33" borderId="10" xfId="63" applyNumberFormat="1" applyFont="1" applyFill="1" applyBorder="1" applyAlignment="1">
      <alignment horizontal="right" wrapText="1"/>
    </xf>
    <xf numFmtId="181" fontId="8" fillId="0" borderId="10" xfId="0" applyNumberFormat="1" applyFont="1" applyBorder="1" applyAlignment="1">
      <alignment horizontal="right" wrapText="1"/>
    </xf>
    <xf numFmtId="181" fontId="8" fillId="0" borderId="24" xfId="0" applyNumberFormat="1" applyFont="1" applyBorder="1" applyAlignment="1">
      <alignment horizontal="right" wrapText="1"/>
    </xf>
    <xf numFmtId="189" fontId="8" fillId="0" borderId="13" xfId="0" applyNumberFormat="1" applyFont="1" applyBorder="1" applyAlignment="1">
      <alignment horizontal="right" wrapText="1"/>
    </xf>
    <xf numFmtId="189" fontId="8" fillId="0" borderId="24" xfId="0" applyNumberFormat="1" applyFont="1" applyBorder="1" applyAlignment="1">
      <alignment horizontal="right" wrapText="1"/>
    </xf>
    <xf numFmtId="181" fontId="8" fillId="0" borderId="13" xfId="0" applyNumberFormat="1" applyFont="1" applyBorder="1" applyAlignment="1">
      <alignment horizontal="right" wrapText="1"/>
    </xf>
    <xf numFmtId="189" fontId="8" fillId="0" borderId="16" xfId="0" applyNumberFormat="1" applyFont="1" applyBorder="1" applyAlignment="1">
      <alignment horizontal="right" wrapText="1"/>
    </xf>
    <xf numFmtId="49" fontId="70" fillId="0" borderId="11" xfId="0" applyNumberFormat="1" applyFont="1" applyFill="1" applyBorder="1" applyAlignment="1">
      <alignment wrapText="1"/>
    </xf>
    <xf numFmtId="0" fontId="70" fillId="0" borderId="10" xfId="0" applyFont="1" applyFill="1" applyBorder="1" applyAlignment="1">
      <alignment wrapText="1"/>
    </xf>
    <xf numFmtId="181" fontId="69" fillId="0" borderId="15" xfId="0" applyNumberFormat="1" applyFont="1" applyFill="1" applyBorder="1" applyAlignment="1">
      <alignment horizontal="right" wrapText="1"/>
    </xf>
    <xf numFmtId="189" fontId="69" fillId="0" borderId="10" xfId="0" applyNumberFormat="1" applyFont="1" applyFill="1" applyBorder="1" applyAlignment="1">
      <alignment horizontal="right" wrapText="1"/>
    </xf>
    <xf numFmtId="189" fontId="69" fillId="0" borderId="15" xfId="0" applyNumberFormat="1" applyFont="1" applyFill="1" applyBorder="1" applyAlignment="1">
      <alignment horizontal="right" wrapText="1"/>
    </xf>
    <xf numFmtId="181" fontId="69" fillId="0" borderId="10" xfId="0" applyNumberFormat="1" applyFont="1" applyFill="1" applyBorder="1" applyAlignment="1">
      <alignment horizontal="right" wrapText="1"/>
    </xf>
    <xf numFmtId="189" fontId="69" fillId="0" borderId="14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8" fillId="0" borderId="25" xfId="0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4" fontId="67" fillId="0" borderId="10" xfId="0" applyNumberFormat="1" applyFont="1" applyBorder="1" applyAlignment="1">
      <alignment horizontal="right" wrapText="1"/>
    </xf>
    <xf numFmtId="4" fontId="67" fillId="0" borderId="13" xfId="0" applyNumberFormat="1" applyFont="1" applyBorder="1" applyAlignment="1">
      <alignment horizontal="right" wrapText="1"/>
    </xf>
    <xf numFmtId="0" fontId="68" fillId="0" borderId="27" xfId="0" applyFont="1" applyBorder="1" applyAlignment="1">
      <alignment horizontal="center" wrapText="1"/>
    </xf>
    <xf numFmtId="3" fontId="67" fillId="0" borderId="27" xfId="0" applyNumberFormat="1" applyFont="1" applyBorder="1" applyAlignment="1">
      <alignment horizontal="right" wrapText="1"/>
    </xf>
    <xf numFmtId="0" fontId="3" fillId="35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left" wrapText="1"/>
    </xf>
    <xf numFmtId="181" fontId="8" fillId="0" borderId="15" xfId="0" applyNumberFormat="1" applyFont="1" applyFill="1" applyBorder="1" applyAlignment="1">
      <alignment horizontal="right" wrapText="1"/>
    </xf>
    <xf numFmtId="181" fontId="8" fillId="0" borderId="10" xfId="0" applyNumberFormat="1" applyFont="1" applyFill="1" applyBorder="1" applyAlignment="1">
      <alignment horizontal="right" wrapText="1"/>
    </xf>
    <xf numFmtId="189" fontId="8" fillId="0" borderId="10" xfId="0" applyNumberFormat="1" applyFont="1" applyFill="1" applyBorder="1" applyAlignment="1">
      <alignment horizontal="right" wrapText="1"/>
    </xf>
    <xf numFmtId="189" fontId="8" fillId="0" borderId="15" xfId="0" applyNumberFormat="1" applyFont="1" applyFill="1" applyBorder="1" applyAlignment="1">
      <alignment horizontal="right" wrapText="1"/>
    </xf>
    <xf numFmtId="189" fontId="8" fillId="0" borderId="14" xfId="0" applyNumberFormat="1" applyFont="1" applyFill="1" applyBorder="1" applyAlignment="1">
      <alignment horizontal="right" wrapText="1"/>
    </xf>
    <xf numFmtId="181" fontId="8" fillId="0" borderId="13" xfId="63" applyNumberFormat="1" applyFont="1" applyBorder="1" applyAlignment="1">
      <alignment horizontal="right" wrapText="1"/>
    </xf>
    <xf numFmtId="0" fontId="71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7" fillId="36" borderId="28" xfId="0" applyFont="1" applyFill="1" applyBorder="1" applyAlignment="1">
      <alignment horizontal="center" wrapText="1"/>
    </xf>
    <xf numFmtId="0" fontId="7" fillId="36" borderId="29" xfId="0" applyFont="1" applyFill="1" applyBorder="1" applyAlignment="1">
      <alignment horizontal="center" wrapText="1"/>
    </xf>
    <xf numFmtId="181" fontId="8" fillId="36" borderId="30" xfId="0" applyNumberFormat="1" applyFont="1" applyFill="1" applyBorder="1" applyAlignment="1">
      <alignment horizontal="right" wrapText="1"/>
    </xf>
    <xf numFmtId="181" fontId="8" fillId="36" borderId="25" xfId="0" applyNumberFormat="1" applyFont="1" applyFill="1" applyBorder="1" applyAlignment="1">
      <alignment horizontal="right" wrapText="1"/>
    </xf>
    <xf numFmtId="189" fontId="8" fillId="36" borderId="31" xfId="0" applyNumberFormat="1" applyFont="1" applyFill="1" applyBorder="1" applyAlignment="1">
      <alignment horizontal="right" wrapText="1"/>
    </xf>
    <xf numFmtId="189" fontId="8" fillId="36" borderId="30" xfId="0" applyNumberFormat="1" applyFont="1" applyFill="1" applyBorder="1" applyAlignment="1">
      <alignment horizontal="right" wrapText="1"/>
    </xf>
    <xf numFmtId="189" fontId="8" fillId="36" borderId="32" xfId="0" applyNumberFormat="1" applyFont="1" applyFill="1" applyBorder="1" applyAlignment="1">
      <alignment horizontal="right" wrapText="1"/>
    </xf>
    <xf numFmtId="0" fontId="1" fillId="36" borderId="10" xfId="0" applyFont="1" applyFill="1" applyBorder="1" applyAlignment="1">
      <alignment wrapText="1"/>
    </xf>
    <xf numFmtId="49" fontId="1" fillId="36" borderId="17" xfId="0" applyNumberFormat="1" applyFont="1" applyFill="1" applyBorder="1" applyAlignment="1">
      <alignment wrapText="1"/>
    </xf>
    <xf numFmtId="0" fontId="1" fillId="36" borderId="25" xfId="0" applyFont="1" applyFill="1" applyBorder="1" applyAlignment="1">
      <alignment wrapText="1"/>
    </xf>
    <xf numFmtId="181" fontId="8" fillId="36" borderId="33" xfId="0" applyNumberFormat="1" applyFont="1" applyFill="1" applyBorder="1" applyAlignment="1">
      <alignment horizontal="right" wrapText="1"/>
    </xf>
    <xf numFmtId="189" fontId="8" fillId="36" borderId="25" xfId="0" applyNumberFormat="1" applyFont="1" applyFill="1" applyBorder="1" applyAlignment="1">
      <alignment horizontal="right" wrapText="1"/>
    </xf>
    <xf numFmtId="189" fontId="8" fillId="36" borderId="33" xfId="0" applyNumberFormat="1" applyFont="1" applyFill="1" applyBorder="1" applyAlignment="1">
      <alignment horizontal="right" wrapText="1"/>
    </xf>
    <xf numFmtId="189" fontId="8" fillId="36" borderId="26" xfId="0" applyNumberFormat="1" applyFont="1" applyFill="1" applyBorder="1" applyAlignment="1">
      <alignment horizontal="right" wrapText="1"/>
    </xf>
    <xf numFmtId="181" fontId="8" fillId="36" borderId="10" xfId="63" applyNumberFormat="1" applyFont="1" applyFill="1" applyBorder="1" applyAlignment="1">
      <alignment horizontal="right" wrapText="1"/>
    </xf>
    <xf numFmtId="49" fontId="70" fillId="36" borderId="11" xfId="0" applyNumberFormat="1" applyFont="1" applyFill="1" applyBorder="1" applyAlignment="1">
      <alignment wrapText="1"/>
    </xf>
    <xf numFmtId="0" fontId="70" fillId="36" borderId="10" xfId="0" applyFont="1" applyFill="1" applyBorder="1" applyAlignment="1">
      <alignment wrapText="1"/>
    </xf>
    <xf numFmtId="181" fontId="69" fillId="36" borderId="15" xfId="0" applyNumberFormat="1" applyFont="1" applyFill="1" applyBorder="1" applyAlignment="1">
      <alignment horizontal="right" wrapText="1"/>
    </xf>
    <xf numFmtId="181" fontId="69" fillId="36" borderId="10" xfId="0" applyNumberFormat="1" applyFont="1" applyFill="1" applyBorder="1" applyAlignment="1">
      <alignment horizontal="right" wrapText="1"/>
    </xf>
    <xf numFmtId="189" fontId="69" fillId="36" borderId="10" xfId="0" applyNumberFormat="1" applyFont="1" applyFill="1" applyBorder="1" applyAlignment="1">
      <alignment horizontal="right" wrapText="1"/>
    </xf>
    <xf numFmtId="189" fontId="69" fillId="36" borderId="15" xfId="0" applyNumberFormat="1" applyFont="1" applyFill="1" applyBorder="1" applyAlignment="1">
      <alignment horizontal="right" wrapText="1"/>
    </xf>
    <xf numFmtId="189" fontId="69" fillId="36" borderId="14" xfId="0" applyNumberFormat="1" applyFont="1" applyFill="1" applyBorder="1" applyAlignment="1">
      <alignment horizontal="right" wrapText="1"/>
    </xf>
    <xf numFmtId="181" fontId="8" fillId="36" borderId="34" xfId="63" applyNumberFormat="1" applyFont="1" applyFill="1" applyBorder="1" applyAlignment="1">
      <alignment horizontal="right" wrapText="1"/>
    </xf>
    <xf numFmtId="181" fontId="69" fillId="36" borderId="35" xfId="63" applyNumberFormat="1" applyFont="1" applyFill="1" applyBorder="1" applyAlignment="1">
      <alignment horizontal="right" wrapText="1"/>
    </xf>
    <xf numFmtId="181" fontId="69" fillId="0" borderId="35" xfId="63" applyNumberFormat="1" applyFont="1" applyFill="1" applyBorder="1" applyAlignment="1">
      <alignment horizontal="right" wrapText="1"/>
    </xf>
    <xf numFmtId="181" fontId="8" fillId="0" borderId="35" xfId="63" applyNumberFormat="1" applyFont="1" applyBorder="1" applyAlignment="1">
      <alignment horizontal="right" wrapText="1"/>
    </xf>
    <xf numFmtId="181" fontId="8" fillId="0" borderId="35" xfId="63" applyNumberFormat="1" applyFont="1" applyFill="1" applyBorder="1" applyAlignment="1">
      <alignment horizontal="right" wrapText="1"/>
    </xf>
    <xf numFmtId="181" fontId="8" fillId="0" borderId="36" xfId="63" applyNumberFormat="1" applyFont="1" applyBorder="1" applyAlignment="1">
      <alignment horizontal="right" wrapText="1"/>
    </xf>
    <xf numFmtId="181" fontId="8" fillId="36" borderId="37" xfId="63" applyNumberFormat="1" applyFont="1" applyFill="1" applyBorder="1" applyAlignment="1">
      <alignment horizontal="right" wrapText="1"/>
    </xf>
    <xf numFmtId="0" fontId="2" fillId="36" borderId="38" xfId="0" applyFont="1" applyFill="1" applyBorder="1" applyAlignment="1">
      <alignment horizontal="center" wrapText="1"/>
    </xf>
    <xf numFmtId="181" fontId="8" fillId="36" borderId="0" xfId="63" applyNumberFormat="1" applyFont="1" applyFill="1" applyBorder="1" applyAlignment="1">
      <alignment wrapText="1"/>
    </xf>
    <xf numFmtId="0" fontId="7" fillId="36" borderId="39" xfId="0" applyFont="1" applyFill="1" applyBorder="1" applyAlignment="1">
      <alignment wrapText="1"/>
    </xf>
    <xf numFmtId="0" fontId="2" fillId="36" borderId="38" xfId="0" applyFont="1" applyFill="1" applyBorder="1" applyAlignment="1">
      <alignment wrapText="1"/>
    </xf>
    <xf numFmtId="0" fontId="10" fillId="36" borderId="10" xfId="0" applyNumberFormat="1" applyFont="1" applyFill="1" applyBorder="1" applyAlignment="1" applyProtection="1">
      <alignment horizontal="left" vertical="top"/>
      <protection/>
    </xf>
    <xf numFmtId="3" fontId="10" fillId="36" borderId="10" xfId="0" applyNumberFormat="1" applyFont="1" applyFill="1" applyBorder="1" applyAlignment="1" applyProtection="1">
      <alignment horizontal="right" vertical="top"/>
      <protection/>
    </xf>
    <xf numFmtId="181" fontId="8" fillId="36" borderId="10" xfId="0" applyNumberFormat="1" applyFont="1" applyFill="1" applyBorder="1" applyAlignment="1">
      <alignment horizontal="right" wrapText="1"/>
    </xf>
    <xf numFmtId="189" fontId="8" fillId="36" borderId="10" xfId="0" applyNumberFormat="1" applyFont="1" applyFill="1" applyBorder="1" applyAlignment="1">
      <alignment horizontal="right" wrapText="1"/>
    </xf>
    <xf numFmtId="0" fontId="13" fillId="36" borderId="10" xfId="0" applyNumberFormat="1" applyFont="1" applyFill="1" applyBorder="1" applyAlignment="1" applyProtection="1">
      <alignment horizontal="left" vertical="top"/>
      <protection/>
    </xf>
    <xf numFmtId="0" fontId="16" fillId="36" borderId="10" xfId="0" applyNumberFormat="1" applyFont="1" applyFill="1" applyBorder="1" applyAlignment="1" applyProtection="1">
      <alignment horizontal="left" vertical="top"/>
      <protection/>
    </xf>
    <xf numFmtId="0" fontId="14" fillId="36" borderId="10" xfId="0" applyNumberFormat="1" applyFont="1" applyFill="1" applyBorder="1" applyAlignment="1" applyProtection="1">
      <alignment horizontal="left" vertical="top"/>
      <protection/>
    </xf>
    <xf numFmtId="3" fontId="14" fillId="36" borderId="10" xfId="0" applyNumberFormat="1" applyFont="1" applyFill="1" applyBorder="1" applyAlignment="1" applyProtection="1">
      <alignment horizontal="right" vertical="top"/>
      <protection/>
    </xf>
    <xf numFmtId="0" fontId="72" fillId="36" borderId="10" xfId="0" applyNumberFormat="1" applyFont="1" applyFill="1" applyBorder="1" applyAlignment="1" applyProtection="1">
      <alignment horizontal="left" vertical="top" wrapText="1"/>
      <protection/>
    </xf>
    <xf numFmtId="3" fontId="16" fillId="36" borderId="10" xfId="0" applyNumberFormat="1" applyFont="1" applyFill="1" applyBorder="1" applyAlignment="1" applyProtection="1">
      <alignment horizontal="right" vertical="top" wrapText="1"/>
      <protection/>
    </xf>
    <xf numFmtId="3" fontId="72" fillId="36" borderId="10" xfId="0" applyNumberFormat="1" applyFont="1" applyFill="1" applyBorder="1" applyAlignment="1">
      <alignment horizontal="center" vertical="center" wrapText="1"/>
    </xf>
    <xf numFmtId="3" fontId="72" fillId="36" borderId="10" xfId="0" applyNumberFormat="1" applyFont="1" applyFill="1" applyBorder="1" applyAlignment="1">
      <alignment horizontal="center" wrapText="1"/>
    </xf>
    <xf numFmtId="4" fontId="72" fillId="36" borderId="10" xfId="0" applyNumberFormat="1" applyFont="1" applyFill="1" applyBorder="1" applyAlignment="1">
      <alignment horizontal="center" wrapText="1"/>
    </xf>
    <xf numFmtId="0" fontId="73" fillId="36" borderId="10" xfId="0" applyNumberFormat="1" applyFont="1" applyFill="1" applyBorder="1" applyAlignment="1" applyProtection="1">
      <alignment horizontal="left" vertical="top" wrapText="1"/>
      <protection/>
    </xf>
    <xf numFmtId="3" fontId="14" fillId="36" borderId="10" xfId="0" applyNumberFormat="1" applyFont="1" applyFill="1" applyBorder="1" applyAlignment="1" applyProtection="1">
      <alignment horizontal="right" vertical="top" wrapText="1"/>
      <protection/>
    </xf>
    <xf numFmtId="3" fontId="73" fillId="36" borderId="10" xfId="0" applyNumberFormat="1" applyFont="1" applyFill="1" applyBorder="1" applyAlignment="1">
      <alignment horizontal="center" vertical="center" wrapText="1"/>
    </xf>
    <xf numFmtId="3" fontId="73" fillId="36" borderId="10" xfId="0" applyNumberFormat="1" applyFont="1" applyFill="1" applyBorder="1" applyAlignment="1">
      <alignment horizontal="center" wrapText="1"/>
    </xf>
    <xf numFmtId="4" fontId="73" fillId="36" borderId="10" xfId="0" applyNumberFormat="1" applyFont="1" applyFill="1" applyBorder="1" applyAlignment="1">
      <alignment horizontal="center" wrapText="1"/>
    </xf>
    <xf numFmtId="181" fontId="24" fillId="36" borderId="10" xfId="63" applyNumberFormat="1" applyFont="1" applyFill="1" applyBorder="1" applyAlignment="1">
      <alignment horizontal="right" wrapText="1"/>
    </xf>
    <xf numFmtId="181" fontId="24" fillId="36" borderId="10" xfId="0" applyNumberFormat="1" applyFont="1" applyFill="1" applyBorder="1" applyAlignment="1">
      <alignment horizontal="right" wrapText="1"/>
    </xf>
    <xf numFmtId="189" fontId="24" fillId="36" borderId="10" xfId="0" applyNumberFormat="1" applyFont="1" applyFill="1" applyBorder="1" applyAlignment="1">
      <alignment horizontal="right" wrapText="1"/>
    </xf>
    <xf numFmtId="0" fontId="0" fillId="36" borderId="10" xfId="0" applyFont="1" applyFill="1" applyBorder="1" applyAlignment="1">
      <alignment/>
    </xf>
    <xf numFmtId="0" fontId="22" fillId="36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3" fontId="74" fillId="36" borderId="10" xfId="0" applyNumberFormat="1" applyFont="1" applyFill="1" applyBorder="1" applyAlignment="1">
      <alignment/>
    </xf>
    <xf numFmtId="4" fontId="74" fillId="36" borderId="10" xfId="0" applyNumberFormat="1" applyFont="1" applyFill="1" applyBorder="1" applyAlignment="1">
      <alignment/>
    </xf>
    <xf numFmtId="0" fontId="11" fillId="36" borderId="10" xfId="0" applyNumberFormat="1" applyFont="1" applyFill="1" applyBorder="1" applyAlignment="1" applyProtection="1">
      <alignment horizontal="left" vertical="top" wrapText="1"/>
      <protection/>
    </xf>
    <xf numFmtId="3" fontId="11" fillId="36" borderId="10" xfId="0" applyNumberFormat="1" applyFont="1" applyFill="1" applyBorder="1" applyAlignment="1" applyProtection="1">
      <alignment horizontal="right" vertical="top" wrapText="1"/>
      <protection/>
    </xf>
    <xf numFmtId="49" fontId="11" fillId="36" borderId="10" xfId="0" applyNumberFormat="1" applyFont="1" applyFill="1" applyBorder="1" applyAlignment="1" applyProtection="1">
      <alignment horizontal="right" vertical="top" wrapText="1"/>
      <protection/>
    </xf>
    <xf numFmtId="3" fontId="75" fillId="36" borderId="10" xfId="0" applyNumberFormat="1" applyFont="1" applyFill="1" applyBorder="1" applyAlignment="1">
      <alignment horizontal="center" vertical="center" wrapText="1"/>
    </xf>
    <xf numFmtId="3" fontId="75" fillId="36" borderId="10" xfId="0" applyNumberFormat="1" applyFont="1" applyFill="1" applyBorder="1" applyAlignment="1">
      <alignment horizontal="center" wrapText="1"/>
    </xf>
    <xf numFmtId="4" fontId="75" fillId="36" borderId="10" xfId="0" applyNumberFormat="1" applyFont="1" applyFill="1" applyBorder="1" applyAlignment="1">
      <alignment horizontal="center" wrapText="1"/>
    </xf>
    <xf numFmtId="3" fontId="76" fillId="36" borderId="10" xfId="0" applyNumberFormat="1" applyFont="1" applyFill="1" applyBorder="1" applyAlignment="1">
      <alignment/>
    </xf>
    <xf numFmtId="4" fontId="76" fillId="36" borderId="10" xfId="0" applyNumberFormat="1" applyFont="1" applyFill="1" applyBorder="1" applyAlignment="1">
      <alignment/>
    </xf>
    <xf numFmtId="2" fontId="74" fillId="36" borderId="10" xfId="0" applyNumberFormat="1" applyFont="1" applyFill="1" applyBorder="1" applyAlignment="1">
      <alignment/>
    </xf>
    <xf numFmtId="2" fontId="0" fillId="36" borderId="10" xfId="0" applyNumberFormat="1" applyFill="1" applyBorder="1" applyAlignment="1">
      <alignment wrapText="1"/>
    </xf>
    <xf numFmtId="0" fontId="72" fillId="36" borderId="10" xfId="0" applyNumberFormat="1" applyFont="1" applyFill="1" applyBorder="1" applyAlignment="1" applyProtection="1">
      <alignment horizontal="left" vertical="top"/>
      <protection/>
    </xf>
    <xf numFmtId="3" fontId="72" fillId="36" borderId="10" xfId="0" applyNumberFormat="1" applyFont="1" applyFill="1" applyBorder="1" applyAlignment="1">
      <alignment/>
    </xf>
    <xf numFmtId="0" fontId="76" fillId="36" borderId="10" xfId="0" applyNumberFormat="1" applyFont="1" applyFill="1" applyBorder="1" applyAlignment="1" applyProtection="1">
      <alignment horizontal="left" vertical="top"/>
      <protection/>
    </xf>
    <xf numFmtId="0" fontId="72" fillId="36" borderId="10" xfId="0" applyFont="1" applyFill="1" applyBorder="1" applyAlignment="1">
      <alignment/>
    </xf>
    <xf numFmtId="0" fontId="76" fillId="36" borderId="10" xfId="0" applyFont="1" applyFill="1" applyBorder="1" applyAlignment="1">
      <alignment/>
    </xf>
    <xf numFmtId="3" fontId="8" fillId="36" borderId="0" xfId="63" applyNumberFormat="1" applyFont="1" applyFill="1" applyBorder="1" applyAlignment="1">
      <alignment wrapText="1"/>
    </xf>
    <xf numFmtId="3" fontId="8" fillId="33" borderId="10" xfId="63" applyNumberFormat="1" applyFont="1" applyFill="1" applyBorder="1" applyAlignment="1">
      <alignment wrapText="1"/>
    </xf>
    <xf numFmtId="3" fontId="8" fillId="33" borderId="15" xfId="63" applyNumberFormat="1" applyFont="1" applyFill="1" applyBorder="1" applyAlignment="1">
      <alignment wrapText="1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right"/>
    </xf>
    <xf numFmtId="0" fontId="1" fillId="36" borderId="0" xfId="0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0" fontId="1" fillId="36" borderId="13" xfId="0" applyFont="1" applyFill="1" applyBorder="1" applyAlignment="1">
      <alignment wrapText="1"/>
    </xf>
    <xf numFmtId="3" fontId="11" fillId="36" borderId="13" xfId="0" applyNumberFormat="1" applyFont="1" applyFill="1" applyBorder="1" applyAlignment="1" applyProtection="1">
      <alignment horizontal="right" vertical="top" wrapText="1"/>
      <protection/>
    </xf>
    <xf numFmtId="49" fontId="1" fillId="36" borderId="11" xfId="0" applyNumberFormat="1" applyFont="1" applyFill="1" applyBorder="1" applyAlignment="1">
      <alignment horizontal="left" wrapText="1"/>
    </xf>
    <xf numFmtId="0" fontId="7" fillId="36" borderId="12" xfId="0" applyFont="1" applyFill="1" applyBorder="1" applyAlignment="1">
      <alignment wrapText="1"/>
    </xf>
    <xf numFmtId="0" fontId="7" fillId="36" borderId="0" xfId="0" applyFont="1" applyFill="1" applyBorder="1" applyAlignment="1">
      <alignment wrapText="1"/>
    </xf>
    <xf numFmtId="0" fontId="1" fillId="36" borderId="0" xfId="0" applyFont="1" applyFill="1" applyBorder="1" applyAlignment="1">
      <alignment wrapText="1"/>
    </xf>
    <xf numFmtId="181" fontId="8" fillId="36" borderId="0" xfId="0" applyNumberFormat="1" applyFont="1" applyFill="1" applyBorder="1" applyAlignment="1">
      <alignment horizontal="right" wrapText="1"/>
    </xf>
    <xf numFmtId="0" fontId="2" fillId="36" borderId="0" xfId="0" applyFont="1" applyFill="1" applyAlignment="1">
      <alignment horizontal="center"/>
    </xf>
    <xf numFmtId="3" fontId="10" fillId="36" borderId="10" xfId="0" applyNumberFormat="1" applyFont="1" applyFill="1" applyBorder="1" applyAlignment="1" applyProtection="1">
      <alignment horizontal="right" vertical="top"/>
      <protection/>
    </xf>
    <xf numFmtId="181" fontId="8" fillId="33" borderId="35" xfId="63" applyNumberFormat="1" applyFont="1" applyFill="1" applyBorder="1" applyAlignment="1">
      <alignment horizontal="right" wrapText="1"/>
    </xf>
    <xf numFmtId="3" fontId="8" fillId="36" borderId="10" xfId="63" applyNumberFormat="1" applyFont="1" applyFill="1" applyBorder="1" applyAlignment="1">
      <alignment wrapText="1"/>
    </xf>
    <xf numFmtId="3" fontId="72" fillId="36" borderId="10" xfId="0" applyNumberFormat="1" applyFont="1" applyFill="1" applyBorder="1" applyAlignment="1" applyProtection="1">
      <alignment horizontal="center" vertical="top" wrapText="1"/>
      <protection/>
    </xf>
    <xf numFmtId="3" fontId="77" fillId="36" borderId="10" xfId="0" applyNumberFormat="1" applyFont="1" applyFill="1" applyBorder="1" applyAlignment="1" applyProtection="1">
      <alignment horizontal="left" vertical="top" wrapText="1"/>
      <protection/>
    </xf>
    <xf numFmtId="3" fontId="72" fillId="36" borderId="10" xfId="0" applyNumberFormat="1" applyFont="1" applyFill="1" applyBorder="1" applyAlignment="1" applyProtection="1">
      <alignment horizontal="left" vertical="top" wrapText="1"/>
      <protection/>
    </xf>
    <xf numFmtId="0" fontId="10" fillId="36" borderId="10" xfId="0" applyNumberFormat="1" applyFont="1" applyFill="1" applyBorder="1" applyAlignment="1" applyProtection="1">
      <alignment horizontal="left" vertical="top"/>
      <protection/>
    </xf>
    <xf numFmtId="0" fontId="21" fillId="36" borderId="10" xfId="0" applyFont="1" applyFill="1" applyBorder="1" applyAlignment="1">
      <alignment/>
    </xf>
    <xf numFmtId="3" fontId="21" fillId="36" borderId="10" xfId="0" applyNumberFormat="1" applyFont="1" applyFill="1" applyBorder="1" applyAlignment="1">
      <alignment/>
    </xf>
    <xf numFmtId="3" fontId="16" fillId="36" borderId="10" xfId="0" applyNumberFormat="1" applyFont="1" applyFill="1" applyBorder="1" applyAlignment="1" applyProtection="1">
      <alignment horizontal="center" vertical="top" wrapText="1"/>
      <protection/>
    </xf>
    <xf numFmtId="0" fontId="17" fillId="36" borderId="10" xfId="0" applyFont="1" applyFill="1" applyBorder="1" applyAlignment="1">
      <alignment/>
    </xf>
    <xf numFmtId="3" fontId="18" fillId="36" borderId="10" xfId="0" applyNumberFormat="1" applyFont="1" applyFill="1" applyBorder="1" applyAlignment="1" applyProtection="1">
      <alignment horizontal="left" vertical="top" wrapText="1"/>
      <protection/>
    </xf>
    <xf numFmtId="3" fontId="19" fillId="36" borderId="10" xfId="0" applyNumberFormat="1" applyFont="1" applyFill="1" applyBorder="1" applyAlignment="1" applyProtection="1">
      <alignment horizontal="left" vertical="top" wrapText="1"/>
      <protection/>
    </xf>
    <xf numFmtId="3" fontId="17" fillId="36" borderId="10" xfId="0" applyNumberFormat="1" applyFont="1" applyFill="1" applyBorder="1" applyAlignment="1">
      <alignment/>
    </xf>
    <xf numFmtId="49" fontId="16" fillId="36" borderId="10" xfId="0" applyNumberFormat="1" applyFont="1" applyFill="1" applyBorder="1" applyAlignment="1" applyProtection="1">
      <alignment horizontal="right" vertical="top" wrapText="1"/>
      <protection/>
    </xf>
    <xf numFmtId="3" fontId="16" fillId="36" borderId="10" xfId="0" applyNumberFormat="1" applyFont="1" applyFill="1" applyBorder="1" applyAlignment="1" applyProtection="1">
      <alignment horizontal="right" vertical="top"/>
      <protection/>
    </xf>
    <xf numFmtId="4" fontId="72" fillId="36" borderId="10" xfId="0" applyNumberFormat="1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74" fillId="36" borderId="10" xfId="0" applyFont="1" applyFill="1" applyBorder="1" applyAlignment="1">
      <alignment/>
    </xf>
    <xf numFmtId="0" fontId="20" fillId="36" borderId="10" xfId="0" applyNumberFormat="1" applyFont="1" applyFill="1" applyBorder="1" applyAlignment="1" applyProtection="1">
      <alignment horizontal="left" vertical="top" wrapText="1"/>
      <protection/>
    </xf>
    <xf numFmtId="3" fontId="20" fillId="36" borderId="10" xfId="0" applyNumberFormat="1" applyFont="1" applyFill="1" applyBorder="1" applyAlignment="1" applyProtection="1">
      <alignment horizontal="left" vertical="top" wrapText="1"/>
      <protection/>
    </xf>
    <xf numFmtId="0" fontId="16" fillId="36" borderId="10" xfId="0" applyNumberFormat="1" applyFont="1" applyFill="1" applyBorder="1" applyAlignment="1" applyProtection="1">
      <alignment horizontal="left" vertical="top" wrapText="1"/>
      <protection/>
    </xf>
    <xf numFmtId="0" fontId="75" fillId="36" borderId="10" xfId="0" applyFont="1" applyFill="1" applyBorder="1" applyAlignment="1">
      <alignment wrapText="1"/>
    </xf>
    <xf numFmtId="0" fontId="2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72" fillId="36" borderId="10" xfId="0" applyNumberFormat="1" applyFont="1" applyFill="1" applyBorder="1" applyAlignment="1" applyProtection="1">
      <alignment horizontal="center" vertical="top" wrapText="1"/>
      <protection/>
    </xf>
    <xf numFmtId="3" fontId="72" fillId="36" borderId="10" xfId="0" applyNumberFormat="1" applyFont="1" applyFill="1" applyBorder="1" applyAlignment="1" applyProtection="1">
      <alignment horizontal="center" vertical="top" wrapText="1"/>
      <protection/>
    </xf>
    <xf numFmtId="0" fontId="18" fillId="36" borderId="10" xfId="0" applyNumberFormat="1" applyFont="1" applyFill="1" applyBorder="1" applyAlignment="1" applyProtection="1">
      <alignment horizontal="left" vertical="top" wrapText="1"/>
      <protection/>
    </xf>
    <xf numFmtId="0" fontId="77" fillId="36" borderId="10" xfId="0" applyNumberFormat="1" applyFont="1" applyFill="1" applyBorder="1" applyAlignment="1" applyProtection="1">
      <alignment horizontal="left" vertical="top" wrapText="1"/>
      <protection/>
    </xf>
    <xf numFmtId="0" fontId="72" fillId="36" borderId="10" xfId="0" applyNumberFormat="1" applyFont="1" applyFill="1" applyBorder="1" applyAlignment="1" applyProtection="1">
      <alignment horizontal="left" vertical="top" wrapText="1"/>
      <protection/>
    </xf>
    <xf numFmtId="0" fontId="16" fillId="36" borderId="10" xfId="0" applyNumberFormat="1" applyFont="1" applyFill="1" applyBorder="1" applyAlignment="1" applyProtection="1">
      <alignment horizontal="center" vertical="top" wrapText="1"/>
      <protection/>
    </xf>
    <xf numFmtId="0" fontId="19" fillId="36" borderId="10" xfId="0" applyNumberFormat="1" applyFont="1" applyFill="1" applyBorder="1" applyAlignment="1" applyProtection="1">
      <alignment horizontal="left" vertical="top" wrapText="1"/>
      <protection/>
    </xf>
    <xf numFmtId="0" fontId="14" fillId="36" borderId="10" xfId="0" applyNumberFormat="1" applyFont="1" applyFill="1" applyBorder="1" applyAlignment="1" applyProtection="1">
      <alignment horizontal="center" vertical="top" wrapText="1"/>
      <protection/>
    </xf>
    <xf numFmtId="0" fontId="13" fillId="36" borderId="10" xfId="0" applyNumberFormat="1" applyFont="1" applyFill="1" applyBorder="1" applyAlignment="1" applyProtection="1">
      <alignment horizontal="left" vertical="top" wrapText="1"/>
      <protection/>
    </xf>
    <xf numFmtId="0" fontId="20" fillId="36" borderId="10" xfId="0" applyNumberFormat="1" applyFont="1" applyFill="1" applyBorder="1" applyAlignment="1" applyProtection="1">
      <alignment horizontal="left" vertical="top" wrapText="1"/>
      <protection/>
    </xf>
    <xf numFmtId="2" fontId="75" fillId="36" borderId="10" xfId="55" applyNumberFormat="1" applyFont="1" applyFill="1" applyBorder="1" applyAlignment="1">
      <alignment wrapText="1"/>
      <protection/>
    </xf>
    <xf numFmtId="0" fontId="75" fillId="36" borderId="10" xfId="0" applyFont="1" applyFill="1" applyBorder="1" applyAlignment="1">
      <alignment wrapText="1"/>
    </xf>
    <xf numFmtId="0" fontId="11" fillId="0" borderId="40" xfId="0" applyNumberFormat="1" applyFont="1" applyFill="1" applyBorder="1" applyAlignment="1" applyProtection="1">
      <alignment horizontal="center" vertical="top" wrapText="1"/>
      <protection/>
    </xf>
    <xf numFmtId="0" fontId="11" fillId="0" borderId="41" xfId="0" applyNumberFormat="1" applyFont="1" applyFill="1" applyBorder="1" applyAlignment="1" applyProtection="1">
      <alignment horizontal="center" vertical="top" wrapText="1"/>
      <protection/>
    </xf>
    <xf numFmtId="0" fontId="11" fillId="0" borderId="42" xfId="0" applyNumberFormat="1" applyFont="1" applyFill="1" applyBorder="1" applyAlignment="1" applyProtection="1">
      <alignment horizontal="center" vertical="top" wrapText="1"/>
      <protection/>
    </xf>
    <xf numFmtId="0" fontId="12" fillId="0" borderId="19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22" xfId="0" applyNumberFormat="1" applyFont="1" applyFill="1" applyBorder="1" applyAlignment="1" applyProtection="1">
      <alignment horizontal="left" vertical="top" wrapText="1"/>
      <protection/>
    </xf>
    <xf numFmtId="0" fontId="10" fillId="0" borderId="19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22" xfId="0" applyNumberFormat="1" applyFont="1" applyFill="1" applyBorder="1" applyAlignment="1" applyProtection="1">
      <alignment horizontal="left" vertical="top" wrapText="1"/>
      <protection/>
    </xf>
    <xf numFmtId="0" fontId="11" fillId="0" borderId="40" xfId="0" applyNumberFormat="1" applyFont="1" applyFill="1" applyBorder="1" applyAlignment="1" applyProtection="1">
      <alignment horizontal="center" vertical="top" wrapText="1"/>
      <protection/>
    </xf>
    <xf numFmtId="0" fontId="11" fillId="0" borderId="41" xfId="0" applyNumberFormat="1" applyFont="1" applyFill="1" applyBorder="1" applyAlignment="1" applyProtection="1">
      <alignment horizontal="center" vertical="top" wrapText="1"/>
      <protection/>
    </xf>
    <xf numFmtId="0" fontId="11" fillId="0" borderId="42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22" xfId="0" applyNumberFormat="1" applyFont="1" applyFill="1" applyBorder="1" applyAlignment="1" applyProtection="1">
      <alignment horizontal="left" vertical="top" wrapText="1"/>
      <protection/>
    </xf>
    <xf numFmtId="0" fontId="75" fillId="36" borderId="0" xfId="0" applyFont="1" applyFill="1" applyAlignment="1">
      <alignment wrapText="1"/>
    </xf>
    <xf numFmtId="3" fontId="74" fillId="36" borderId="0" xfId="0" applyNumberFormat="1" applyFont="1" applyFill="1" applyAlignment="1">
      <alignment/>
    </xf>
    <xf numFmtId="4" fontId="74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3" fontId="75" fillId="36" borderId="0" xfId="0" applyNumberFormat="1" applyFont="1" applyFill="1" applyAlignment="1">
      <alignment/>
    </xf>
    <xf numFmtId="0" fontId="75" fillId="36" borderId="0" xfId="0" applyFont="1" applyFill="1" applyAlignment="1">
      <alignment/>
    </xf>
    <xf numFmtId="4" fontId="75" fillId="36" borderId="0" xfId="0" applyNumberFormat="1" applyFont="1" applyFill="1" applyAlignment="1">
      <alignment/>
    </xf>
    <xf numFmtId="0" fontId="22" fillId="36" borderId="0" xfId="0" applyFont="1" applyFill="1" applyAlignment="1">
      <alignment/>
    </xf>
    <xf numFmtId="0" fontId="74" fillId="36" borderId="0" xfId="0" applyFont="1" applyFill="1" applyAlignment="1">
      <alignment/>
    </xf>
    <xf numFmtId="0" fontId="11" fillId="36" borderId="0" xfId="0" applyNumberFormat="1" applyFont="1" applyFill="1" applyBorder="1" applyAlignment="1" applyProtection="1">
      <alignment horizontal="left" vertical="top" wrapText="1"/>
      <protection/>
    </xf>
    <xf numFmtId="4" fontId="74" fillId="36" borderId="36" xfId="0" applyNumberFormat="1" applyFont="1" applyFill="1" applyBorder="1" applyAlignment="1">
      <alignment/>
    </xf>
    <xf numFmtId="0" fontId="74" fillId="36" borderId="43" xfId="0" applyFont="1" applyFill="1" applyBorder="1" applyAlignment="1">
      <alignment/>
    </xf>
    <xf numFmtId="3" fontId="74" fillId="36" borderId="44" xfId="0" applyNumberFormat="1" applyFont="1" applyFill="1" applyBorder="1" applyAlignment="1">
      <alignment/>
    </xf>
    <xf numFmtId="0" fontId="75" fillId="36" borderId="45" xfId="0" applyFont="1" applyFill="1" applyBorder="1" applyAlignment="1">
      <alignment wrapText="1"/>
    </xf>
    <xf numFmtId="0" fontId="0" fillId="36" borderId="0" xfId="0" applyFill="1" applyBorder="1" applyAlignment="1">
      <alignment/>
    </xf>
    <xf numFmtId="3" fontId="75" fillId="36" borderId="10" xfId="0" applyNumberFormat="1" applyFont="1" applyFill="1" applyBorder="1" applyAlignment="1">
      <alignment/>
    </xf>
    <xf numFmtId="3" fontId="74" fillId="36" borderId="37" xfId="0" applyNumberFormat="1" applyFont="1" applyFill="1" applyBorder="1" applyAlignment="1">
      <alignment/>
    </xf>
    <xf numFmtId="3" fontId="74" fillId="36" borderId="35" xfId="0" applyNumberFormat="1" applyFont="1" applyFill="1" applyBorder="1" applyAlignment="1">
      <alignment/>
    </xf>
    <xf numFmtId="4" fontId="74" fillId="36" borderId="37" xfId="0" applyNumberFormat="1" applyFont="1" applyFill="1" applyBorder="1" applyAlignment="1">
      <alignment/>
    </xf>
    <xf numFmtId="4" fontId="74" fillId="36" borderId="35" xfId="0" applyNumberFormat="1" applyFont="1" applyFill="1" applyBorder="1" applyAlignment="1">
      <alignment/>
    </xf>
    <xf numFmtId="0" fontId="75" fillId="36" borderId="0" xfId="0" applyFont="1" applyFill="1" applyBorder="1" applyAlignment="1">
      <alignment wrapText="1"/>
    </xf>
    <xf numFmtId="0" fontId="75" fillId="36" borderId="37" xfId="0" applyFont="1" applyFill="1" applyBorder="1" applyAlignment="1">
      <alignment wrapText="1"/>
    </xf>
    <xf numFmtId="0" fontId="76" fillId="36" borderId="0" xfId="0" applyFont="1" applyFill="1" applyAlignment="1">
      <alignment/>
    </xf>
    <xf numFmtId="0" fontId="76" fillId="36" borderId="0" xfId="0" applyFont="1" applyFill="1" applyBorder="1" applyAlignment="1">
      <alignment/>
    </xf>
    <xf numFmtId="0" fontId="74" fillId="36" borderId="0" xfId="0" applyFont="1" applyFill="1" applyBorder="1" applyAlignment="1">
      <alignment/>
    </xf>
    <xf numFmtId="4" fontId="76" fillId="36" borderId="36" xfId="0" applyNumberFormat="1" applyFont="1" applyFill="1" applyBorder="1" applyAlignment="1">
      <alignment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Ana Başlık 2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Binlik Ayracı 2" xfId="42"/>
    <cellStyle name="Binlik Ayracı 3" xfId="43"/>
    <cellStyle name="Çıkış" xfId="44"/>
    <cellStyle name="Giriş" xfId="45"/>
    <cellStyle name="Hesaplama" xfId="46"/>
    <cellStyle name="Hyperlink" xfId="47"/>
    <cellStyle name="İşaretli Hücre" xfId="48"/>
    <cellStyle name="İyi" xfId="49"/>
    <cellStyle name="Followed Hyperlink" xfId="50"/>
    <cellStyle name="Hyperlink" xfId="51"/>
    <cellStyle name="Kötü" xfId="52"/>
    <cellStyle name="Normal 2" xfId="53"/>
    <cellStyle name="Normal 3" xfId="54"/>
    <cellStyle name="Normal 4" xfId="55"/>
    <cellStyle name="Not" xfId="56"/>
    <cellStyle name="Not 2" xfId="57"/>
    <cellStyle name="Nötr" xfId="58"/>
    <cellStyle name="Currency" xfId="59"/>
    <cellStyle name="Currency [0]" xfId="60"/>
    <cellStyle name="Toplam" xfId="61"/>
    <cellStyle name="Uyarı Metni" xfId="62"/>
    <cellStyle name="Comma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O43"/>
  <sheetViews>
    <sheetView view="pageBreakPreview" zoomScale="75" zoomScaleSheetLayoutView="75" workbookViewId="0" topLeftCell="A1">
      <selection activeCell="I5" sqref="I5:O5"/>
    </sheetView>
  </sheetViews>
  <sheetFormatPr defaultColWidth="9.140625" defaultRowHeight="12.75"/>
  <cols>
    <col min="1" max="1" width="10.28125" style="2" customWidth="1"/>
    <col min="2" max="2" width="55.28125" style="2" customWidth="1"/>
    <col min="3" max="3" width="14.57421875" style="2" bestFit="1" customWidth="1"/>
    <col min="4" max="5" width="17.421875" style="2" bestFit="1" customWidth="1"/>
    <col min="6" max="6" width="17.00390625" style="2" customWidth="1"/>
    <col min="7" max="7" width="17.421875" style="2" bestFit="1" customWidth="1"/>
    <col min="8" max="8" width="17.140625" style="2" customWidth="1"/>
    <col min="9" max="9" width="12.421875" style="9" customWidth="1"/>
    <col min="10" max="10" width="11.28125" style="9" customWidth="1"/>
    <col min="11" max="11" width="11.57421875" style="9" customWidth="1"/>
    <col min="12" max="12" width="9.7109375" style="9" customWidth="1"/>
    <col min="13" max="13" width="12.140625" style="2" bestFit="1" customWidth="1"/>
    <col min="14" max="14" width="9.421875" style="9" customWidth="1"/>
    <col min="15" max="15" width="11.28125" style="2" customWidth="1"/>
    <col min="16" max="16384" width="9.140625" style="2" customWidth="1"/>
  </cols>
  <sheetData>
    <row r="1" spans="1:15" ht="15">
      <c r="A1" s="212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98"/>
      <c r="L1" s="188"/>
      <c r="M1" s="98"/>
      <c r="N1" s="188"/>
      <c r="O1" s="98"/>
    </row>
    <row r="2" spans="1:15" ht="15">
      <c r="A2" s="213" t="s">
        <v>798</v>
      </c>
      <c r="B2" s="212"/>
      <c r="C2" s="212"/>
      <c r="D2" s="212"/>
      <c r="E2" s="212"/>
      <c r="F2" s="212"/>
      <c r="G2" s="212"/>
      <c r="H2" s="212"/>
      <c r="I2" s="212"/>
      <c r="J2" s="212"/>
      <c r="K2" s="98"/>
      <c r="L2" s="188"/>
      <c r="M2" s="98"/>
      <c r="N2" s="188"/>
      <c r="O2" s="98"/>
    </row>
    <row r="3" spans="1:15" ht="15.75" thickBot="1">
      <c r="A3" s="177"/>
      <c r="B3" s="177"/>
      <c r="C3" s="214">
        <v>2015</v>
      </c>
      <c r="D3" s="214"/>
      <c r="E3" s="177"/>
      <c r="F3" s="214">
        <v>2016</v>
      </c>
      <c r="G3" s="214"/>
      <c r="H3" s="177"/>
      <c r="I3" s="178"/>
      <c r="J3" s="179"/>
      <c r="K3" s="179"/>
      <c r="L3" s="179"/>
      <c r="M3" s="180"/>
      <c r="N3" s="179"/>
      <c r="O3" s="180"/>
    </row>
    <row r="4" spans="1:15" ht="40.5" customHeight="1" thickBot="1" thickTop="1">
      <c r="A4" s="130" t="s">
        <v>75</v>
      </c>
      <c r="B4" s="131" t="s">
        <v>0</v>
      </c>
      <c r="C4" s="128" t="s">
        <v>1</v>
      </c>
      <c r="D4" s="128" t="s">
        <v>2</v>
      </c>
      <c r="E4" s="128" t="s">
        <v>673</v>
      </c>
      <c r="F4" s="128" t="s">
        <v>1</v>
      </c>
      <c r="G4" s="128" t="s">
        <v>2</v>
      </c>
      <c r="H4" s="128" t="s">
        <v>673</v>
      </c>
      <c r="I4" s="99" t="s">
        <v>81</v>
      </c>
      <c r="J4" s="99" t="s">
        <v>674</v>
      </c>
      <c r="K4" s="99" t="s">
        <v>676</v>
      </c>
      <c r="L4" s="99" t="s">
        <v>682</v>
      </c>
      <c r="M4" s="100" t="s">
        <v>727</v>
      </c>
      <c r="N4" s="99" t="s">
        <v>683</v>
      </c>
      <c r="O4" s="100" t="s">
        <v>728</v>
      </c>
    </row>
    <row r="5" spans="1:15" ht="16.5" thickBot="1" thickTop="1">
      <c r="A5" s="183" t="s">
        <v>23</v>
      </c>
      <c r="B5" s="106" t="s">
        <v>12</v>
      </c>
      <c r="C5" s="189">
        <v>219202</v>
      </c>
      <c r="D5" s="189">
        <v>2580094.93</v>
      </c>
      <c r="E5" s="189">
        <v>2328417.32</v>
      </c>
      <c r="F5" s="189">
        <v>107573</v>
      </c>
      <c r="G5" s="189">
        <v>770239.59</v>
      </c>
      <c r="H5" s="189">
        <v>691857.77</v>
      </c>
      <c r="I5" s="127">
        <f aca="true" t="shared" si="0" ref="I5:I13">(F5-C5)*100/C5</f>
        <v>-50.92517404038284</v>
      </c>
      <c r="J5" s="101">
        <f aca="true" t="shared" si="1" ref="J5:J13">(G5-D5)*100/D5</f>
        <v>-70.14685075947962</v>
      </c>
      <c r="K5" s="102">
        <f aca="true" t="shared" si="2" ref="K5:K13">(H5-E5)*100/E5</f>
        <v>-70.2863501290224</v>
      </c>
      <c r="L5" s="103">
        <f aca="true" t="shared" si="3" ref="L5:L13">D5/C5</f>
        <v>11.770398673369769</v>
      </c>
      <c r="M5" s="104">
        <f aca="true" t="shared" si="4" ref="M5:M13">G5/F5</f>
        <v>7.160157195578816</v>
      </c>
      <c r="N5" s="103">
        <f aca="true" t="shared" si="5" ref="N5:N13">E5/C5</f>
        <v>10.622244870028558</v>
      </c>
      <c r="O5" s="105">
        <f aca="true" t="shared" si="6" ref="O5:O13">H5/F5</f>
        <v>6.4315187825941456</v>
      </c>
    </row>
    <row r="6" spans="1:15" ht="15" customHeight="1" thickBot="1" thickTop="1">
      <c r="A6" s="183" t="s">
        <v>11</v>
      </c>
      <c r="B6" s="106" t="s">
        <v>78</v>
      </c>
      <c r="C6" s="189">
        <v>39331782.6</v>
      </c>
      <c r="D6" s="189">
        <v>42925568.79</v>
      </c>
      <c r="E6" s="189">
        <v>38627549.52</v>
      </c>
      <c r="F6" s="189">
        <v>33933972.99</v>
      </c>
      <c r="G6" s="189">
        <v>26713510.59</v>
      </c>
      <c r="H6" s="189">
        <v>23942199.26</v>
      </c>
      <c r="I6" s="127">
        <f t="shared" si="0"/>
        <v>-13.723785837258237</v>
      </c>
      <c r="J6" s="101">
        <f t="shared" si="1"/>
        <v>-37.76783548125467</v>
      </c>
      <c r="K6" s="102">
        <f t="shared" si="2"/>
        <v>-38.01781485619852</v>
      </c>
      <c r="L6" s="103">
        <f t="shared" si="3"/>
        <v>1.0913710478507526</v>
      </c>
      <c r="M6" s="104">
        <f t="shared" si="4"/>
        <v>0.787220246738341</v>
      </c>
      <c r="N6" s="103">
        <f t="shared" si="5"/>
        <v>0.9820950632428239</v>
      </c>
      <c r="O6" s="105">
        <f t="shared" si="6"/>
        <v>0.7055524935749646</v>
      </c>
    </row>
    <row r="7" spans="1:15" ht="31.5" thickBot="1" thickTop="1">
      <c r="A7" s="183" t="s">
        <v>19</v>
      </c>
      <c r="B7" s="106" t="s">
        <v>37</v>
      </c>
      <c r="C7" s="189">
        <v>37442923.47</v>
      </c>
      <c r="D7" s="189">
        <v>245074040.21</v>
      </c>
      <c r="E7" s="189">
        <v>219411025.59</v>
      </c>
      <c r="F7" s="189">
        <v>43485188.045</v>
      </c>
      <c r="G7" s="189">
        <v>286416365.98</v>
      </c>
      <c r="H7" s="189">
        <v>256676428.99</v>
      </c>
      <c r="I7" s="127">
        <f t="shared" si="0"/>
        <v>16.137267112278728</v>
      </c>
      <c r="J7" s="101">
        <f t="shared" si="1"/>
        <v>16.869320689606468</v>
      </c>
      <c r="K7" s="102">
        <f t="shared" si="2"/>
        <v>16.984289326296476</v>
      </c>
      <c r="L7" s="103">
        <f t="shared" si="3"/>
        <v>6.545269906778463</v>
      </c>
      <c r="M7" s="104">
        <f t="shared" si="4"/>
        <v>6.586527018892187</v>
      </c>
      <c r="N7" s="103">
        <f t="shared" si="5"/>
        <v>5.859879658323058</v>
      </c>
      <c r="O7" s="105">
        <f t="shared" si="6"/>
        <v>5.9026174320410485</v>
      </c>
    </row>
    <row r="8" spans="1:15" ht="31.5" thickBot="1" thickTop="1">
      <c r="A8" s="183" t="s">
        <v>4</v>
      </c>
      <c r="B8" s="106" t="s">
        <v>13</v>
      </c>
      <c r="C8" s="189">
        <v>67323539.856</v>
      </c>
      <c r="D8" s="189">
        <v>94677949.28</v>
      </c>
      <c r="E8" s="189">
        <v>84795429.1</v>
      </c>
      <c r="F8" s="189">
        <v>60576767.57</v>
      </c>
      <c r="G8" s="189">
        <v>68592721.55</v>
      </c>
      <c r="H8" s="189">
        <v>61559013.26</v>
      </c>
      <c r="I8" s="127">
        <f t="shared" si="0"/>
        <v>-10.021416432396224</v>
      </c>
      <c r="J8" s="101">
        <f t="shared" si="1"/>
        <v>-27.55153436293356</v>
      </c>
      <c r="K8" s="102">
        <f t="shared" si="2"/>
        <v>-27.4029108486462</v>
      </c>
      <c r="L8" s="103">
        <f t="shared" si="3"/>
        <v>1.406312702548158</v>
      </c>
      <c r="M8" s="104">
        <f t="shared" si="4"/>
        <v>1.1323271990493236</v>
      </c>
      <c r="N8" s="103">
        <f t="shared" si="5"/>
        <v>1.2595212503883642</v>
      </c>
      <c r="O8" s="105">
        <f t="shared" si="6"/>
        <v>1.0162148911109354</v>
      </c>
    </row>
    <row r="9" spans="1:15" ht="31.5" thickBot="1" thickTop="1">
      <c r="A9" s="183" t="s">
        <v>8</v>
      </c>
      <c r="B9" s="106" t="s">
        <v>17</v>
      </c>
      <c r="C9" s="189">
        <v>572487.04</v>
      </c>
      <c r="D9" s="189">
        <v>748792.86</v>
      </c>
      <c r="E9" s="189">
        <v>670584.61</v>
      </c>
      <c r="F9" s="189">
        <v>964800.78</v>
      </c>
      <c r="G9" s="189">
        <v>587176.59</v>
      </c>
      <c r="H9" s="189">
        <v>527172.2</v>
      </c>
      <c r="I9" s="127">
        <f t="shared" si="0"/>
        <v>68.52796877288262</v>
      </c>
      <c r="J9" s="101">
        <f t="shared" si="1"/>
        <v>-21.583575195949386</v>
      </c>
      <c r="K9" s="102">
        <f t="shared" si="2"/>
        <v>-21.386176757024</v>
      </c>
      <c r="L9" s="103">
        <f t="shared" si="3"/>
        <v>1.3079647357606556</v>
      </c>
      <c r="M9" s="104">
        <f t="shared" si="4"/>
        <v>0.6085987927994834</v>
      </c>
      <c r="N9" s="103">
        <f t="shared" si="5"/>
        <v>1.1713533462696377</v>
      </c>
      <c r="O9" s="105">
        <f t="shared" si="6"/>
        <v>0.5464052381881366</v>
      </c>
    </row>
    <row r="10" spans="1:15" ht="30" customHeight="1" thickBot="1" thickTop="1">
      <c r="A10" s="183" t="s">
        <v>20</v>
      </c>
      <c r="B10" s="106" t="s">
        <v>21</v>
      </c>
      <c r="C10" s="189">
        <v>2874</v>
      </c>
      <c r="D10" s="189">
        <v>17524.88</v>
      </c>
      <c r="E10" s="189">
        <v>16224.84</v>
      </c>
      <c r="F10" s="189">
        <v>268519.69</v>
      </c>
      <c r="G10" s="189">
        <v>145284.3</v>
      </c>
      <c r="H10" s="189">
        <v>130836.61</v>
      </c>
      <c r="I10" s="127">
        <f t="shared" si="0"/>
        <v>9243.065066109952</v>
      </c>
      <c r="J10" s="101">
        <f t="shared" si="1"/>
        <v>729.0173741560568</v>
      </c>
      <c r="K10" s="102">
        <f t="shared" si="2"/>
        <v>706.3969197847251</v>
      </c>
      <c r="L10" s="103">
        <f t="shared" si="3"/>
        <v>6.0977313848295065</v>
      </c>
      <c r="M10" s="104">
        <f t="shared" si="4"/>
        <v>0.5410564119152677</v>
      </c>
      <c r="N10" s="103">
        <f t="shared" si="5"/>
        <v>5.6453862212943635</v>
      </c>
      <c r="O10" s="105">
        <f t="shared" si="6"/>
        <v>0.48725145630847405</v>
      </c>
    </row>
    <row r="11" spans="1:15" ht="30" customHeight="1" thickBot="1" thickTop="1">
      <c r="A11" s="183" t="s">
        <v>9</v>
      </c>
      <c r="B11" s="106" t="s">
        <v>22</v>
      </c>
      <c r="C11" s="189">
        <v>2189904.99</v>
      </c>
      <c r="D11" s="189">
        <v>6148174.32</v>
      </c>
      <c r="E11" s="189">
        <v>5497055.33</v>
      </c>
      <c r="F11" s="189">
        <v>2425851.65</v>
      </c>
      <c r="G11" s="189">
        <v>6261362.94</v>
      </c>
      <c r="H11" s="189">
        <v>5606240.65</v>
      </c>
      <c r="I11" s="127">
        <f t="shared" si="0"/>
        <v>10.774287518290905</v>
      </c>
      <c r="J11" s="101">
        <f t="shared" si="1"/>
        <v>1.841011885947959</v>
      </c>
      <c r="K11" s="102">
        <f t="shared" si="2"/>
        <v>1.9862510643493978</v>
      </c>
      <c r="L11" s="103">
        <f t="shared" si="3"/>
        <v>2.8075073339140615</v>
      </c>
      <c r="M11" s="104">
        <f t="shared" si="4"/>
        <v>2.581098864804862</v>
      </c>
      <c r="N11" s="103">
        <f t="shared" si="5"/>
        <v>2.5101798274819216</v>
      </c>
      <c r="O11" s="105">
        <f t="shared" si="6"/>
        <v>2.3110401866495014</v>
      </c>
    </row>
    <row r="12" spans="1:15" ht="30" customHeight="1" thickBot="1" thickTop="1">
      <c r="A12" s="183" t="s">
        <v>111</v>
      </c>
      <c r="B12" s="106" t="s">
        <v>112</v>
      </c>
      <c r="C12" s="189">
        <v>110460</v>
      </c>
      <c r="D12" s="189">
        <v>175361.92</v>
      </c>
      <c r="E12" s="189">
        <v>149027.59</v>
      </c>
      <c r="F12" s="189">
        <v>38970</v>
      </c>
      <c r="G12" s="189">
        <v>26985.35</v>
      </c>
      <c r="H12" s="189">
        <v>24293.5</v>
      </c>
      <c r="I12" s="127">
        <f t="shared" si="0"/>
        <v>-64.7202607278653</v>
      </c>
      <c r="J12" s="101">
        <f t="shared" si="1"/>
        <v>-84.6116249183403</v>
      </c>
      <c r="K12" s="102">
        <f t="shared" si="2"/>
        <v>-83.69865606764493</v>
      </c>
      <c r="L12" s="103">
        <f t="shared" si="3"/>
        <v>1.5875603838493573</v>
      </c>
      <c r="M12" s="104">
        <f t="shared" si="4"/>
        <v>0.6924647164485501</v>
      </c>
      <c r="N12" s="103">
        <f t="shared" si="5"/>
        <v>1.3491543545174725</v>
      </c>
      <c r="O12" s="105">
        <f t="shared" si="6"/>
        <v>0.6233897870156531</v>
      </c>
    </row>
    <row r="13" spans="1:15" ht="27" thickBot="1" thickTop="1">
      <c r="A13" s="184" t="s">
        <v>3</v>
      </c>
      <c r="B13" s="181"/>
      <c r="C13" s="182">
        <f aca="true" t="shared" si="7" ref="C13:H13">SUM(C5:C12)</f>
        <v>147193173.956</v>
      </c>
      <c r="D13" s="182">
        <f t="shared" si="7"/>
        <v>392347507.19000006</v>
      </c>
      <c r="E13" s="182">
        <f t="shared" si="7"/>
        <v>351495313.8999999</v>
      </c>
      <c r="F13" s="182">
        <f t="shared" si="7"/>
        <v>141801643.725</v>
      </c>
      <c r="G13" s="182">
        <f t="shared" si="7"/>
        <v>389513646.89000005</v>
      </c>
      <c r="H13" s="182">
        <f t="shared" si="7"/>
        <v>349158042.23999995</v>
      </c>
      <c r="I13" s="127">
        <f t="shared" si="0"/>
        <v>-3.662894199571836</v>
      </c>
      <c r="J13" s="101">
        <f t="shared" si="1"/>
        <v>-0.722283243315644</v>
      </c>
      <c r="K13" s="102">
        <f t="shared" si="2"/>
        <v>-0.6649510157239018</v>
      </c>
      <c r="L13" s="103">
        <f t="shared" si="3"/>
        <v>2.6655278682099977</v>
      </c>
      <c r="M13" s="104">
        <f t="shared" si="4"/>
        <v>2.7468909150686227</v>
      </c>
      <c r="N13" s="103">
        <f t="shared" si="5"/>
        <v>2.387986510876322</v>
      </c>
      <c r="O13" s="105">
        <f t="shared" si="6"/>
        <v>2.4622989767109624</v>
      </c>
    </row>
    <row r="14" spans="1:15" ht="16.5" thickBot="1" thickTop="1">
      <c r="A14" s="185"/>
      <c r="B14" s="186"/>
      <c r="C14" s="174"/>
      <c r="D14" s="174"/>
      <c r="E14" s="174"/>
      <c r="F14" s="174"/>
      <c r="G14" s="174"/>
      <c r="H14" s="174"/>
      <c r="I14" s="129"/>
      <c r="J14" s="187"/>
      <c r="K14" s="187"/>
      <c r="L14" s="187"/>
      <c r="M14" s="180"/>
      <c r="N14" s="187"/>
      <c r="O14" s="180"/>
    </row>
    <row r="15" spans="1:15" s="89" customFormat="1" ht="15.75" thickTop="1">
      <c r="A15" s="107" t="s">
        <v>40</v>
      </c>
      <c r="B15" s="108" t="s">
        <v>41</v>
      </c>
      <c r="C15" s="189">
        <v>39265141.17</v>
      </c>
      <c r="D15" s="189">
        <v>42620201.24</v>
      </c>
      <c r="E15" s="189">
        <v>38358353.2</v>
      </c>
      <c r="F15" s="189">
        <v>33932363.3</v>
      </c>
      <c r="G15" s="189">
        <v>26710502.59</v>
      </c>
      <c r="H15" s="189">
        <v>23939443.48</v>
      </c>
      <c r="I15" s="121">
        <f>(F15-C15)*100/C15</f>
        <v>-13.58145599658366</v>
      </c>
      <c r="J15" s="109">
        <f>(G15-D15)*100/D15</f>
        <v>-37.329008749654605</v>
      </c>
      <c r="K15" s="102">
        <f>(H15-E15)*100/E15</f>
        <v>-37.59001238874875</v>
      </c>
      <c r="L15" s="110">
        <f>D15/C15</f>
        <v>1.0854462755010643</v>
      </c>
      <c r="M15" s="111">
        <f>G15/F15</f>
        <v>0.7871689441094721</v>
      </c>
      <c r="N15" s="110">
        <f>E15/C15</f>
        <v>0.9769060305660426</v>
      </c>
      <c r="O15" s="112">
        <f>H15/F15</f>
        <v>0.7055047497973712</v>
      </c>
    </row>
    <row r="16" spans="1:15" ht="15">
      <c r="A16" s="6"/>
      <c r="B16" s="7"/>
      <c r="C16" s="191"/>
      <c r="D16" s="191"/>
      <c r="E16" s="191"/>
      <c r="F16" s="191"/>
      <c r="G16" s="191"/>
      <c r="H16" s="191"/>
      <c r="I16" s="190"/>
      <c r="J16" s="11"/>
      <c r="K16" s="66"/>
      <c r="L16" s="11"/>
      <c r="M16" s="11"/>
      <c r="N16" s="11"/>
      <c r="O16" s="12"/>
    </row>
    <row r="17" spans="1:15" s="97" customFormat="1" ht="15">
      <c r="A17" s="114" t="s">
        <v>24</v>
      </c>
      <c r="B17" s="115" t="s">
        <v>31</v>
      </c>
      <c r="C17" s="189">
        <v>54750</v>
      </c>
      <c r="D17" s="189">
        <v>2144883.95</v>
      </c>
      <c r="E17" s="189">
        <v>1969605</v>
      </c>
      <c r="F17" s="189">
        <v>50877</v>
      </c>
      <c r="G17" s="189">
        <v>3295746.15</v>
      </c>
      <c r="H17" s="189">
        <v>2920108.31</v>
      </c>
      <c r="I17" s="122">
        <f aca="true" t="shared" si="8" ref="I17:K21">(F17-C17)*100/C17</f>
        <v>-7.073972602739726</v>
      </c>
      <c r="J17" s="116">
        <f t="shared" si="8"/>
        <v>53.656152352671555</v>
      </c>
      <c r="K17" s="117">
        <f t="shared" si="8"/>
        <v>48.258575196549565</v>
      </c>
      <c r="L17" s="118">
        <f>D17/C17</f>
        <v>39.17596255707763</v>
      </c>
      <c r="M17" s="119">
        <f aca="true" t="shared" si="9" ref="M17:M24">G17/F17</f>
        <v>64.77870452267233</v>
      </c>
      <c r="N17" s="118">
        <f>E17/C17</f>
        <v>35.974520547945204</v>
      </c>
      <c r="O17" s="120">
        <f aca="true" t="shared" si="10" ref="O17:O24">H17/F17</f>
        <v>57.39545000687934</v>
      </c>
    </row>
    <row r="18" spans="1:15" s="97" customFormat="1" ht="15">
      <c r="A18" s="114" t="s">
        <v>25</v>
      </c>
      <c r="B18" s="115" t="s">
        <v>32</v>
      </c>
      <c r="C18" s="189">
        <v>25026267.14</v>
      </c>
      <c r="D18" s="189">
        <v>140667098.53</v>
      </c>
      <c r="E18" s="189">
        <v>125852754.06</v>
      </c>
      <c r="F18" s="189">
        <v>30712064.04</v>
      </c>
      <c r="G18" s="189">
        <v>164358068.29</v>
      </c>
      <c r="H18" s="189">
        <v>147332476.01</v>
      </c>
      <c r="I18" s="122">
        <f t="shared" si="8"/>
        <v>22.719316741058325</v>
      </c>
      <c r="J18" s="116">
        <f t="shared" si="8"/>
        <v>16.8418699237956</v>
      </c>
      <c r="K18" s="117">
        <f t="shared" si="8"/>
        <v>17.0673435876974</v>
      </c>
      <c r="L18" s="118">
        <f>D18/C18</f>
        <v>5.6207782704104865</v>
      </c>
      <c r="M18" s="119">
        <f t="shared" si="9"/>
        <v>5.351580020018739</v>
      </c>
      <c r="N18" s="118">
        <f>E18/C18</f>
        <v>5.028826446867377</v>
      </c>
      <c r="O18" s="120">
        <f t="shared" si="10"/>
        <v>4.797218311934726</v>
      </c>
    </row>
    <row r="19" spans="1:15" s="80" customFormat="1" ht="15">
      <c r="A19" s="73" t="s">
        <v>26</v>
      </c>
      <c r="B19" s="74" t="s">
        <v>33</v>
      </c>
      <c r="C19" s="189">
        <v>3809396.62</v>
      </c>
      <c r="D19" s="189">
        <v>15097642.21</v>
      </c>
      <c r="E19" s="189">
        <v>13605910.99</v>
      </c>
      <c r="F19" s="189">
        <v>2652659.27</v>
      </c>
      <c r="G19" s="189">
        <v>10286153.76</v>
      </c>
      <c r="H19" s="189">
        <v>9183152.75</v>
      </c>
      <c r="I19" s="123">
        <f t="shared" si="8"/>
        <v>-30.36536925367462</v>
      </c>
      <c r="J19" s="75">
        <f t="shared" si="8"/>
        <v>-31.8691381281581</v>
      </c>
      <c r="K19" s="78">
        <f t="shared" si="8"/>
        <v>-32.506152974619745</v>
      </c>
      <c r="L19" s="76">
        <f>D19/C19</f>
        <v>3.9632634025910383</v>
      </c>
      <c r="M19" s="77">
        <f t="shared" si="9"/>
        <v>3.8776762158375506</v>
      </c>
      <c r="N19" s="76">
        <f>E19/C19</f>
        <v>3.5716708831436934</v>
      </c>
      <c r="O19" s="79">
        <f t="shared" si="10"/>
        <v>3.4618666836920973</v>
      </c>
    </row>
    <row r="20" spans="1:15" s="80" customFormat="1" ht="30">
      <c r="A20" s="81" t="s">
        <v>27</v>
      </c>
      <c r="B20" s="82" t="s">
        <v>34</v>
      </c>
      <c r="C20" s="189">
        <v>6225015.98</v>
      </c>
      <c r="D20" s="189">
        <v>67610452.96</v>
      </c>
      <c r="E20" s="189">
        <v>60440221.07</v>
      </c>
      <c r="F20" s="189">
        <v>7299724.87</v>
      </c>
      <c r="G20" s="189">
        <v>83202384.28</v>
      </c>
      <c r="H20" s="189">
        <v>74576586.33</v>
      </c>
      <c r="I20" s="123">
        <f t="shared" si="8"/>
        <v>17.26435552057811</v>
      </c>
      <c r="J20" s="75">
        <f t="shared" si="8"/>
        <v>23.06142118175806</v>
      </c>
      <c r="K20" s="78">
        <f t="shared" si="8"/>
        <v>23.3890032328434</v>
      </c>
      <c r="L20" s="76">
        <f>D20/C20</f>
        <v>10.861089060208322</v>
      </c>
      <c r="M20" s="77">
        <f t="shared" si="9"/>
        <v>11.398016467982305</v>
      </c>
      <c r="N20" s="76">
        <f>E20/C20</f>
        <v>9.709247536742868</v>
      </c>
      <c r="O20" s="79">
        <f t="shared" si="10"/>
        <v>10.216355774789632</v>
      </c>
    </row>
    <row r="21" spans="1:15" s="80" customFormat="1" ht="15">
      <c r="A21" s="81" t="s">
        <v>28</v>
      </c>
      <c r="B21" s="82" t="s">
        <v>35</v>
      </c>
      <c r="C21" s="189">
        <v>1942372.53</v>
      </c>
      <c r="D21" s="189">
        <v>17095040.2</v>
      </c>
      <c r="E21" s="189">
        <v>15340881.26</v>
      </c>
      <c r="F21" s="189">
        <v>2121021.365</v>
      </c>
      <c r="G21" s="189">
        <v>19056516.85</v>
      </c>
      <c r="H21" s="189">
        <v>17107894.61</v>
      </c>
      <c r="I21" s="123">
        <f t="shared" si="8"/>
        <v>9.19745477454833</v>
      </c>
      <c r="J21" s="75">
        <f t="shared" si="8"/>
        <v>11.473951666987027</v>
      </c>
      <c r="K21" s="78">
        <f t="shared" si="8"/>
        <v>11.51833014057238</v>
      </c>
      <c r="L21" s="76">
        <f>D21/C21</f>
        <v>8.801113038805177</v>
      </c>
      <c r="M21" s="77">
        <f t="shared" si="9"/>
        <v>8.984594480970728</v>
      </c>
      <c r="N21" s="76">
        <f>E21/C21</f>
        <v>7.898011850486785</v>
      </c>
      <c r="O21" s="79">
        <f t="shared" si="10"/>
        <v>8.0658756636334</v>
      </c>
    </row>
    <row r="22" spans="1:15" s="80" customFormat="1" ht="15" customHeight="1">
      <c r="A22" s="81" t="s">
        <v>29</v>
      </c>
      <c r="B22" s="82" t="s">
        <v>77</v>
      </c>
      <c r="C22" s="189">
        <v>583.2</v>
      </c>
      <c r="D22" s="189">
        <v>9418.68</v>
      </c>
      <c r="E22" s="189">
        <v>8362.05</v>
      </c>
      <c r="F22" s="189">
        <v>53036.5</v>
      </c>
      <c r="G22" s="189">
        <v>419312.64</v>
      </c>
      <c r="H22" s="189">
        <v>373630.94</v>
      </c>
      <c r="I22" s="123"/>
      <c r="J22" s="75"/>
      <c r="K22" s="78"/>
      <c r="L22" s="76"/>
      <c r="M22" s="77">
        <f t="shared" si="9"/>
        <v>7.906114468337843</v>
      </c>
      <c r="N22" s="76"/>
      <c r="O22" s="79">
        <f t="shared" si="10"/>
        <v>7.044788777539996</v>
      </c>
    </row>
    <row r="23" spans="1:15" s="80" customFormat="1" ht="15" customHeight="1">
      <c r="A23" s="81" t="s">
        <v>30</v>
      </c>
      <c r="B23" s="82" t="s">
        <v>36</v>
      </c>
      <c r="C23" s="189">
        <v>355100</v>
      </c>
      <c r="D23" s="189">
        <v>1602452.68</v>
      </c>
      <c r="E23" s="189">
        <v>1431826.48</v>
      </c>
      <c r="F23" s="189">
        <v>464350</v>
      </c>
      <c r="G23" s="189">
        <v>2135259.01</v>
      </c>
      <c r="H23" s="189">
        <v>1911332.54</v>
      </c>
      <c r="I23" s="123">
        <f aca="true" t="shared" si="11" ref="I23:K24">(F23-C23)*100/C23</f>
        <v>30.765981413686287</v>
      </c>
      <c r="J23" s="75">
        <f t="shared" si="11"/>
        <v>33.24942674750307</v>
      </c>
      <c r="K23" s="78">
        <f t="shared" si="11"/>
        <v>33.489118038940035</v>
      </c>
      <c r="L23" s="76">
        <f>D23/C23</f>
        <v>4.5126800337932975</v>
      </c>
      <c r="M23" s="77">
        <f t="shared" si="9"/>
        <v>4.598382707009798</v>
      </c>
      <c r="N23" s="76">
        <f>E23/C23</f>
        <v>4.032178203323007</v>
      </c>
      <c r="O23" s="79">
        <f t="shared" si="10"/>
        <v>4.116146312049101</v>
      </c>
    </row>
    <row r="24" spans="1:15" s="80" customFormat="1" ht="30">
      <c r="A24" s="81" t="s">
        <v>661</v>
      </c>
      <c r="B24" s="82" t="s">
        <v>662</v>
      </c>
      <c r="C24" s="189">
        <v>29438</v>
      </c>
      <c r="D24" s="189">
        <v>847051</v>
      </c>
      <c r="E24" s="189">
        <v>761464.68</v>
      </c>
      <c r="F24" s="189">
        <v>131455</v>
      </c>
      <c r="G24" s="189">
        <v>3662925</v>
      </c>
      <c r="H24" s="189">
        <v>3271247.5</v>
      </c>
      <c r="I24" s="123">
        <f t="shared" si="11"/>
        <v>346.5486785787078</v>
      </c>
      <c r="J24" s="75">
        <f t="shared" si="11"/>
        <v>332.4326398292429</v>
      </c>
      <c r="K24" s="78">
        <f t="shared" si="11"/>
        <v>329.5993741955306</v>
      </c>
      <c r="L24" s="76">
        <f>D24/C24</f>
        <v>28.77406753176167</v>
      </c>
      <c r="M24" s="77">
        <f t="shared" si="9"/>
        <v>27.864478338594957</v>
      </c>
      <c r="N24" s="76">
        <f>E24/C24</f>
        <v>25.86672600040764</v>
      </c>
      <c r="O24" s="79">
        <f t="shared" si="10"/>
        <v>24.884922597086454</v>
      </c>
    </row>
    <row r="25" spans="1:15" ht="15">
      <c r="A25" s="6"/>
      <c r="B25" s="7"/>
      <c r="C25" s="175" t="s">
        <v>128</v>
      </c>
      <c r="D25" s="175" t="s">
        <v>128</v>
      </c>
      <c r="E25" s="175"/>
      <c r="F25" s="175" t="s">
        <v>128</v>
      </c>
      <c r="G25" s="175" t="s">
        <v>128</v>
      </c>
      <c r="H25" s="176"/>
      <c r="I25" s="11"/>
      <c r="J25" s="11"/>
      <c r="K25" s="66"/>
      <c r="L25" s="11"/>
      <c r="M25" s="11"/>
      <c r="N25" s="11"/>
      <c r="O25" s="12"/>
    </row>
    <row r="26" spans="1:15" ht="30">
      <c r="A26" s="3" t="s">
        <v>96</v>
      </c>
      <c r="B26" s="1" t="s">
        <v>97</v>
      </c>
      <c r="C26" s="189">
        <f aca="true" t="shared" si="12" ref="C26:H26">SUM(C21:C25)</f>
        <v>2327493.73</v>
      </c>
      <c r="D26" s="189">
        <f t="shared" si="12"/>
        <v>19553962.56</v>
      </c>
      <c r="E26" s="189">
        <f t="shared" si="12"/>
        <v>17542534.47</v>
      </c>
      <c r="F26" s="189">
        <f t="shared" si="12"/>
        <v>2769862.865</v>
      </c>
      <c r="G26" s="189">
        <f t="shared" si="12"/>
        <v>25274013.5</v>
      </c>
      <c r="H26" s="189">
        <f t="shared" si="12"/>
        <v>22664105.59</v>
      </c>
      <c r="I26" s="124">
        <f aca="true" t="shared" si="13" ref="I26:J29">(F26-C26)*100/C26</f>
        <v>19.00624389651955</v>
      </c>
      <c r="J26" s="60">
        <f t="shared" si="13"/>
        <v>29.252643408968467</v>
      </c>
      <c r="K26" s="67">
        <f>(H26-E26)*100/E26</f>
        <v>29.195160646590434</v>
      </c>
      <c r="L26" s="61">
        <f>D26/C26</f>
        <v>8.401295482759474</v>
      </c>
      <c r="M26" s="65">
        <f>G26/F26</f>
        <v>9.124644335054471</v>
      </c>
      <c r="N26" s="61">
        <f>E26/C26</f>
        <v>7.53709204191927</v>
      </c>
      <c r="O26" s="64">
        <f>H26/F26</f>
        <v>8.1823926651329</v>
      </c>
    </row>
    <row r="27" spans="1:15" ht="15">
      <c r="A27" s="3" t="s">
        <v>5</v>
      </c>
      <c r="B27" s="1" t="s">
        <v>14</v>
      </c>
      <c r="C27" s="189">
        <v>6781944.5</v>
      </c>
      <c r="D27" s="189">
        <v>22807202.49</v>
      </c>
      <c r="E27" s="189">
        <v>20473035.5</v>
      </c>
      <c r="F27" s="189">
        <v>5790194.57</v>
      </c>
      <c r="G27" s="189">
        <v>18414169.06</v>
      </c>
      <c r="H27" s="189">
        <v>16490551.61</v>
      </c>
      <c r="I27" s="124">
        <f t="shared" si="13"/>
        <v>-14.623386109986592</v>
      </c>
      <c r="J27" s="60">
        <f t="shared" si="13"/>
        <v>-19.26160576653871</v>
      </c>
      <c r="K27" s="67">
        <f>(H27-E27)*100/E27</f>
        <v>-19.452337148538625</v>
      </c>
      <c r="L27" s="61">
        <f>D27/C27</f>
        <v>3.3629296863163654</v>
      </c>
      <c r="M27" s="65">
        <f>G27/F27</f>
        <v>3.180233209330649</v>
      </c>
      <c r="N27" s="61">
        <f>E27/C27</f>
        <v>3.0187559777288064</v>
      </c>
      <c r="O27" s="64">
        <f>H27/F27</f>
        <v>2.8480133803172003</v>
      </c>
    </row>
    <row r="28" spans="1:15" ht="15">
      <c r="A28" s="3" t="s">
        <v>6</v>
      </c>
      <c r="B28" s="1" t="s">
        <v>15</v>
      </c>
      <c r="C28" s="189">
        <v>57184460.5</v>
      </c>
      <c r="D28" s="189">
        <v>63040944.09</v>
      </c>
      <c r="E28" s="189">
        <v>56415729.7</v>
      </c>
      <c r="F28" s="189">
        <v>49396744</v>
      </c>
      <c r="G28" s="189">
        <v>39459596.19</v>
      </c>
      <c r="H28" s="189">
        <v>35451954.17</v>
      </c>
      <c r="I28" s="124">
        <f t="shared" si="13"/>
        <v>-13.618588742303514</v>
      </c>
      <c r="J28" s="60">
        <f t="shared" si="13"/>
        <v>-37.40640030126174</v>
      </c>
      <c r="K28" s="67">
        <f>(H28-E28)*100/E28</f>
        <v>-37.1594511698747</v>
      </c>
      <c r="L28" s="61">
        <f>D28/C28</f>
        <v>1.1024138994893553</v>
      </c>
      <c r="M28" s="65">
        <f>G28/F28</f>
        <v>0.7988299024324356</v>
      </c>
      <c r="N28" s="61">
        <f>E28/C28</f>
        <v>0.9865569982950176</v>
      </c>
      <c r="O28" s="64">
        <f>H28/F28</f>
        <v>0.7176981982861057</v>
      </c>
    </row>
    <row r="29" spans="1:15" s="89" customFormat="1" ht="15">
      <c r="A29" s="90" t="s">
        <v>7</v>
      </c>
      <c r="B29" s="82" t="s">
        <v>16</v>
      </c>
      <c r="C29" s="189">
        <v>817234.07</v>
      </c>
      <c r="D29" s="189">
        <v>3868578.53</v>
      </c>
      <c r="E29" s="189">
        <v>3483688.44</v>
      </c>
      <c r="F29" s="189">
        <v>717172.73</v>
      </c>
      <c r="G29" s="189">
        <v>3309723.7</v>
      </c>
      <c r="H29" s="189">
        <v>2974986.51</v>
      </c>
      <c r="I29" s="125">
        <f t="shared" si="13"/>
        <v>-12.243902166242282</v>
      </c>
      <c r="J29" s="91">
        <f t="shared" si="13"/>
        <v>-14.445999368145168</v>
      </c>
      <c r="K29" s="92">
        <f>(H29-E29)*100/E29</f>
        <v>-14.602394524121111</v>
      </c>
      <c r="L29" s="93">
        <f>D29/C29</f>
        <v>4.7337460245630725</v>
      </c>
      <c r="M29" s="94">
        <f>G29/F29</f>
        <v>4.614960331801797</v>
      </c>
      <c r="N29" s="93">
        <f>E29/C29</f>
        <v>4.262779254907961</v>
      </c>
      <c r="O29" s="95">
        <f>H29/F29</f>
        <v>4.148214768288805</v>
      </c>
    </row>
    <row r="30" spans="1:15" ht="15">
      <c r="A30" s="8"/>
      <c r="B30" s="7"/>
      <c r="C30" s="175" t="s">
        <v>128</v>
      </c>
      <c r="D30" s="175" t="s">
        <v>128</v>
      </c>
      <c r="E30" s="175"/>
      <c r="F30" s="175" t="s">
        <v>128</v>
      </c>
      <c r="G30" s="175" t="s">
        <v>128</v>
      </c>
      <c r="H30" s="176"/>
      <c r="I30" s="11"/>
      <c r="J30" s="11"/>
      <c r="K30" s="66"/>
      <c r="L30" s="11"/>
      <c r="M30" s="11"/>
      <c r="N30" s="11"/>
      <c r="O30" s="12"/>
    </row>
    <row r="31" spans="1:15" ht="15" customHeight="1">
      <c r="A31" s="3" t="s">
        <v>10</v>
      </c>
      <c r="B31" s="1" t="s">
        <v>76</v>
      </c>
      <c r="C31" s="189">
        <v>1272328.72</v>
      </c>
      <c r="D31" s="189">
        <v>2246823.63</v>
      </c>
      <c r="E31" s="189">
        <v>2020283</v>
      </c>
      <c r="F31" s="189">
        <v>1446397.72</v>
      </c>
      <c r="G31" s="189">
        <v>2161766.03</v>
      </c>
      <c r="H31" s="189">
        <v>1934761.44</v>
      </c>
      <c r="I31" s="126"/>
      <c r="J31" s="60"/>
      <c r="K31" s="67"/>
      <c r="L31" s="61">
        <f>D31/C31</f>
        <v>1.7659144171484236</v>
      </c>
      <c r="M31" s="65"/>
      <c r="N31" s="61">
        <f>E31/C31</f>
        <v>1.587862451143915</v>
      </c>
      <c r="O31" s="64"/>
    </row>
    <row r="32" spans="1:15" ht="15" customHeight="1">
      <c r="A32" s="3" t="s">
        <v>73</v>
      </c>
      <c r="B32" s="1" t="s">
        <v>74</v>
      </c>
      <c r="C32" s="189">
        <v>670953.97</v>
      </c>
      <c r="D32" s="189">
        <v>1689278.9</v>
      </c>
      <c r="E32" s="189">
        <v>1515280.98</v>
      </c>
      <c r="F32" s="189">
        <v>663322.53</v>
      </c>
      <c r="G32" s="189">
        <v>1440757.4</v>
      </c>
      <c r="H32" s="189">
        <v>1293364.72</v>
      </c>
      <c r="I32" s="126">
        <f aca="true" t="shared" si="14" ref="I32:K33">(F32-C32)*100/C32</f>
        <v>-1.1374014226340958</v>
      </c>
      <c r="J32" s="60">
        <f t="shared" si="14"/>
        <v>-14.711691479719542</v>
      </c>
      <c r="K32" s="67">
        <f t="shared" si="14"/>
        <v>-14.645221772664236</v>
      </c>
      <c r="L32" s="61">
        <f>D32/C32</f>
        <v>2.5177269612101707</v>
      </c>
      <c r="M32" s="65">
        <f>G32/F32</f>
        <v>2.1720314550449533</v>
      </c>
      <c r="N32" s="61">
        <f>E32/C32</f>
        <v>2.25839781527785</v>
      </c>
      <c r="O32" s="64">
        <f>H32/F32</f>
        <v>1.9498278160399587</v>
      </c>
    </row>
    <row r="33" spans="1:15" ht="15" customHeight="1">
      <c r="A33" s="3" t="s">
        <v>72</v>
      </c>
      <c r="B33" s="1" t="s">
        <v>18</v>
      </c>
      <c r="C33" s="189">
        <v>246622.3</v>
      </c>
      <c r="D33" s="189">
        <v>2212071.79</v>
      </c>
      <c r="E33" s="189">
        <v>1961491.35</v>
      </c>
      <c r="F33" s="189">
        <v>316131.4</v>
      </c>
      <c r="G33" s="189">
        <v>2658839.51</v>
      </c>
      <c r="H33" s="189">
        <v>2378114.49</v>
      </c>
      <c r="I33" s="126">
        <f t="shared" si="14"/>
        <v>28.184434254323328</v>
      </c>
      <c r="J33" s="60">
        <f t="shared" si="14"/>
        <v>20.196800213251656</v>
      </c>
      <c r="K33" s="67">
        <f t="shared" si="14"/>
        <v>21.240121196557922</v>
      </c>
      <c r="L33" s="61">
        <f>D33/C33</f>
        <v>8.969471900959483</v>
      </c>
      <c r="M33" s="65">
        <f>G33/F33</f>
        <v>8.410551783214194</v>
      </c>
      <c r="N33" s="61">
        <f>E33/C33</f>
        <v>7.953422500722766</v>
      </c>
      <c r="O33" s="64">
        <f>H33/F33</f>
        <v>7.522550717834419</v>
      </c>
    </row>
    <row r="34" spans="1:15" ht="15" customHeight="1" thickBot="1">
      <c r="A34" s="4" t="s">
        <v>38</v>
      </c>
      <c r="B34" s="5" t="s">
        <v>39</v>
      </c>
      <c r="C34" s="62"/>
      <c r="D34" s="62"/>
      <c r="E34" s="62"/>
      <c r="F34" s="63"/>
      <c r="G34" s="63"/>
      <c r="H34" s="63"/>
      <c r="I34" s="96"/>
      <c r="J34" s="68"/>
      <c r="K34" s="71"/>
      <c r="L34" s="69"/>
      <c r="M34" s="70"/>
      <c r="N34" s="69"/>
      <c r="O34" s="72"/>
    </row>
    <row r="35" spans="2:8" ht="17.25" thickBot="1" thickTop="1">
      <c r="B35" s="14"/>
      <c r="C35" t="s">
        <v>128</v>
      </c>
      <c r="D35" t="s">
        <v>128</v>
      </c>
      <c r="E35"/>
      <c r="F35" t="s">
        <v>128</v>
      </c>
      <c r="G35" t="s">
        <v>128</v>
      </c>
      <c r="H35"/>
    </row>
    <row r="36" spans="2:14" ht="13.5" thickTop="1">
      <c r="B36" s="16" t="s">
        <v>115</v>
      </c>
      <c r="C36" s="83" t="s">
        <v>684</v>
      </c>
      <c r="D36" s="83" t="s">
        <v>685</v>
      </c>
      <c r="E36" s="83" t="s">
        <v>723</v>
      </c>
      <c r="F36" s="83" t="s">
        <v>724</v>
      </c>
      <c r="G36" s="83" t="s">
        <v>686</v>
      </c>
      <c r="H36" s="83" t="s">
        <v>687</v>
      </c>
      <c r="I36" s="83" t="s">
        <v>725</v>
      </c>
      <c r="J36" s="83" t="s">
        <v>726</v>
      </c>
      <c r="K36" s="83" t="s">
        <v>675</v>
      </c>
      <c r="L36" s="84" t="s">
        <v>678</v>
      </c>
      <c r="M36" s="87"/>
      <c r="N36" s="2"/>
    </row>
    <row r="37" spans="2:14" ht="14.25">
      <c r="B37" s="17" t="s">
        <v>116</v>
      </c>
      <c r="C37" s="15">
        <f>D7+D33+D34</f>
        <v>247286112</v>
      </c>
      <c r="D37" s="15">
        <f>E7+E33+E34</f>
        <v>221372516.94</v>
      </c>
      <c r="E37" s="15">
        <f>G7+G33+G34</f>
        <v>289075205.49</v>
      </c>
      <c r="F37" s="15">
        <f>H7+H33+H34</f>
        <v>259054543.48000002</v>
      </c>
      <c r="G37" s="85">
        <f aca="true" t="shared" si="15" ref="G37:J43">C37*100/C$43</f>
        <v>63.02731824934166</v>
      </c>
      <c r="H37" s="85">
        <f t="shared" si="15"/>
        <v>62.98021856501344</v>
      </c>
      <c r="I37" s="85">
        <f t="shared" si="15"/>
        <v>74.21439731266612</v>
      </c>
      <c r="J37" s="85">
        <f t="shared" si="15"/>
        <v>74.19406461843268</v>
      </c>
      <c r="K37" s="67">
        <f aca="true" t="shared" si="16" ref="K37:L43">(E37-C37)*100/C37</f>
        <v>16.89908630614889</v>
      </c>
      <c r="L37" s="10">
        <f t="shared" si="16"/>
        <v>17.02199851222418</v>
      </c>
      <c r="M37" s="88"/>
      <c r="N37" s="2"/>
    </row>
    <row r="38" spans="2:14" ht="14.25">
      <c r="B38" s="17" t="s">
        <v>356</v>
      </c>
      <c r="C38" s="15">
        <f>D28</f>
        <v>63040944.09</v>
      </c>
      <c r="D38" s="15">
        <f>E28</f>
        <v>56415729.7</v>
      </c>
      <c r="E38" s="15">
        <f>G28</f>
        <v>39459596.19</v>
      </c>
      <c r="F38" s="15">
        <f>H28</f>
        <v>35451954.17</v>
      </c>
      <c r="G38" s="85">
        <f t="shared" si="15"/>
        <v>16.067629571932386</v>
      </c>
      <c r="H38" s="85">
        <f t="shared" si="15"/>
        <v>16.050208201651934</v>
      </c>
      <c r="I38" s="85">
        <f t="shared" si="15"/>
        <v>10.130478483888274</v>
      </c>
      <c r="J38" s="85">
        <f t="shared" si="15"/>
        <v>10.153555089998893</v>
      </c>
      <c r="K38" s="67">
        <f t="shared" si="16"/>
        <v>-37.40640030126174</v>
      </c>
      <c r="L38" s="10">
        <f t="shared" si="16"/>
        <v>-37.1594511698747</v>
      </c>
      <c r="M38" s="88"/>
      <c r="N38" s="2"/>
    </row>
    <row r="39" spans="2:14" ht="14.25">
      <c r="B39" s="17" t="s">
        <v>355</v>
      </c>
      <c r="C39" s="15">
        <f>D15</f>
        <v>42620201.24</v>
      </c>
      <c r="D39" s="15">
        <f>E15</f>
        <v>38358353.2</v>
      </c>
      <c r="E39" s="15">
        <f>G15</f>
        <v>26710502.59</v>
      </c>
      <c r="F39" s="15">
        <f>H15</f>
        <v>23939443.48</v>
      </c>
      <c r="G39" s="85">
        <f t="shared" si="15"/>
        <v>10.862870404159478</v>
      </c>
      <c r="H39" s="85">
        <f t="shared" si="15"/>
        <v>10.91290599991126</v>
      </c>
      <c r="I39" s="85">
        <f t="shared" si="15"/>
        <v>6.857398400098453</v>
      </c>
      <c r="J39" s="85">
        <f t="shared" si="15"/>
        <v>6.856334548795758</v>
      </c>
      <c r="K39" s="67">
        <f t="shared" si="16"/>
        <v>-37.329008749654605</v>
      </c>
      <c r="L39" s="10">
        <f t="shared" si="16"/>
        <v>-37.59001238874875</v>
      </c>
      <c r="M39" s="88"/>
      <c r="N39" s="2"/>
    </row>
    <row r="40" spans="2:14" ht="14.25">
      <c r="B40" s="17" t="s">
        <v>117</v>
      </c>
      <c r="C40" s="15">
        <f>D26+D27</f>
        <v>42361165.05</v>
      </c>
      <c r="D40" s="15">
        <f>E26+E27</f>
        <v>38015569.97</v>
      </c>
      <c r="E40" s="15">
        <f>G26+G27</f>
        <v>43688182.56</v>
      </c>
      <c r="F40" s="15">
        <f>H26+H27</f>
        <v>39154657.2</v>
      </c>
      <c r="G40" s="85">
        <f t="shared" si="15"/>
        <v>10.79684827192899</v>
      </c>
      <c r="H40" s="85">
        <f t="shared" si="15"/>
        <v>10.815384577449985</v>
      </c>
      <c r="I40" s="85">
        <f t="shared" si="15"/>
        <v>11.216085215195987</v>
      </c>
      <c r="J40" s="85">
        <f t="shared" si="15"/>
        <v>11.214021292136344</v>
      </c>
      <c r="K40" s="67">
        <f t="shared" si="16"/>
        <v>3.1326275102058494</v>
      </c>
      <c r="L40" s="10">
        <f t="shared" si="16"/>
        <v>2.996370252764631</v>
      </c>
      <c r="M40" s="88"/>
      <c r="N40" s="2"/>
    </row>
    <row r="41" spans="2:14" ht="14.25">
      <c r="B41" s="17" t="s">
        <v>118</v>
      </c>
      <c r="C41" s="15">
        <f>D29</f>
        <v>3868578.53</v>
      </c>
      <c r="D41" s="15">
        <f>E29</f>
        <v>3483688.44</v>
      </c>
      <c r="E41" s="15">
        <f>G29</f>
        <v>3309723.7</v>
      </c>
      <c r="F41" s="15">
        <f>H29</f>
        <v>2974986.51</v>
      </c>
      <c r="G41" s="85">
        <f t="shared" si="15"/>
        <v>0.9860081838436618</v>
      </c>
      <c r="H41" s="85">
        <f t="shared" si="15"/>
        <v>0.9911052302083054</v>
      </c>
      <c r="I41" s="85">
        <f t="shared" si="15"/>
        <v>0.8497067372159818</v>
      </c>
      <c r="J41" s="85">
        <f t="shared" si="15"/>
        <v>0.8520458216898497</v>
      </c>
      <c r="K41" s="67">
        <f t="shared" si="16"/>
        <v>-14.445999368145168</v>
      </c>
      <c r="L41" s="10">
        <f t="shared" si="16"/>
        <v>-14.602394524121111</v>
      </c>
      <c r="M41" s="88"/>
      <c r="N41" s="2"/>
    </row>
    <row r="42" spans="2:14" ht="14.25">
      <c r="B42" s="17" t="s">
        <v>119</v>
      </c>
      <c r="C42" s="15">
        <f>C43-SUM(C37:C41)</f>
        <v>-6829493.719999969</v>
      </c>
      <c r="D42" s="15">
        <f>D43-SUM(D37:D41)</f>
        <v>-6150544.350000024</v>
      </c>
      <c r="E42" s="15">
        <f>E43-SUM(E37:E41)</f>
        <v>-12729563.639999926</v>
      </c>
      <c r="F42" s="15">
        <f>F43-SUM(F37:F41)</f>
        <v>-11417542.600000083</v>
      </c>
      <c r="G42" s="85">
        <f t="shared" si="15"/>
        <v>-1.7406746812061906</v>
      </c>
      <c r="H42" s="85">
        <f t="shared" si="15"/>
        <v>-1.749822574234901</v>
      </c>
      <c r="I42" s="85">
        <f t="shared" si="15"/>
        <v>-3.26806614906481</v>
      </c>
      <c r="J42" s="85">
        <f t="shared" si="15"/>
        <v>-3.2700213710535224</v>
      </c>
      <c r="K42" s="67">
        <f t="shared" si="16"/>
        <v>86.39102928994251</v>
      </c>
      <c r="L42" s="10">
        <f t="shared" si="16"/>
        <v>85.63466825501452</v>
      </c>
      <c r="M42" s="88"/>
      <c r="N42" s="2"/>
    </row>
    <row r="43" spans="2:14" ht="15" thickBot="1">
      <c r="B43" s="18" t="s">
        <v>121</v>
      </c>
      <c r="C43" s="19">
        <f>D13</f>
        <v>392347507.19000006</v>
      </c>
      <c r="D43" s="19">
        <f>E13</f>
        <v>351495313.8999999</v>
      </c>
      <c r="E43" s="19">
        <f>G13</f>
        <v>389513646.89000005</v>
      </c>
      <c r="F43" s="19">
        <f>H13</f>
        <v>349158042.23999995</v>
      </c>
      <c r="G43" s="86">
        <f t="shared" si="15"/>
        <v>100</v>
      </c>
      <c r="H43" s="86">
        <f t="shared" si="15"/>
        <v>100</v>
      </c>
      <c r="I43" s="86">
        <f t="shared" si="15"/>
        <v>100.00000000000001</v>
      </c>
      <c r="J43" s="86">
        <f t="shared" si="15"/>
        <v>99.99999999999999</v>
      </c>
      <c r="K43" s="71">
        <f t="shared" si="16"/>
        <v>-0.722283243315644</v>
      </c>
      <c r="L43" s="13">
        <f t="shared" si="16"/>
        <v>-0.6649510157239018</v>
      </c>
      <c r="M43" s="88"/>
      <c r="N43" s="2"/>
    </row>
    <row r="44" ht="13.5" thickTop="1"/>
  </sheetData>
  <sheetProtection/>
  <mergeCells count="4">
    <mergeCell ref="A1:J1"/>
    <mergeCell ref="A2:J2"/>
    <mergeCell ref="C3:D3"/>
    <mergeCell ref="F3:G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5" sqref="B5:E11"/>
    </sheetView>
  </sheetViews>
  <sheetFormatPr defaultColWidth="9.140625" defaultRowHeight="12.75"/>
  <cols>
    <col min="2" max="2" width="10.140625" style="30" bestFit="1" customWidth="1"/>
    <col min="3" max="3" width="13.8515625" style="30" bestFit="1" customWidth="1"/>
    <col min="4" max="4" width="10.140625" style="30" bestFit="1" customWidth="1"/>
    <col min="5" max="5" width="13.8515625" style="30" bestFit="1" customWidth="1"/>
  </cols>
  <sheetData>
    <row r="1" spans="1:5" ht="13.5" customHeight="1" thickTop="1">
      <c r="A1" s="236" t="s">
        <v>264</v>
      </c>
      <c r="B1" s="237"/>
      <c r="C1" s="237"/>
      <c r="D1" s="237"/>
      <c r="E1" s="238"/>
    </row>
    <row r="2" spans="1:5" ht="15" customHeight="1">
      <c r="A2" s="230" t="s">
        <v>603</v>
      </c>
      <c r="B2" s="231"/>
      <c r="C2" s="231"/>
      <c r="D2" s="231"/>
      <c r="E2" s="232"/>
    </row>
    <row r="3" spans="1:5" ht="13.5" thickBot="1">
      <c r="A3" s="239" t="s">
        <v>128</v>
      </c>
      <c r="B3" s="240"/>
      <c r="C3" s="240"/>
      <c r="D3" s="240"/>
      <c r="E3" s="241"/>
    </row>
    <row r="4" spans="1:5" ht="52.5" thickBot="1" thickTop="1">
      <c r="A4" s="31" t="s">
        <v>265</v>
      </c>
      <c r="B4" s="32" t="s">
        <v>266</v>
      </c>
      <c r="C4" s="32" t="s">
        <v>267</v>
      </c>
      <c r="D4" s="32" t="s">
        <v>268</v>
      </c>
      <c r="E4" s="32" t="s">
        <v>133</v>
      </c>
    </row>
    <row r="5" spans="1:5" ht="13.5" thickTop="1">
      <c r="A5" s="33" t="s">
        <v>23</v>
      </c>
      <c r="B5" s="34">
        <v>1240</v>
      </c>
      <c r="C5" s="35">
        <v>65215.85</v>
      </c>
      <c r="D5" s="34">
        <v>3498</v>
      </c>
      <c r="E5" s="36">
        <v>121363.15</v>
      </c>
    </row>
    <row r="6" spans="1:5" ht="12.75">
      <c r="A6" s="37" t="s">
        <v>11</v>
      </c>
      <c r="B6" s="38">
        <v>19124596.07</v>
      </c>
      <c r="C6" s="39">
        <v>25042886.78</v>
      </c>
      <c r="D6" s="38">
        <v>22622090.64</v>
      </c>
      <c r="E6" s="40">
        <v>27586086.23</v>
      </c>
    </row>
    <row r="7" spans="1:5" ht="12.75">
      <c r="A7" s="33" t="s">
        <v>19</v>
      </c>
      <c r="B7" s="34">
        <v>12611122.94</v>
      </c>
      <c r="C7" s="35">
        <v>95073805.51</v>
      </c>
      <c r="D7" s="34">
        <v>14538873.5</v>
      </c>
      <c r="E7" s="36">
        <v>107392887.74</v>
      </c>
    </row>
    <row r="8" spans="1:5" ht="12.75">
      <c r="A8" s="37" t="s">
        <v>4</v>
      </c>
      <c r="B8" s="38">
        <v>34223940.7</v>
      </c>
      <c r="C8" s="39">
        <v>45300351.21</v>
      </c>
      <c r="D8" s="38">
        <v>41256253.576</v>
      </c>
      <c r="E8" s="40">
        <v>68767748.26</v>
      </c>
    </row>
    <row r="9" spans="1:5" ht="12.75">
      <c r="A9" s="33" t="s">
        <v>8</v>
      </c>
      <c r="B9" s="34">
        <v>69934.81</v>
      </c>
      <c r="C9" s="35">
        <v>523993.66</v>
      </c>
      <c r="D9" s="34">
        <v>80718.55</v>
      </c>
      <c r="E9" s="36">
        <v>492070.45</v>
      </c>
    </row>
    <row r="10" spans="1:5" ht="12.75">
      <c r="A10" s="37" t="s">
        <v>20</v>
      </c>
      <c r="B10" s="38">
        <v>111720</v>
      </c>
      <c r="C10" s="39">
        <v>75411</v>
      </c>
      <c r="D10" s="38">
        <v>85363.47</v>
      </c>
      <c r="E10" s="40">
        <v>78916.6</v>
      </c>
    </row>
    <row r="11" spans="1:5" ht="12.75">
      <c r="A11" s="33" t="s">
        <v>9</v>
      </c>
      <c r="B11" s="34">
        <v>1432614.75</v>
      </c>
      <c r="C11" s="35">
        <v>3308276.14</v>
      </c>
      <c r="D11" s="34">
        <v>3558852.83</v>
      </c>
      <c r="E11" s="36">
        <v>6452297.99</v>
      </c>
    </row>
    <row r="12" spans="1:5" ht="13.5" thickBot="1">
      <c r="A12" s="41" t="s">
        <v>167</v>
      </c>
      <c r="B12" s="42">
        <v>67575169.27</v>
      </c>
      <c r="C12" s="43">
        <v>169389940.15</v>
      </c>
      <c r="D12" s="42">
        <v>82145650.566</v>
      </c>
      <c r="E12" s="44">
        <v>210891370.42</v>
      </c>
    </row>
    <row r="13" ht="13.5" thickTop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1315"/>
  <sheetViews>
    <sheetView tabSelected="1" zoomScale="85" zoomScaleNormal="85" zoomScalePageLayoutView="0" workbookViewId="0" topLeftCell="A1">
      <selection activeCell="K23" sqref="K23"/>
    </sheetView>
  </sheetViews>
  <sheetFormatPr defaultColWidth="9.140625" defaultRowHeight="12.75"/>
  <cols>
    <col min="1" max="1" width="14.8515625" style="245" customWidth="1"/>
    <col min="2" max="2" width="39.421875" style="245" customWidth="1"/>
    <col min="3" max="3" width="27.57421875" style="245" bestFit="1" customWidth="1"/>
    <col min="4" max="4" width="10.28125" style="245" bestFit="1" customWidth="1"/>
    <col min="5" max="6" width="12.8515625" style="245" bestFit="1" customWidth="1"/>
    <col min="7" max="7" width="10.28125" style="245" bestFit="1" customWidth="1"/>
    <col min="8" max="8" width="12.8515625" style="245" bestFit="1" customWidth="1"/>
    <col min="9" max="9" width="12.8515625" style="245" customWidth="1"/>
    <col min="10" max="12" width="10.8515625" style="245" bestFit="1" customWidth="1"/>
    <col min="13" max="16" width="10.57421875" style="245" bestFit="1" customWidth="1"/>
    <col min="17" max="16384" width="9.140625" style="245" customWidth="1"/>
  </cols>
  <sheetData>
    <row r="1" spans="1:16" ht="12.75">
      <c r="A1" s="242" t="s">
        <v>775</v>
      </c>
      <c r="B1" s="242"/>
      <c r="C1" s="242"/>
      <c r="D1" s="242"/>
      <c r="E1" s="242"/>
      <c r="F1" s="242"/>
      <c r="G1" s="242"/>
      <c r="H1" s="242"/>
      <c r="I1" s="242"/>
      <c r="J1" s="243"/>
      <c r="K1" s="243"/>
      <c r="L1" s="243"/>
      <c r="M1" s="244"/>
      <c r="N1" s="244"/>
      <c r="O1" s="243"/>
      <c r="P1" s="243"/>
    </row>
    <row r="2" spans="1:16" s="249" customFormat="1" ht="12.75">
      <c r="A2" s="242" t="s">
        <v>797</v>
      </c>
      <c r="B2" s="242"/>
      <c r="C2" s="242"/>
      <c r="D2" s="242"/>
      <c r="E2" s="242"/>
      <c r="F2" s="242"/>
      <c r="G2" s="242"/>
      <c r="H2" s="242"/>
      <c r="I2" s="242"/>
      <c r="J2" s="246"/>
      <c r="K2" s="246"/>
      <c r="L2" s="247"/>
      <c r="M2" s="248"/>
      <c r="N2" s="248"/>
      <c r="O2" s="247"/>
      <c r="P2" s="247"/>
    </row>
    <row r="3" spans="1:16" ht="12.75">
      <c r="A3" s="242" t="s">
        <v>124</v>
      </c>
      <c r="B3" s="242"/>
      <c r="C3" s="242"/>
      <c r="D3" s="242"/>
      <c r="E3" s="242"/>
      <c r="F3" s="242"/>
      <c r="G3" s="242"/>
      <c r="H3" s="242"/>
      <c r="I3" s="242"/>
      <c r="J3" s="243"/>
      <c r="K3" s="243"/>
      <c r="L3" s="250"/>
      <c r="M3" s="244"/>
      <c r="N3" s="244"/>
      <c r="O3" s="250"/>
      <c r="P3" s="250"/>
    </row>
    <row r="4" spans="1:16" ht="25.5">
      <c r="A4" s="251"/>
      <c r="B4" s="159" t="s">
        <v>622</v>
      </c>
      <c r="C4" s="159"/>
      <c r="D4" s="160" t="s">
        <v>688</v>
      </c>
      <c r="E4" s="160" t="s">
        <v>689</v>
      </c>
      <c r="F4" s="161">
        <v>2015</v>
      </c>
      <c r="G4" s="160" t="s">
        <v>719</v>
      </c>
      <c r="H4" s="160" t="s">
        <v>720</v>
      </c>
      <c r="I4" s="161">
        <v>2016</v>
      </c>
      <c r="J4" s="162" t="s">
        <v>79</v>
      </c>
      <c r="K4" s="163" t="s">
        <v>80</v>
      </c>
      <c r="L4" s="163" t="s">
        <v>677</v>
      </c>
      <c r="M4" s="164" t="s">
        <v>690</v>
      </c>
      <c r="N4" s="164" t="s">
        <v>721</v>
      </c>
      <c r="O4" s="164" t="s">
        <v>691</v>
      </c>
      <c r="P4" s="164" t="s">
        <v>722</v>
      </c>
    </row>
    <row r="5" spans="1:16" ht="12.75">
      <c r="A5" s="250"/>
      <c r="B5" s="157" t="s">
        <v>620</v>
      </c>
      <c r="C5" s="157"/>
      <c r="D5" s="157">
        <v>5588169.890000001</v>
      </c>
      <c r="E5" s="157">
        <v>30376652.540000007</v>
      </c>
      <c r="F5" s="157">
        <v>27287933.639999997</v>
      </c>
      <c r="G5" s="157">
        <v>6175398.385000001</v>
      </c>
      <c r="H5" s="157">
        <v>34062717.57000001</v>
      </c>
      <c r="I5" s="157">
        <v>30491647.61</v>
      </c>
      <c r="J5" s="157">
        <v>10.50842237367984</v>
      </c>
      <c r="K5" s="157">
        <v>12.134533339860893</v>
      </c>
      <c r="L5" s="157">
        <v>11.740405163195797</v>
      </c>
      <c r="M5" s="158">
        <v>5.435885654507187</v>
      </c>
      <c r="N5" s="158">
        <v>5.515873705045185</v>
      </c>
      <c r="O5" s="158">
        <v>4.8831610665294205</v>
      </c>
      <c r="P5" s="252">
        <v>4.937600088127755</v>
      </c>
    </row>
    <row r="6" spans="1:16" ht="12.75">
      <c r="A6" s="250"/>
      <c r="B6" s="157" t="s">
        <v>522</v>
      </c>
      <c r="C6" s="157"/>
      <c r="D6" s="157">
        <v>16577620.159999998</v>
      </c>
      <c r="E6" s="157">
        <v>120234930.47999999</v>
      </c>
      <c r="F6" s="157">
        <v>107696481.19000003</v>
      </c>
      <c r="G6" s="157">
        <v>17941205.05</v>
      </c>
      <c r="H6" s="157">
        <v>137374483.48999992</v>
      </c>
      <c r="I6" s="157">
        <v>123064670.56999998</v>
      </c>
      <c r="J6" s="157">
        <v>8.225456228573659</v>
      </c>
      <c r="K6" s="157">
        <v>14.255052954724286</v>
      </c>
      <c r="L6" s="157">
        <v>14.26990855243183</v>
      </c>
      <c r="M6" s="158">
        <v>7.25284626620375</v>
      </c>
      <c r="N6" s="158">
        <v>7.656926226925873</v>
      </c>
      <c r="O6" s="158">
        <v>6.496498300151669</v>
      </c>
      <c r="P6" s="252">
        <v>6.859331367488048</v>
      </c>
    </row>
    <row r="7" spans="1:16" ht="12.75">
      <c r="A7" s="250"/>
      <c r="B7" s="157" t="s">
        <v>303</v>
      </c>
      <c r="C7" s="157"/>
      <c r="D7" s="157">
        <v>13552515.67</v>
      </c>
      <c r="E7" s="157">
        <v>77506221.46</v>
      </c>
      <c r="F7" s="157">
        <v>69512790.57000004</v>
      </c>
      <c r="G7" s="157">
        <v>17146746.45</v>
      </c>
      <c r="H7" s="157">
        <v>94047027.06999993</v>
      </c>
      <c r="I7" s="157">
        <v>84196713.99000002</v>
      </c>
      <c r="J7" s="157">
        <v>26.52076461314285</v>
      </c>
      <c r="K7" s="157">
        <v>21.34126177023924</v>
      </c>
      <c r="L7" s="157">
        <v>21.124059758776532</v>
      </c>
      <c r="M7" s="158">
        <v>5.718954572512956</v>
      </c>
      <c r="N7" s="158">
        <v>5.484832200921705</v>
      </c>
      <c r="O7" s="158">
        <v>5.12914297703963</v>
      </c>
      <c r="P7" s="252">
        <v>4.910360938474134</v>
      </c>
    </row>
    <row r="8" spans="1:16" ht="12.75">
      <c r="A8" s="250"/>
      <c r="B8" s="157" t="s">
        <v>621</v>
      </c>
      <c r="C8" s="157"/>
      <c r="D8" s="157">
        <v>623484.8</v>
      </c>
      <c r="E8" s="157">
        <v>11798109.55</v>
      </c>
      <c r="F8" s="157">
        <v>10288244.92</v>
      </c>
      <c r="G8" s="157">
        <v>845406.64</v>
      </c>
      <c r="H8" s="157">
        <v>10950313</v>
      </c>
      <c r="I8" s="157">
        <v>10005292.819999998</v>
      </c>
      <c r="J8" s="157">
        <v>35.593785125154604</v>
      </c>
      <c r="K8" s="157">
        <v>-7.185867756245751</v>
      </c>
      <c r="L8" s="157">
        <v>-2.750246540592674</v>
      </c>
      <c r="M8" s="158">
        <v>18.92285032449869</v>
      </c>
      <c r="N8" s="158">
        <v>12.95271704986845</v>
      </c>
      <c r="O8" s="158">
        <v>16.501196051611842</v>
      </c>
      <c r="P8" s="252">
        <v>11.834887906723797</v>
      </c>
    </row>
    <row r="9" spans="1:16" ht="12.75">
      <c r="A9" s="253"/>
      <c r="B9" s="254" t="s">
        <v>650</v>
      </c>
      <c r="C9" s="157"/>
      <c r="D9" s="157">
        <v>282401.5</v>
      </c>
      <c r="E9" s="157">
        <v>1392346.9500000002</v>
      </c>
      <c r="F9" s="157">
        <v>1254334.27</v>
      </c>
      <c r="G9" s="157">
        <v>512708.9</v>
      </c>
      <c r="H9" s="157">
        <v>2602889.4200000004</v>
      </c>
      <c r="I9" s="157">
        <v>2327208.4499999997</v>
      </c>
      <c r="J9" s="157">
        <v>81.55317871895157</v>
      </c>
      <c r="K9" s="157">
        <v>86.942587837033</v>
      </c>
      <c r="L9" s="157">
        <v>85.53335467745768</v>
      </c>
      <c r="M9" s="158">
        <v>4.930380858458614</v>
      </c>
      <c r="N9" s="158">
        <v>5.076739295924062</v>
      </c>
      <c r="O9" s="158">
        <v>4.441669998211766</v>
      </c>
      <c r="P9" s="252">
        <v>4.5390443778136085</v>
      </c>
    </row>
    <row r="10" spans="1:16" ht="12.75">
      <c r="A10" s="255"/>
      <c r="B10" s="211"/>
      <c r="C10" s="154" t="s">
        <v>121</v>
      </c>
      <c r="D10" s="157">
        <f>SUM(D5:D9)</f>
        <v>36624192.019999996</v>
      </c>
      <c r="E10" s="157">
        <f>SUM(E5:E9)</f>
        <v>241308260.97999996</v>
      </c>
      <c r="F10" s="157">
        <f>SUM(F4:F9)</f>
        <v>216041799.59000003</v>
      </c>
      <c r="G10" s="157">
        <f>SUM(G5:G9)</f>
        <v>42621465.425000004</v>
      </c>
      <c r="H10" s="157">
        <f>SUM(H5:H9)</f>
        <v>279037430.5499999</v>
      </c>
      <c r="I10" s="157">
        <f>SUM(I4:I9)</f>
        <v>250087549.44</v>
      </c>
      <c r="J10" s="157">
        <f>(G10-D10)*100/D10</f>
        <v>16.375169182503672</v>
      </c>
      <c r="K10" s="157">
        <f>(H10-E10)*100/E10</f>
        <v>15.635258161811125</v>
      </c>
      <c r="L10" s="157">
        <f>(I10-F10)*100/F10</f>
        <v>15.758871623274445</v>
      </c>
      <c r="M10" s="158">
        <f>E10/D10</f>
        <v>6.588766814247387</v>
      </c>
      <c r="N10" s="158">
        <f>H10/G10</f>
        <v>6.546875565341964</v>
      </c>
      <c r="O10" s="158">
        <f>F10/D10</f>
        <v>5.89888234181446</v>
      </c>
      <c r="P10" s="252">
        <f>I10/G10</f>
        <v>5.8676431452145446</v>
      </c>
    </row>
    <row r="11" ht="12.75">
      <c r="A11" s="256"/>
    </row>
    <row r="12" spans="1:16" ht="25.5">
      <c r="A12" s="251"/>
      <c r="B12" s="159"/>
      <c r="C12" s="159"/>
      <c r="D12" s="160" t="s">
        <v>688</v>
      </c>
      <c r="E12" s="160" t="s">
        <v>689</v>
      </c>
      <c r="F12" s="161">
        <v>2015</v>
      </c>
      <c r="G12" s="160" t="s">
        <v>719</v>
      </c>
      <c r="H12" s="160" t="s">
        <v>720</v>
      </c>
      <c r="I12" s="161">
        <v>2016</v>
      </c>
      <c r="J12" s="162" t="s">
        <v>79</v>
      </c>
      <c r="K12" s="163" t="s">
        <v>80</v>
      </c>
      <c r="L12" s="163" t="s">
        <v>677</v>
      </c>
      <c r="M12" s="164" t="s">
        <v>690</v>
      </c>
      <c r="N12" s="164" t="s">
        <v>721</v>
      </c>
      <c r="O12" s="164" t="s">
        <v>691</v>
      </c>
      <c r="P12" s="164" t="s">
        <v>722</v>
      </c>
    </row>
    <row r="13" spans="1:16" ht="12.75">
      <c r="A13" s="250"/>
      <c r="B13" s="257" t="s">
        <v>804</v>
      </c>
      <c r="C13" s="157"/>
      <c r="D13" s="157">
        <f aca="true" t="shared" si="0" ref="D13:I13">D5</f>
        <v>5588169.890000001</v>
      </c>
      <c r="E13" s="157">
        <f t="shared" si="0"/>
        <v>30376652.540000007</v>
      </c>
      <c r="F13" s="157">
        <f t="shared" si="0"/>
        <v>27287933.639999997</v>
      </c>
      <c r="G13" s="157">
        <f t="shared" si="0"/>
        <v>6175398.385000001</v>
      </c>
      <c r="H13" s="157">
        <f t="shared" si="0"/>
        <v>34062717.57000001</v>
      </c>
      <c r="I13" s="157">
        <f t="shared" si="0"/>
        <v>30491647.61</v>
      </c>
      <c r="J13" s="157">
        <f aca="true" t="shared" si="1" ref="J13:L18">(G13-D13)*100/D13</f>
        <v>10.50842237367984</v>
      </c>
      <c r="K13" s="157">
        <f t="shared" si="1"/>
        <v>12.134533339860893</v>
      </c>
      <c r="L13" s="157">
        <f t="shared" si="1"/>
        <v>11.740405163195797</v>
      </c>
      <c r="M13" s="158">
        <f aca="true" t="shared" si="2" ref="M13:M18">E13/D13</f>
        <v>5.435885654507187</v>
      </c>
      <c r="N13" s="158">
        <f aca="true" t="shared" si="3" ref="N13:N18">H13/G13</f>
        <v>5.515873705045185</v>
      </c>
      <c r="O13" s="158">
        <f aca="true" t="shared" si="4" ref="O13:O18">F13/D13</f>
        <v>4.8831610665294205</v>
      </c>
      <c r="P13" s="252">
        <f aca="true" t="shared" si="5" ref="P13:P18">I13/G13</f>
        <v>4.937600088127755</v>
      </c>
    </row>
    <row r="14" spans="1:16" ht="12.75">
      <c r="A14" s="250"/>
      <c r="B14" s="157" t="s">
        <v>799</v>
      </c>
      <c r="C14" s="157"/>
      <c r="D14" s="157">
        <v>1163780</v>
      </c>
      <c r="E14" s="157">
        <v>4327255.66</v>
      </c>
      <c r="F14" s="157">
        <v>3895332.79</v>
      </c>
      <c r="G14" s="157">
        <v>1654998</v>
      </c>
      <c r="H14" s="157">
        <v>6281964.63</v>
      </c>
      <c r="I14" s="157">
        <v>5592088.48</v>
      </c>
      <c r="J14" s="157">
        <f t="shared" si="1"/>
        <v>42.20883672171716</v>
      </c>
      <c r="K14" s="157">
        <f t="shared" si="1"/>
        <v>45.172024109155586</v>
      </c>
      <c r="L14" s="157">
        <f t="shared" si="1"/>
        <v>43.558683724170336</v>
      </c>
      <c r="M14" s="158">
        <f t="shared" si="2"/>
        <v>3.7182763580745504</v>
      </c>
      <c r="N14" s="158">
        <f t="shared" si="3"/>
        <v>3.79575360816146</v>
      </c>
      <c r="O14" s="158">
        <f t="shared" si="4"/>
        <v>3.347138454003334</v>
      </c>
      <c r="P14" s="252">
        <f t="shared" si="5"/>
        <v>3.378909509256205</v>
      </c>
    </row>
    <row r="15" spans="1:16" ht="12.75">
      <c r="A15" s="250"/>
      <c r="B15" s="157" t="s">
        <v>800</v>
      </c>
      <c r="C15" s="157"/>
      <c r="D15" s="157">
        <f aca="true" t="shared" si="6" ref="D15:I15">D78</f>
        <v>2270399.3600000003</v>
      </c>
      <c r="E15" s="157">
        <f t="shared" si="6"/>
        <v>7780707.5200000005</v>
      </c>
      <c r="F15" s="157">
        <f t="shared" si="6"/>
        <v>7001131.09</v>
      </c>
      <c r="G15" s="157">
        <f t="shared" si="6"/>
        <v>3741641.0200000005</v>
      </c>
      <c r="H15" s="157">
        <f t="shared" si="6"/>
        <v>13347477.099999998</v>
      </c>
      <c r="I15" s="157">
        <f t="shared" si="6"/>
        <v>11898129.15</v>
      </c>
      <c r="J15" s="157">
        <f t="shared" si="1"/>
        <v>64.80100751966384</v>
      </c>
      <c r="K15" s="157">
        <f t="shared" si="1"/>
        <v>71.5458017884728</v>
      </c>
      <c r="L15" s="157">
        <f t="shared" si="1"/>
        <v>69.94581299862506</v>
      </c>
      <c r="M15" s="158">
        <f t="shared" si="2"/>
        <v>3.4270215439102305</v>
      </c>
      <c r="N15" s="158">
        <f t="shared" si="3"/>
        <v>3.5672789101504976</v>
      </c>
      <c r="O15" s="158">
        <f t="shared" si="4"/>
        <v>3.0836562119185933</v>
      </c>
      <c r="P15" s="252">
        <f t="shared" si="5"/>
        <v>3.179922682694985</v>
      </c>
    </row>
    <row r="16" spans="1:16" ht="12.75">
      <c r="A16" s="250"/>
      <c r="B16" s="157" t="s">
        <v>802</v>
      </c>
      <c r="C16" s="157"/>
      <c r="D16" s="157">
        <v>8626</v>
      </c>
      <c r="E16" s="157">
        <v>45763.95</v>
      </c>
      <c r="F16" s="157">
        <v>42755.31</v>
      </c>
      <c r="G16" s="157">
        <v>31676</v>
      </c>
      <c r="H16" s="157">
        <v>208003.31999999998</v>
      </c>
      <c r="I16" s="157">
        <v>184532.18</v>
      </c>
      <c r="J16" s="157">
        <f t="shared" si="1"/>
        <v>267.21539531648506</v>
      </c>
      <c r="K16" s="157">
        <f t="shared" si="1"/>
        <v>354.5134762187268</v>
      </c>
      <c r="L16" s="157">
        <f t="shared" si="1"/>
        <v>331.6006128829378</v>
      </c>
      <c r="M16" s="158">
        <f t="shared" si="2"/>
        <v>5.305350104335729</v>
      </c>
      <c r="N16" s="158">
        <f t="shared" si="3"/>
        <v>6.566590478595781</v>
      </c>
      <c r="O16" s="158">
        <f t="shared" si="4"/>
        <v>4.956562717366102</v>
      </c>
      <c r="P16" s="252">
        <f t="shared" si="5"/>
        <v>5.825614976638464</v>
      </c>
    </row>
    <row r="17" spans="1:16" ht="12.75">
      <c r="A17" s="250"/>
      <c r="B17" s="157" t="s">
        <v>803</v>
      </c>
      <c r="C17" s="157"/>
      <c r="D17" s="157">
        <v>204492</v>
      </c>
      <c r="E17" s="157">
        <v>1144373.2199999997</v>
      </c>
      <c r="F17" s="157">
        <v>1022707.04</v>
      </c>
      <c r="G17" s="157">
        <v>285857</v>
      </c>
      <c r="H17" s="157">
        <v>1481403.3800000001</v>
      </c>
      <c r="I17" s="157">
        <v>1328325.99</v>
      </c>
      <c r="J17" s="157">
        <f t="shared" si="1"/>
        <v>39.788842595309355</v>
      </c>
      <c r="K17" s="157">
        <f t="shared" si="1"/>
        <v>29.451070167475645</v>
      </c>
      <c r="L17" s="157">
        <f t="shared" si="1"/>
        <v>29.883332963074153</v>
      </c>
      <c r="M17" s="158">
        <f t="shared" si="2"/>
        <v>5.596175987324687</v>
      </c>
      <c r="N17" s="158">
        <f t="shared" si="3"/>
        <v>5.182323259531865</v>
      </c>
      <c r="O17" s="158">
        <f t="shared" si="4"/>
        <v>5.00120806681924</v>
      </c>
      <c r="P17" s="252">
        <f t="shared" si="5"/>
        <v>4.646819878470704</v>
      </c>
    </row>
    <row r="18" spans="1:16" ht="12.75">
      <c r="A18" s="250"/>
      <c r="B18" s="157" t="s">
        <v>801</v>
      </c>
      <c r="C18" s="157"/>
      <c r="D18" s="157">
        <v>1940872.53</v>
      </c>
      <c r="E18" s="157">
        <v>17078552.190000005</v>
      </c>
      <c r="F18" s="157">
        <v>15326007.41</v>
      </c>
      <c r="G18" s="157">
        <v>2118666.365</v>
      </c>
      <c r="H18" s="157">
        <v>19033166.330000002</v>
      </c>
      <c r="I18" s="157">
        <v>17087131.59</v>
      </c>
      <c r="J18" s="157">
        <f t="shared" si="1"/>
        <v>9.160510659605254</v>
      </c>
      <c r="K18" s="157">
        <f t="shared" si="1"/>
        <v>11.444846836282066</v>
      </c>
      <c r="L18" s="157">
        <f t="shared" si="1"/>
        <v>11.491082660255609</v>
      </c>
      <c r="M18" s="158">
        <f t="shared" si="2"/>
        <v>8.799419810429283</v>
      </c>
      <c r="N18" s="158">
        <f t="shared" si="3"/>
        <v>8.98355996225956</v>
      </c>
      <c r="O18" s="158">
        <f t="shared" si="4"/>
        <v>7.896452329097573</v>
      </c>
      <c r="P18" s="252">
        <f t="shared" si="5"/>
        <v>8.065041231727864</v>
      </c>
    </row>
    <row r="19" ht="12.75">
      <c r="A19" s="256"/>
    </row>
    <row r="20" spans="1:16" ht="12.75">
      <c r="A20" s="250"/>
      <c r="B20" s="257" t="s">
        <v>805</v>
      </c>
      <c r="C20" s="157"/>
      <c r="D20" s="157">
        <f aca="true" t="shared" si="7" ref="D20:I20">D6</f>
        <v>16577620.159999998</v>
      </c>
      <c r="E20" s="157">
        <f t="shared" si="7"/>
        <v>120234930.47999999</v>
      </c>
      <c r="F20" s="157">
        <f t="shared" si="7"/>
        <v>107696481.19000003</v>
      </c>
      <c r="G20" s="157">
        <f t="shared" si="7"/>
        <v>17941205.05</v>
      </c>
      <c r="H20" s="157">
        <f t="shared" si="7"/>
        <v>137374483.48999992</v>
      </c>
      <c r="I20" s="157">
        <f t="shared" si="7"/>
        <v>123064670.56999998</v>
      </c>
      <c r="J20" s="157">
        <f aca="true" t="shared" si="8" ref="J20:L24">(G20-D20)*100/D20</f>
        <v>8.225456228573659</v>
      </c>
      <c r="K20" s="157">
        <f t="shared" si="8"/>
        <v>14.255052954724286</v>
      </c>
      <c r="L20" s="157">
        <f t="shared" si="8"/>
        <v>14.26990855243183</v>
      </c>
      <c r="M20" s="158">
        <f>E20/D20</f>
        <v>7.25284626620375</v>
      </c>
      <c r="N20" s="158">
        <f>H20/G20</f>
        <v>7.656926226925873</v>
      </c>
      <c r="O20" s="158">
        <f>F20/D20</f>
        <v>6.496498300151669</v>
      </c>
      <c r="P20" s="252">
        <f>I20/G20</f>
        <v>6.859331367488048</v>
      </c>
    </row>
    <row r="21" spans="1:16" ht="12.75">
      <c r="A21" s="250"/>
      <c r="B21" s="157" t="s">
        <v>799</v>
      </c>
      <c r="C21" s="157"/>
      <c r="D21" s="157">
        <f aca="true" t="shared" si="9" ref="D21:I21">D172</f>
        <v>11162416.47</v>
      </c>
      <c r="E21" s="157">
        <f t="shared" si="9"/>
        <v>60962108.309999995</v>
      </c>
      <c r="F21" s="157">
        <f t="shared" si="9"/>
        <v>54671490.47999999</v>
      </c>
      <c r="G21" s="157">
        <f t="shared" si="9"/>
        <v>12135749.18</v>
      </c>
      <c r="H21" s="157">
        <f t="shared" si="9"/>
        <v>69188831.89</v>
      </c>
      <c r="I21" s="157">
        <f t="shared" si="9"/>
        <v>61968418.559999995</v>
      </c>
      <c r="J21" s="157">
        <f t="shared" si="8"/>
        <v>8.719731185589772</v>
      </c>
      <c r="K21" s="157">
        <f t="shared" si="8"/>
        <v>13.494814743227188</v>
      </c>
      <c r="L21" s="157">
        <f t="shared" si="8"/>
        <v>13.34686143716784</v>
      </c>
      <c r="M21" s="158">
        <f>E21/D21</f>
        <v>5.461371959543093</v>
      </c>
      <c r="N21" s="158">
        <f>H21/G21</f>
        <v>5.701241090580944</v>
      </c>
      <c r="O21" s="158">
        <f>F21/D21</f>
        <v>4.897818552724183</v>
      </c>
      <c r="P21" s="252">
        <f>I21/G21</f>
        <v>5.106270543406204</v>
      </c>
    </row>
    <row r="22" spans="1:16" ht="12.75">
      <c r="A22" s="250"/>
      <c r="B22" s="157" t="s">
        <v>800</v>
      </c>
      <c r="C22" s="157"/>
      <c r="D22" s="157">
        <f aca="true" t="shared" si="10" ref="D22:I22">D203</f>
        <v>423554.91</v>
      </c>
      <c r="E22" s="157">
        <f t="shared" si="10"/>
        <v>2600968.559999999</v>
      </c>
      <c r="F22" s="157">
        <f t="shared" si="10"/>
        <v>2346731.6499999994</v>
      </c>
      <c r="G22" s="157">
        <f t="shared" si="10"/>
        <v>210200</v>
      </c>
      <c r="H22" s="157">
        <f t="shared" si="10"/>
        <v>1315908.8100000003</v>
      </c>
      <c r="I22" s="157">
        <f t="shared" si="10"/>
        <v>1175156.5499999998</v>
      </c>
      <c r="J22" s="157">
        <f t="shared" si="8"/>
        <v>-50.37243223080568</v>
      </c>
      <c r="K22" s="157">
        <f t="shared" si="8"/>
        <v>-49.40696976360219</v>
      </c>
      <c r="L22" s="157">
        <f t="shared" si="8"/>
        <v>-49.923692809103244</v>
      </c>
      <c r="M22" s="158">
        <f>E22/D22</f>
        <v>6.140806064554887</v>
      </c>
      <c r="N22" s="158">
        <f>H22/G22</f>
        <v>6.260270266412942</v>
      </c>
      <c r="O22" s="158">
        <f>F22/D22</f>
        <v>5.540560608776793</v>
      </c>
      <c r="P22" s="252">
        <f>I22/G22</f>
        <v>5.590659134157944</v>
      </c>
    </row>
    <row r="23" spans="1:16" ht="12.75">
      <c r="A23" s="250"/>
      <c r="B23" s="157" t="s">
        <v>802</v>
      </c>
      <c r="C23" s="157"/>
      <c r="D23" s="157">
        <f aca="true" t="shared" si="11" ref="D23:I23">D225</f>
        <v>2225956.69</v>
      </c>
      <c r="E23" s="157">
        <f t="shared" si="11"/>
        <v>25304563.05</v>
      </c>
      <c r="F23" s="157">
        <f t="shared" si="11"/>
        <v>22617434.810000006</v>
      </c>
      <c r="G23" s="157">
        <f t="shared" si="11"/>
        <v>3002831.2</v>
      </c>
      <c r="H23" s="157">
        <f t="shared" si="11"/>
        <v>36016964.070000015</v>
      </c>
      <c r="I23" s="157">
        <f t="shared" si="11"/>
        <v>32277952.259999998</v>
      </c>
      <c r="J23" s="157">
        <f t="shared" si="8"/>
        <v>34.9007019539091</v>
      </c>
      <c r="K23" s="157">
        <f t="shared" si="8"/>
        <v>42.33387076802345</v>
      </c>
      <c r="L23" s="157">
        <f t="shared" si="8"/>
        <v>42.712701644347035</v>
      </c>
      <c r="M23" s="158">
        <f>E23/D23</f>
        <v>11.367949414146059</v>
      </c>
      <c r="N23" s="158">
        <f>H23/G23</f>
        <v>11.994335236026592</v>
      </c>
      <c r="O23" s="158">
        <f>F23/D23</f>
        <v>10.160770383182975</v>
      </c>
      <c r="P23" s="252">
        <f>I23/G23</f>
        <v>10.749173067070835</v>
      </c>
    </row>
    <row r="24" spans="1:16" ht="12.75">
      <c r="A24" s="250"/>
      <c r="B24" s="157" t="s">
        <v>803</v>
      </c>
      <c r="C24" s="157"/>
      <c r="D24" s="157">
        <f aca="true" t="shared" si="12" ref="D24:I24">D249</f>
        <v>2724360.29</v>
      </c>
      <c r="E24" s="157">
        <f t="shared" si="12"/>
        <v>30302132.939999998</v>
      </c>
      <c r="F24" s="157">
        <f t="shared" si="12"/>
        <v>27075946.249999993</v>
      </c>
      <c r="G24" s="157">
        <f t="shared" si="12"/>
        <v>2546673.67</v>
      </c>
      <c r="H24" s="157">
        <f t="shared" si="12"/>
        <v>30097446.080000006</v>
      </c>
      <c r="I24" s="157">
        <f t="shared" si="12"/>
        <v>26976309.909999996</v>
      </c>
      <c r="J24" s="157">
        <f t="shared" si="8"/>
        <v>-6.522141019754773</v>
      </c>
      <c r="K24" s="157">
        <f t="shared" si="8"/>
        <v>-0.6754866411723688</v>
      </c>
      <c r="L24" s="157">
        <f t="shared" si="8"/>
        <v>-0.3679883948654099</v>
      </c>
      <c r="M24" s="158">
        <f>E24/D24</f>
        <v>11.122659896059488</v>
      </c>
      <c r="N24" s="158">
        <f>H24/G24</f>
        <v>11.818336379156111</v>
      </c>
      <c r="O24" s="158">
        <f>F24/D24</f>
        <v>9.93846017701278</v>
      </c>
      <c r="P24" s="252">
        <f>I24/G24</f>
        <v>10.59276271937896</v>
      </c>
    </row>
    <row r="25" ht="12.75">
      <c r="A25" s="256"/>
    </row>
    <row r="26" spans="1:16" ht="12.75">
      <c r="A26" s="250"/>
      <c r="B26" s="257" t="s">
        <v>806</v>
      </c>
      <c r="C26" s="157"/>
      <c r="D26" s="157">
        <f aca="true" t="shared" si="13" ref="D26:I26">D7</f>
        <v>13552515.67</v>
      </c>
      <c r="E26" s="157">
        <f t="shared" si="13"/>
        <v>77506221.46</v>
      </c>
      <c r="F26" s="157">
        <f t="shared" si="13"/>
        <v>69512790.57000004</v>
      </c>
      <c r="G26" s="157">
        <f t="shared" si="13"/>
        <v>17146746.45</v>
      </c>
      <c r="H26" s="157">
        <f t="shared" si="13"/>
        <v>94047027.06999993</v>
      </c>
      <c r="I26" s="157">
        <f t="shared" si="13"/>
        <v>84196713.99000002</v>
      </c>
      <c r="J26" s="157">
        <f aca="true" t="shared" si="14" ref="J26:L30">(G26-D26)*100/D26</f>
        <v>26.52076461314285</v>
      </c>
      <c r="K26" s="157">
        <f t="shared" si="14"/>
        <v>21.34126177023924</v>
      </c>
      <c r="L26" s="157">
        <f t="shared" si="14"/>
        <v>21.124059758776532</v>
      </c>
      <c r="M26" s="158">
        <f>E26/D26</f>
        <v>5.718954572512956</v>
      </c>
      <c r="N26" s="158">
        <f>H26/G26</f>
        <v>5.484832200921705</v>
      </c>
      <c r="O26" s="158">
        <f>F26/D26</f>
        <v>5.12914297703963</v>
      </c>
      <c r="P26" s="252">
        <f>I26/G26</f>
        <v>4.910360938474134</v>
      </c>
    </row>
    <row r="27" spans="1:16" ht="12.75">
      <c r="A27" s="250"/>
      <c r="B27" s="157" t="s">
        <v>799</v>
      </c>
      <c r="C27" s="157"/>
      <c r="D27" s="157">
        <f aca="true" t="shared" si="15" ref="D27:I27">D295</f>
        <v>11675235.67</v>
      </c>
      <c r="E27" s="157">
        <f t="shared" si="15"/>
        <v>61470698.28999999</v>
      </c>
      <c r="F27" s="157">
        <f t="shared" si="15"/>
        <v>55101512.390000015</v>
      </c>
      <c r="G27" s="157">
        <f t="shared" si="15"/>
        <v>15394626.75</v>
      </c>
      <c r="H27" s="157">
        <f t="shared" si="15"/>
        <v>74422291.27999999</v>
      </c>
      <c r="I27" s="157">
        <f t="shared" si="15"/>
        <v>66627310.31</v>
      </c>
      <c r="J27" s="157">
        <f t="shared" si="14"/>
        <v>31.85709638013671</v>
      </c>
      <c r="K27" s="157">
        <f t="shared" si="14"/>
        <v>21.069539390781497</v>
      </c>
      <c r="L27" s="157">
        <f t="shared" si="14"/>
        <v>20.917389414690042</v>
      </c>
      <c r="M27" s="158">
        <f>E27/D27</f>
        <v>5.265049890851581</v>
      </c>
      <c r="N27" s="158">
        <f>H27/G27</f>
        <v>4.834303064866447</v>
      </c>
      <c r="O27" s="158">
        <f>F27/D27</f>
        <v>4.719520354658504</v>
      </c>
      <c r="P27" s="252">
        <f>I27/G27</f>
        <v>4.327958799650664</v>
      </c>
    </row>
    <row r="28" spans="1:16" ht="12.75">
      <c r="A28" s="250"/>
      <c r="B28" s="157" t="s">
        <v>800</v>
      </c>
      <c r="C28" s="157"/>
      <c r="D28" s="157">
        <f aca="true" t="shared" si="16" ref="D28:I28">D318</f>
        <v>821895</v>
      </c>
      <c r="E28" s="157">
        <f t="shared" si="16"/>
        <v>4496948.779999999</v>
      </c>
      <c r="F28" s="157">
        <f t="shared" si="16"/>
        <v>4061629.7100000004</v>
      </c>
      <c r="G28" s="157">
        <f t="shared" si="16"/>
        <v>324611.2</v>
      </c>
      <c r="H28" s="157">
        <f t="shared" si="16"/>
        <v>1797556.8699999999</v>
      </c>
      <c r="I28" s="157">
        <f t="shared" si="16"/>
        <v>1606370.6700000004</v>
      </c>
      <c r="J28" s="157">
        <f t="shared" si="14"/>
        <v>-60.50454133435536</v>
      </c>
      <c r="K28" s="157">
        <f t="shared" si="14"/>
        <v>-60.0271882571898</v>
      </c>
      <c r="L28" s="157">
        <f t="shared" si="14"/>
        <v>-60.450095535666144</v>
      </c>
      <c r="M28" s="158">
        <f>E28/D28</f>
        <v>5.471439514779868</v>
      </c>
      <c r="N28" s="158">
        <f>H28/G28</f>
        <v>5.537568851598466</v>
      </c>
      <c r="O28" s="158">
        <f>F28/D28</f>
        <v>4.941786615078569</v>
      </c>
      <c r="P28" s="252">
        <f>I28/G28</f>
        <v>4.948599031703159</v>
      </c>
    </row>
    <row r="29" spans="1:16" ht="12.75">
      <c r="A29" s="250"/>
      <c r="B29" s="157" t="s">
        <v>802</v>
      </c>
      <c r="C29" s="157"/>
      <c r="D29" s="157">
        <f aca="true" t="shared" si="17" ref="D29:I29">D334</f>
        <v>628847</v>
      </c>
      <c r="E29" s="157">
        <f t="shared" si="17"/>
        <v>6988783.49</v>
      </c>
      <c r="F29" s="157">
        <f t="shared" si="17"/>
        <v>6253556.99</v>
      </c>
      <c r="G29" s="157">
        <f t="shared" si="17"/>
        <v>784491</v>
      </c>
      <c r="H29" s="157">
        <f t="shared" si="17"/>
        <v>8504272.34</v>
      </c>
      <c r="I29" s="157">
        <f t="shared" si="17"/>
        <v>7643727.23</v>
      </c>
      <c r="J29" s="157">
        <f t="shared" si="14"/>
        <v>24.750694525059355</v>
      </c>
      <c r="K29" s="157">
        <f t="shared" si="14"/>
        <v>21.684587198451037</v>
      </c>
      <c r="L29" s="157">
        <f t="shared" si="14"/>
        <v>22.230072296822552</v>
      </c>
      <c r="M29" s="158">
        <f>E29/D29</f>
        <v>11.113646864817674</v>
      </c>
      <c r="N29" s="158">
        <f>H29/G29</f>
        <v>10.840497010163277</v>
      </c>
      <c r="O29" s="158">
        <f>F29/D29</f>
        <v>9.944480915071551</v>
      </c>
      <c r="P29" s="252">
        <f>I29/G29</f>
        <v>9.743549932376535</v>
      </c>
    </row>
    <row r="30" spans="1:16" ht="12.75">
      <c r="A30" s="250"/>
      <c r="B30" s="157" t="s">
        <v>803</v>
      </c>
      <c r="C30" s="157"/>
      <c r="D30" s="157">
        <v>406188</v>
      </c>
      <c r="E30" s="157">
        <v>3677525.31</v>
      </c>
      <c r="F30" s="157">
        <v>3295655.6999999993</v>
      </c>
      <c r="G30" s="157">
        <v>1212831</v>
      </c>
      <c r="H30" s="157">
        <v>6664761.44</v>
      </c>
      <c r="I30" s="157">
        <v>5959356.09</v>
      </c>
      <c r="J30" s="157">
        <f t="shared" si="14"/>
        <v>198.5885845962953</v>
      </c>
      <c r="K30" s="157">
        <f t="shared" si="14"/>
        <v>81.22951926060301</v>
      </c>
      <c r="L30" s="157">
        <f t="shared" si="14"/>
        <v>80.82459554255018</v>
      </c>
      <c r="M30" s="158">
        <f>E30/D30</f>
        <v>9.053751735649502</v>
      </c>
      <c r="N30" s="158">
        <f>H30/G30</f>
        <v>5.495210330210887</v>
      </c>
      <c r="O30" s="158">
        <f>F30/D30</f>
        <v>8.113621525008123</v>
      </c>
      <c r="P30" s="252">
        <f>I30/G30</f>
        <v>4.913591497908612</v>
      </c>
    </row>
    <row r="31" spans="1:16" ht="12.75">
      <c r="A31" s="250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9"/>
      <c r="M31" s="260"/>
      <c r="N31" s="260"/>
      <c r="O31" s="261"/>
      <c r="P31" s="252"/>
    </row>
    <row r="32" spans="1:16" ht="38.25">
      <c r="A32" s="262" t="s">
        <v>125</v>
      </c>
      <c r="B32" s="263"/>
      <c r="C32" s="263"/>
      <c r="D32" s="263"/>
      <c r="E32" s="263"/>
      <c r="F32" s="263"/>
      <c r="G32" s="258"/>
      <c r="H32" s="258"/>
      <c r="I32" s="258"/>
      <c r="J32" s="258"/>
      <c r="K32" s="258"/>
      <c r="L32" s="259"/>
      <c r="M32" s="260"/>
      <c r="N32" s="260"/>
      <c r="O32" s="261"/>
      <c r="P32" s="252"/>
    </row>
    <row r="33" spans="1:16" ht="25.5">
      <c r="A33" s="159" t="s">
        <v>130</v>
      </c>
      <c r="B33" s="159" t="s">
        <v>131</v>
      </c>
      <c r="C33" s="159" t="s">
        <v>132</v>
      </c>
      <c r="D33" s="160" t="s">
        <v>688</v>
      </c>
      <c r="E33" s="160" t="s">
        <v>689</v>
      </c>
      <c r="F33" s="161" t="s">
        <v>773</v>
      </c>
      <c r="G33" s="160" t="s">
        <v>719</v>
      </c>
      <c r="H33" s="160" t="s">
        <v>720</v>
      </c>
      <c r="I33" s="161" t="s">
        <v>765</v>
      </c>
      <c r="J33" s="162" t="s">
        <v>79</v>
      </c>
      <c r="K33" s="163" t="s">
        <v>80</v>
      </c>
      <c r="L33" s="163" t="s">
        <v>677</v>
      </c>
      <c r="M33" s="164" t="s">
        <v>690</v>
      </c>
      <c r="N33" s="164" t="s">
        <v>721</v>
      </c>
      <c r="O33" s="164" t="s">
        <v>691</v>
      </c>
      <c r="P33" s="164" t="s">
        <v>722</v>
      </c>
    </row>
    <row r="34" spans="1:16" ht="12.75">
      <c r="A34" s="195" t="s">
        <v>776</v>
      </c>
      <c r="B34" s="195" t="s">
        <v>777</v>
      </c>
      <c r="C34" s="195" t="s">
        <v>67</v>
      </c>
      <c r="D34" s="189">
        <v>9006</v>
      </c>
      <c r="E34" s="189">
        <v>23513.69</v>
      </c>
      <c r="F34" s="189">
        <v>21864.58</v>
      </c>
      <c r="G34" s="189"/>
      <c r="H34" s="189"/>
      <c r="I34" s="189"/>
      <c r="J34" s="156">
        <f>(G34-D34)*100/D34</f>
        <v>-100</v>
      </c>
      <c r="K34" s="156">
        <f>(H34-E34)*100/E34</f>
        <v>-100</v>
      </c>
      <c r="L34" s="156">
        <f>(I34-F34)*100/F34</f>
        <v>-99.99999999999999</v>
      </c>
      <c r="M34" s="156">
        <f>E34/D34</f>
        <v>2.6108916278036864</v>
      </c>
      <c r="N34" s="156" t="e">
        <f>H34/G34</f>
        <v>#DIV/0!</v>
      </c>
      <c r="O34" s="156">
        <f>F34/D34</f>
        <v>2.4277792582722633</v>
      </c>
      <c r="P34" s="156" t="e">
        <f>I34/G34</f>
        <v>#DIV/0!</v>
      </c>
    </row>
    <row r="35" spans="1:16" ht="12.75">
      <c r="A35" s="195" t="s">
        <v>284</v>
      </c>
      <c r="B35" s="195" t="s">
        <v>452</v>
      </c>
      <c r="C35" s="195" t="s">
        <v>48</v>
      </c>
      <c r="D35" s="189"/>
      <c r="E35" s="189"/>
      <c r="F35" s="189"/>
      <c r="G35" s="189">
        <v>71</v>
      </c>
      <c r="H35" s="189">
        <v>260.87</v>
      </c>
      <c r="I35" s="189">
        <v>231.65</v>
      </c>
      <c r="J35" s="156"/>
      <c r="K35" s="156"/>
      <c r="L35" s="156"/>
      <c r="M35" s="156"/>
      <c r="N35" s="156"/>
      <c r="O35" s="156"/>
      <c r="P35" s="156"/>
    </row>
    <row r="36" spans="1:16" ht="12.75">
      <c r="A36" s="195" t="s">
        <v>284</v>
      </c>
      <c r="B36" s="195" t="s">
        <v>452</v>
      </c>
      <c r="C36" s="195" t="s">
        <v>139</v>
      </c>
      <c r="D36" s="189">
        <v>30</v>
      </c>
      <c r="E36" s="189">
        <v>124.5</v>
      </c>
      <c r="F36" s="189">
        <v>109.53</v>
      </c>
      <c r="G36" s="189">
        <v>10225</v>
      </c>
      <c r="H36" s="189">
        <v>52364.67</v>
      </c>
      <c r="I36" s="189">
        <v>46012.5</v>
      </c>
      <c r="J36" s="156"/>
      <c r="K36" s="156"/>
      <c r="L36" s="156"/>
      <c r="M36" s="156"/>
      <c r="N36" s="156"/>
      <c r="O36" s="156"/>
      <c r="P36" s="156"/>
    </row>
    <row r="37" spans="1:16" ht="12.75">
      <c r="A37" s="195" t="s">
        <v>284</v>
      </c>
      <c r="B37" s="195" t="s">
        <v>452</v>
      </c>
      <c r="C37" s="195" t="s">
        <v>42</v>
      </c>
      <c r="D37" s="189"/>
      <c r="E37" s="189"/>
      <c r="F37" s="189"/>
      <c r="G37" s="189">
        <v>540</v>
      </c>
      <c r="H37" s="189">
        <v>1588.3</v>
      </c>
      <c r="I37" s="189">
        <v>1421.23</v>
      </c>
      <c r="J37" s="156"/>
      <c r="K37" s="156"/>
      <c r="L37" s="156"/>
      <c r="M37" s="156"/>
      <c r="N37" s="156"/>
      <c r="O37" s="156"/>
      <c r="P37" s="156"/>
    </row>
    <row r="38" spans="1:16" ht="12.75">
      <c r="A38" s="195" t="s">
        <v>284</v>
      </c>
      <c r="B38" s="195" t="s">
        <v>452</v>
      </c>
      <c r="C38" s="195" t="s">
        <v>57</v>
      </c>
      <c r="D38" s="189">
        <v>1720</v>
      </c>
      <c r="E38" s="189">
        <v>6428.39</v>
      </c>
      <c r="F38" s="189">
        <v>5653.29</v>
      </c>
      <c r="G38" s="189"/>
      <c r="H38" s="189"/>
      <c r="I38" s="189"/>
      <c r="J38" s="156"/>
      <c r="K38" s="156"/>
      <c r="L38" s="156"/>
      <c r="M38" s="156"/>
      <c r="N38" s="156"/>
      <c r="O38" s="156"/>
      <c r="P38" s="156"/>
    </row>
    <row r="39" spans="1:16" ht="12.75">
      <c r="A39" s="195" t="s">
        <v>284</v>
      </c>
      <c r="B39" s="195" t="s">
        <v>452</v>
      </c>
      <c r="C39" s="195" t="s">
        <v>62</v>
      </c>
      <c r="D39" s="189"/>
      <c r="E39" s="189"/>
      <c r="F39" s="189"/>
      <c r="G39" s="189">
        <v>500</v>
      </c>
      <c r="H39" s="189">
        <v>3795.03</v>
      </c>
      <c r="I39" s="189">
        <v>3387</v>
      </c>
      <c r="J39" s="156"/>
      <c r="K39" s="156"/>
      <c r="L39" s="156"/>
      <c r="M39" s="156"/>
      <c r="N39" s="156"/>
      <c r="O39" s="156"/>
      <c r="P39" s="156"/>
    </row>
    <row r="40" spans="1:16" ht="12.75">
      <c r="A40" s="195" t="s">
        <v>284</v>
      </c>
      <c r="B40" s="195" t="s">
        <v>452</v>
      </c>
      <c r="C40" s="195" t="s">
        <v>95</v>
      </c>
      <c r="D40" s="189">
        <v>15600</v>
      </c>
      <c r="E40" s="189">
        <v>46227.51</v>
      </c>
      <c r="F40" s="189">
        <v>41184</v>
      </c>
      <c r="G40" s="189">
        <v>94000</v>
      </c>
      <c r="H40" s="189">
        <v>296267.08</v>
      </c>
      <c r="I40" s="189">
        <v>265841</v>
      </c>
      <c r="J40" s="156"/>
      <c r="K40" s="156"/>
      <c r="L40" s="156"/>
      <c r="M40" s="156"/>
      <c r="N40" s="156"/>
      <c r="O40" s="156"/>
      <c r="P40" s="156"/>
    </row>
    <row r="41" spans="1:16" ht="12.75">
      <c r="A41" s="195" t="s">
        <v>284</v>
      </c>
      <c r="B41" s="195" t="s">
        <v>452</v>
      </c>
      <c r="C41" s="195" t="s">
        <v>71</v>
      </c>
      <c r="D41" s="189">
        <v>44064</v>
      </c>
      <c r="E41" s="189">
        <v>136267.23</v>
      </c>
      <c r="F41" s="189">
        <v>123851.08</v>
      </c>
      <c r="G41" s="189">
        <v>497719</v>
      </c>
      <c r="H41" s="189">
        <v>1643735.02</v>
      </c>
      <c r="I41" s="189">
        <v>1472922.8</v>
      </c>
      <c r="J41" s="156"/>
      <c r="K41" s="156"/>
      <c r="L41" s="156"/>
      <c r="M41" s="156"/>
      <c r="N41" s="156"/>
      <c r="O41" s="156"/>
      <c r="P41" s="156"/>
    </row>
    <row r="42" spans="1:16" ht="12.75">
      <c r="A42" s="195" t="s">
        <v>284</v>
      </c>
      <c r="B42" s="195" t="s">
        <v>452</v>
      </c>
      <c r="C42" s="195" t="s">
        <v>67</v>
      </c>
      <c r="D42" s="189">
        <v>347902</v>
      </c>
      <c r="E42" s="189">
        <v>1450169.19</v>
      </c>
      <c r="F42" s="189">
        <v>1298110.28</v>
      </c>
      <c r="G42" s="189">
        <v>971559</v>
      </c>
      <c r="H42" s="189">
        <v>4031949.44</v>
      </c>
      <c r="I42" s="189">
        <v>3577095.45</v>
      </c>
      <c r="J42" s="156"/>
      <c r="K42" s="156"/>
      <c r="L42" s="156"/>
      <c r="M42" s="156"/>
      <c r="N42" s="156"/>
      <c r="O42" s="156"/>
      <c r="P42" s="156"/>
    </row>
    <row r="43" spans="1:16" ht="12.75">
      <c r="A43" s="195" t="s">
        <v>284</v>
      </c>
      <c r="B43" s="195" t="s">
        <v>452</v>
      </c>
      <c r="C43" s="195" t="s">
        <v>357</v>
      </c>
      <c r="D43" s="189"/>
      <c r="E43" s="189"/>
      <c r="F43" s="189"/>
      <c r="G43" s="189">
        <v>15400</v>
      </c>
      <c r="H43" s="189">
        <v>42633.41</v>
      </c>
      <c r="I43" s="189">
        <v>37892.34</v>
      </c>
      <c r="J43" s="156"/>
      <c r="K43" s="156"/>
      <c r="L43" s="156"/>
      <c r="M43" s="156"/>
      <c r="N43" s="156"/>
      <c r="O43" s="156"/>
      <c r="P43" s="156"/>
    </row>
    <row r="44" spans="1:16" ht="12.75">
      <c r="A44" s="195" t="s">
        <v>284</v>
      </c>
      <c r="B44" s="195" t="s">
        <v>452</v>
      </c>
      <c r="C44" s="195" t="s">
        <v>350</v>
      </c>
      <c r="D44" s="189">
        <v>1200</v>
      </c>
      <c r="E44" s="189">
        <v>4409.77</v>
      </c>
      <c r="F44" s="189">
        <v>3720</v>
      </c>
      <c r="G44" s="189">
        <v>62542</v>
      </c>
      <c r="H44" s="189">
        <v>202038.25</v>
      </c>
      <c r="I44" s="189">
        <v>180813.21</v>
      </c>
      <c r="J44" s="156"/>
      <c r="K44" s="156"/>
      <c r="L44" s="156"/>
      <c r="M44" s="156"/>
      <c r="N44" s="156"/>
      <c r="O44" s="156"/>
      <c r="P44" s="156"/>
    </row>
    <row r="45" spans="1:16" ht="12.75">
      <c r="A45" s="195" t="s">
        <v>284</v>
      </c>
      <c r="B45" s="195" t="s">
        <v>452</v>
      </c>
      <c r="C45" s="195" t="s">
        <v>66</v>
      </c>
      <c r="D45" s="189">
        <v>720</v>
      </c>
      <c r="E45" s="189">
        <v>2895.59</v>
      </c>
      <c r="F45" s="189">
        <v>2538.59</v>
      </c>
      <c r="G45" s="189"/>
      <c r="H45" s="189"/>
      <c r="I45" s="189"/>
      <c r="J45" s="156"/>
      <c r="K45" s="156"/>
      <c r="L45" s="156"/>
      <c r="M45" s="156"/>
      <c r="N45" s="156"/>
      <c r="O45" s="156"/>
      <c r="P45" s="156"/>
    </row>
    <row r="46" spans="1:16" ht="12.75">
      <c r="A46" s="195" t="s">
        <v>286</v>
      </c>
      <c r="B46" s="195" t="s">
        <v>287</v>
      </c>
      <c r="C46" s="195" t="s">
        <v>48</v>
      </c>
      <c r="D46" s="189">
        <v>130</v>
      </c>
      <c r="E46" s="189">
        <v>413.71</v>
      </c>
      <c r="F46" s="189">
        <v>372.47</v>
      </c>
      <c r="G46" s="189"/>
      <c r="H46" s="189"/>
      <c r="I46" s="189"/>
      <c r="J46" s="156"/>
      <c r="K46" s="156"/>
      <c r="L46" s="156"/>
      <c r="M46" s="156"/>
      <c r="N46" s="156"/>
      <c r="O46" s="156"/>
      <c r="P46" s="156"/>
    </row>
    <row r="47" spans="1:16" ht="12.75">
      <c r="A47" s="195" t="s">
        <v>286</v>
      </c>
      <c r="B47" s="195" t="s">
        <v>287</v>
      </c>
      <c r="C47" s="195" t="s">
        <v>61</v>
      </c>
      <c r="D47" s="189">
        <v>15000</v>
      </c>
      <c r="E47" s="189">
        <v>96563.16</v>
      </c>
      <c r="F47" s="189">
        <v>85450</v>
      </c>
      <c r="G47" s="189"/>
      <c r="H47" s="189"/>
      <c r="I47" s="189"/>
      <c r="J47" s="156"/>
      <c r="K47" s="156"/>
      <c r="L47" s="156"/>
      <c r="M47" s="156"/>
      <c r="N47" s="156"/>
      <c r="O47" s="156"/>
      <c r="P47" s="156"/>
    </row>
    <row r="48" spans="1:16" ht="12.75">
      <c r="A48" s="195" t="s">
        <v>286</v>
      </c>
      <c r="B48" s="195" t="s">
        <v>287</v>
      </c>
      <c r="C48" s="195" t="s">
        <v>95</v>
      </c>
      <c r="D48" s="189">
        <v>20</v>
      </c>
      <c r="E48" s="189">
        <v>72.63</v>
      </c>
      <c r="F48" s="189">
        <v>61.72</v>
      </c>
      <c r="G48" s="189"/>
      <c r="H48" s="189"/>
      <c r="I48" s="189"/>
      <c r="J48" s="156"/>
      <c r="K48" s="156"/>
      <c r="L48" s="156"/>
      <c r="M48" s="156"/>
      <c r="N48" s="156"/>
      <c r="O48" s="156"/>
      <c r="P48" s="156"/>
    </row>
    <row r="49" spans="1:16" ht="12.75">
      <c r="A49" s="195" t="s">
        <v>286</v>
      </c>
      <c r="B49" s="195" t="s">
        <v>287</v>
      </c>
      <c r="C49" s="195" t="s">
        <v>71</v>
      </c>
      <c r="D49" s="189">
        <v>281000</v>
      </c>
      <c r="E49" s="189">
        <v>903373.55</v>
      </c>
      <c r="F49" s="189">
        <v>807699.22</v>
      </c>
      <c r="G49" s="189"/>
      <c r="H49" s="189"/>
      <c r="I49" s="189"/>
      <c r="J49" s="156"/>
      <c r="K49" s="156"/>
      <c r="L49" s="156"/>
      <c r="M49" s="156"/>
      <c r="N49" s="156"/>
      <c r="O49" s="156"/>
      <c r="P49" s="156"/>
    </row>
    <row r="50" spans="1:16" ht="12.75">
      <c r="A50" s="195" t="s">
        <v>286</v>
      </c>
      <c r="B50" s="195" t="s">
        <v>287</v>
      </c>
      <c r="C50" s="195" t="s">
        <v>67</v>
      </c>
      <c r="D50" s="189">
        <v>429002</v>
      </c>
      <c r="E50" s="189">
        <v>1597350.36</v>
      </c>
      <c r="F50" s="189">
        <v>1451039.03</v>
      </c>
      <c r="G50" s="189"/>
      <c r="H50" s="189"/>
      <c r="I50" s="189"/>
      <c r="J50" s="156"/>
      <c r="K50" s="156"/>
      <c r="L50" s="156"/>
      <c r="M50" s="156"/>
      <c r="N50" s="156"/>
      <c r="O50" s="156"/>
      <c r="P50" s="156"/>
    </row>
    <row r="51" spans="1:16" ht="12.75">
      <c r="A51" s="195" t="s">
        <v>286</v>
      </c>
      <c r="B51" s="195" t="s">
        <v>287</v>
      </c>
      <c r="C51" s="195" t="s">
        <v>350</v>
      </c>
      <c r="D51" s="189">
        <v>18386</v>
      </c>
      <c r="E51" s="189">
        <v>59446.38</v>
      </c>
      <c r="F51" s="189">
        <v>53679</v>
      </c>
      <c r="G51" s="189">
        <v>2442</v>
      </c>
      <c r="H51" s="189">
        <v>7332.56</v>
      </c>
      <c r="I51" s="189">
        <v>6471.3</v>
      </c>
      <c r="J51" s="156"/>
      <c r="K51" s="156"/>
      <c r="L51" s="156"/>
      <c r="M51" s="156"/>
      <c r="N51" s="156"/>
      <c r="O51" s="156"/>
      <c r="P51" s="156"/>
    </row>
    <row r="52" spans="1:16" ht="12.75">
      <c r="A52" s="195"/>
      <c r="B52" s="195"/>
      <c r="C52" s="195"/>
      <c r="D52" s="189">
        <f>SUM(D34:D51)</f>
        <v>1163780</v>
      </c>
      <c r="E52" s="189">
        <f>SUM(E34:E51)</f>
        <v>4327255.66</v>
      </c>
      <c r="F52" s="189">
        <f>SUM(F34:F51)</f>
        <v>3895332.79</v>
      </c>
      <c r="G52" s="189">
        <f>SUM(G34:G51)</f>
        <v>1654998</v>
      </c>
      <c r="H52" s="189">
        <f>SUM(H34:H51)</f>
        <v>6281964.63</v>
      </c>
      <c r="I52" s="189">
        <f>SUM(I34:I51)</f>
        <v>5592088.48</v>
      </c>
      <c r="J52" s="189"/>
      <c r="K52" s="156"/>
      <c r="L52" s="156"/>
      <c r="M52" s="156"/>
      <c r="N52" s="156"/>
      <c r="O52" s="156"/>
      <c r="P52" s="156"/>
    </row>
    <row r="53" spans="1:16" ht="12.75">
      <c r="A53" s="195" t="s">
        <v>785</v>
      </c>
      <c r="B53" s="195" t="s">
        <v>786</v>
      </c>
      <c r="C53" s="195" t="s">
        <v>48</v>
      </c>
      <c r="D53" s="189">
        <v>825.8</v>
      </c>
      <c r="E53" s="189">
        <v>4344.36</v>
      </c>
      <c r="F53" s="189">
        <v>3872.1</v>
      </c>
      <c r="G53" s="189">
        <f>SUM(G46:G52)</f>
        <v>1657440</v>
      </c>
      <c r="H53" s="189">
        <f>SUM(H51:H52)</f>
        <v>6289297.1899999995</v>
      </c>
      <c r="I53" s="189">
        <f>SUM(I46:I52)</f>
        <v>5598559.78</v>
      </c>
      <c r="J53" s="156"/>
      <c r="K53" s="156"/>
      <c r="L53" s="156"/>
      <c r="M53" s="156"/>
      <c r="N53" s="156"/>
      <c r="O53" s="156"/>
      <c r="P53" s="156"/>
    </row>
    <row r="54" spans="1:16" ht="12.75">
      <c r="A54" s="195" t="s">
        <v>430</v>
      </c>
      <c r="B54" s="195" t="s">
        <v>629</v>
      </c>
      <c r="C54" s="195" t="s">
        <v>48</v>
      </c>
      <c r="D54" s="189">
        <v>948844.2</v>
      </c>
      <c r="E54" s="189">
        <v>3528735.98</v>
      </c>
      <c r="F54" s="189">
        <v>3192525.06</v>
      </c>
      <c r="G54" s="189">
        <v>667149.2</v>
      </c>
      <c r="H54" s="189">
        <v>2476218.71</v>
      </c>
      <c r="I54" s="189">
        <v>2212981.78</v>
      </c>
      <c r="J54" s="156"/>
      <c r="K54" s="156"/>
      <c r="L54" s="156"/>
      <c r="M54" s="156"/>
      <c r="N54" s="156"/>
      <c r="O54" s="156"/>
      <c r="P54" s="156"/>
    </row>
    <row r="55" spans="1:16" ht="12.75">
      <c r="A55" s="195" t="s">
        <v>430</v>
      </c>
      <c r="B55" s="195" t="s">
        <v>629</v>
      </c>
      <c r="C55" s="195" t="s">
        <v>94</v>
      </c>
      <c r="D55" s="189">
        <v>6960</v>
      </c>
      <c r="E55" s="189">
        <v>21087.08</v>
      </c>
      <c r="F55" s="189">
        <v>19645.25</v>
      </c>
      <c r="G55" s="189">
        <v>5040</v>
      </c>
      <c r="H55" s="189">
        <v>16731.05</v>
      </c>
      <c r="I55" s="189">
        <v>14904.88</v>
      </c>
      <c r="J55" s="156"/>
      <c r="K55" s="156"/>
      <c r="L55" s="156"/>
      <c r="M55" s="156"/>
      <c r="N55" s="156"/>
      <c r="O55" s="156"/>
      <c r="P55" s="156"/>
    </row>
    <row r="56" spans="1:16" ht="12.75">
      <c r="A56" s="195" t="s">
        <v>430</v>
      </c>
      <c r="B56" s="195" t="s">
        <v>629</v>
      </c>
      <c r="C56" s="195" t="s">
        <v>138</v>
      </c>
      <c r="D56" s="189">
        <v>142300</v>
      </c>
      <c r="E56" s="189">
        <v>461674.58</v>
      </c>
      <c r="F56" s="189">
        <v>414633.56</v>
      </c>
      <c r="G56" s="189">
        <v>15050</v>
      </c>
      <c r="H56" s="189">
        <v>44788.16</v>
      </c>
      <c r="I56" s="189">
        <v>40198.04</v>
      </c>
      <c r="J56" s="156"/>
      <c r="K56" s="156"/>
      <c r="L56" s="156"/>
      <c r="M56" s="156"/>
      <c r="N56" s="156"/>
      <c r="O56" s="156"/>
      <c r="P56" s="156"/>
    </row>
    <row r="57" spans="1:16" ht="12.75">
      <c r="A57" s="195" t="s">
        <v>430</v>
      </c>
      <c r="B57" s="195" t="s">
        <v>629</v>
      </c>
      <c r="C57" s="195" t="s">
        <v>63</v>
      </c>
      <c r="D57" s="189">
        <v>17000</v>
      </c>
      <c r="E57" s="189">
        <v>58585.2</v>
      </c>
      <c r="F57" s="189">
        <v>51135</v>
      </c>
      <c r="G57" s="189">
        <v>18000</v>
      </c>
      <c r="H57" s="189">
        <v>62250</v>
      </c>
      <c r="I57" s="189">
        <v>56064.7</v>
      </c>
      <c r="J57" s="156"/>
      <c r="K57" s="156"/>
      <c r="L57" s="156"/>
      <c r="M57" s="156"/>
      <c r="N57" s="156"/>
      <c r="O57" s="156"/>
      <c r="P57" s="156"/>
    </row>
    <row r="58" spans="1:16" ht="12.75">
      <c r="A58" s="195" t="s">
        <v>430</v>
      </c>
      <c r="B58" s="195" t="s">
        <v>629</v>
      </c>
      <c r="C58" s="195" t="s">
        <v>54</v>
      </c>
      <c r="D58" s="189">
        <v>9095.12</v>
      </c>
      <c r="E58" s="189">
        <v>38356.95</v>
      </c>
      <c r="F58" s="189">
        <v>34605.77</v>
      </c>
      <c r="G58" s="189">
        <v>10982.24</v>
      </c>
      <c r="H58" s="189">
        <v>43987.08</v>
      </c>
      <c r="I58" s="189">
        <v>39290.21</v>
      </c>
      <c r="J58" s="156"/>
      <c r="K58" s="156"/>
      <c r="L58" s="156"/>
      <c r="M58" s="156"/>
      <c r="N58" s="156"/>
      <c r="O58" s="156"/>
      <c r="P58" s="156"/>
    </row>
    <row r="59" spans="1:16" ht="12.75">
      <c r="A59" s="195" t="s">
        <v>430</v>
      </c>
      <c r="B59" s="195" t="s">
        <v>629</v>
      </c>
      <c r="C59" s="195" t="s">
        <v>82</v>
      </c>
      <c r="D59" s="189">
        <v>71200</v>
      </c>
      <c r="E59" s="189">
        <v>214154.73</v>
      </c>
      <c r="F59" s="189">
        <v>193945</v>
      </c>
      <c r="G59" s="189">
        <v>38430</v>
      </c>
      <c r="H59" s="189">
        <v>80787.73</v>
      </c>
      <c r="I59" s="189">
        <v>71672.7</v>
      </c>
      <c r="J59" s="156"/>
      <c r="K59" s="156"/>
      <c r="L59" s="156"/>
      <c r="M59" s="156"/>
      <c r="N59" s="156"/>
      <c r="O59" s="156"/>
      <c r="P59" s="156"/>
    </row>
    <row r="60" spans="1:16" ht="12.75">
      <c r="A60" s="195" t="s">
        <v>430</v>
      </c>
      <c r="B60" s="195" t="s">
        <v>629</v>
      </c>
      <c r="C60" s="195" t="s">
        <v>101</v>
      </c>
      <c r="D60" s="189">
        <v>48000</v>
      </c>
      <c r="E60" s="189">
        <v>147317.83</v>
      </c>
      <c r="F60" s="189">
        <v>129910</v>
      </c>
      <c r="G60" s="189">
        <v>52005</v>
      </c>
      <c r="H60" s="189">
        <v>149291.11</v>
      </c>
      <c r="I60" s="189">
        <v>131200.37</v>
      </c>
      <c r="J60" s="156"/>
      <c r="K60" s="156"/>
      <c r="L60" s="156"/>
      <c r="M60" s="156"/>
      <c r="N60" s="156"/>
      <c r="O60" s="156"/>
      <c r="P60" s="156"/>
    </row>
    <row r="61" spans="1:16" ht="12.75">
      <c r="A61" s="195" t="s">
        <v>430</v>
      </c>
      <c r="B61" s="195" t="s">
        <v>629</v>
      </c>
      <c r="C61" s="195" t="s">
        <v>52</v>
      </c>
      <c r="D61" s="189">
        <v>17500</v>
      </c>
      <c r="E61" s="189">
        <v>50713.35</v>
      </c>
      <c r="F61" s="189">
        <v>46022.09</v>
      </c>
      <c r="G61" s="189">
        <v>24500</v>
      </c>
      <c r="H61" s="189">
        <v>76853.51</v>
      </c>
      <c r="I61" s="189">
        <v>69194.26</v>
      </c>
      <c r="J61" s="156"/>
      <c r="K61" s="156"/>
      <c r="L61" s="156"/>
      <c r="M61" s="156"/>
      <c r="N61" s="156"/>
      <c r="O61" s="156"/>
      <c r="P61" s="156"/>
    </row>
    <row r="62" spans="1:16" ht="12.75">
      <c r="A62" s="195" t="s">
        <v>430</v>
      </c>
      <c r="B62" s="195" t="s">
        <v>629</v>
      </c>
      <c r="C62" s="195" t="s">
        <v>56</v>
      </c>
      <c r="D62" s="189">
        <v>2304</v>
      </c>
      <c r="E62" s="189">
        <v>6506.06</v>
      </c>
      <c r="F62" s="189">
        <v>6094.76</v>
      </c>
      <c r="G62" s="189">
        <v>2508</v>
      </c>
      <c r="H62" s="189">
        <v>8024.29</v>
      </c>
      <c r="I62" s="189">
        <v>7278.88</v>
      </c>
      <c r="J62" s="156"/>
      <c r="K62" s="156"/>
      <c r="L62" s="156"/>
      <c r="M62" s="156"/>
      <c r="N62" s="156"/>
      <c r="O62" s="156"/>
      <c r="P62" s="156"/>
    </row>
    <row r="63" spans="1:16" ht="12.75">
      <c r="A63" s="195" t="s">
        <v>430</v>
      </c>
      <c r="B63" s="195" t="s">
        <v>629</v>
      </c>
      <c r="C63" s="195" t="s">
        <v>612</v>
      </c>
      <c r="D63" s="189">
        <v>18000</v>
      </c>
      <c r="E63" s="189">
        <v>53805.41</v>
      </c>
      <c r="F63" s="189">
        <v>49650</v>
      </c>
      <c r="G63" s="189">
        <v>42240</v>
      </c>
      <c r="H63" s="189">
        <v>129718.47</v>
      </c>
      <c r="I63" s="189">
        <v>115065.15</v>
      </c>
      <c r="J63" s="156"/>
      <c r="K63" s="156"/>
      <c r="L63" s="156"/>
      <c r="M63" s="156"/>
      <c r="N63" s="156"/>
      <c r="O63" s="156"/>
      <c r="P63" s="156"/>
    </row>
    <row r="64" spans="1:16" ht="12.75">
      <c r="A64" s="195" t="s">
        <v>430</v>
      </c>
      <c r="B64" s="195" t="s">
        <v>629</v>
      </c>
      <c r="C64" s="195" t="s">
        <v>42</v>
      </c>
      <c r="D64" s="189">
        <v>42460</v>
      </c>
      <c r="E64" s="189">
        <v>142105.63</v>
      </c>
      <c r="F64" s="189">
        <v>124738.57</v>
      </c>
      <c r="G64" s="189">
        <v>41655</v>
      </c>
      <c r="H64" s="189">
        <v>125522.37</v>
      </c>
      <c r="I64" s="189">
        <v>112663.44</v>
      </c>
      <c r="J64" s="156"/>
      <c r="K64" s="156"/>
      <c r="L64" s="156"/>
      <c r="M64" s="156"/>
      <c r="N64" s="156"/>
      <c r="O64" s="156"/>
      <c r="P64" s="156"/>
    </row>
    <row r="65" spans="1:16" ht="12.75">
      <c r="A65" s="195" t="s">
        <v>430</v>
      </c>
      <c r="B65" s="195" t="s">
        <v>629</v>
      </c>
      <c r="C65" s="195" t="s">
        <v>46</v>
      </c>
      <c r="D65" s="189">
        <v>95100</v>
      </c>
      <c r="E65" s="189">
        <v>321648</v>
      </c>
      <c r="F65" s="189">
        <v>287176.51</v>
      </c>
      <c r="G65" s="189">
        <v>98944</v>
      </c>
      <c r="H65" s="189">
        <v>319372.8</v>
      </c>
      <c r="I65" s="189">
        <v>286186.87</v>
      </c>
      <c r="J65" s="156"/>
      <c r="K65" s="156"/>
      <c r="L65" s="156"/>
      <c r="M65" s="156"/>
      <c r="N65" s="156"/>
      <c r="O65" s="156"/>
      <c r="P65" s="156"/>
    </row>
    <row r="66" spans="1:16" ht="12.75">
      <c r="A66" s="195" t="s">
        <v>430</v>
      </c>
      <c r="B66" s="195" t="s">
        <v>629</v>
      </c>
      <c r="C66" s="195" t="s">
        <v>45</v>
      </c>
      <c r="D66" s="189"/>
      <c r="E66" s="189"/>
      <c r="F66" s="189"/>
      <c r="G66" s="189">
        <v>2240</v>
      </c>
      <c r="H66" s="189">
        <v>7543.78</v>
      </c>
      <c r="I66" s="189">
        <v>6675.2</v>
      </c>
      <c r="J66" s="156"/>
      <c r="K66" s="156"/>
      <c r="L66" s="156"/>
      <c r="M66" s="156"/>
      <c r="N66" s="156"/>
      <c r="O66" s="156"/>
      <c r="P66" s="156"/>
    </row>
    <row r="67" spans="1:16" ht="12.75">
      <c r="A67" s="195" t="s">
        <v>430</v>
      </c>
      <c r="B67" s="195" t="s">
        <v>629</v>
      </c>
      <c r="C67" s="195" t="s">
        <v>57</v>
      </c>
      <c r="D67" s="189">
        <v>31590</v>
      </c>
      <c r="E67" s="189">
        <v>143323.83</v>
      </c>
      <c r="F67" s="189">
        <v>130264.25</v>
      </c>
      <c r="G67" s="189">
        <v>37559.5</v>
      </c>
      <c r="H67" s="189">
        <v>170489.85</v>
      </c>
      <c r="I67" s="189">
        <v>152709.79</v>
      </c>
      <c r="J67" s="156"/>
      <c r="K67" s="156"/>
      <c r="L67" s="156"/>
      <c r="M67" s="156"/>
      <c r="N67" s="156"/>
      <c r="O67" s="156"/>
      <c r="P67" s="156"/>
    </row>
    <row r="68" spans="1:16" ht="12.75">
      <c r="A68" s="195" t="s">
        <v>430</v>
      </c>
      <c r="B68" s="195" t="s">
        <v>629</v>
      </c>
      <c r="C68" s="195" t="s">
        <v>61</v>
      </c>
      <c r="D68" s="189">
        <v>2700</v>
      </c>
      <c r="E68" s="189">
        <v>8749.15</v>
      </c>
      <c r="F68" s="189">
        <v>7767.45</v>
      </c>
      <c r="G68" s="189">
        <v>2260</v>
      </c>
      <c r="H68" s="189">
        <v>6900.97</v>
      </c>
      <c r="I68" s="189">
        <v>6133.36</v>
      </c>
      <c r="J68" s="156"/>
      <c r="K68" s="156"/>
      <c r="L68" s="156"/>
      <c r="M68" s="156"/>
      <c r="N68" s="156"/>
      <c r="O68" s="156"/>
      <c r="P68" s="156"/>
    </row>
    <row r="69" spans="1:16" ht="12.75">
      <c r="A69" s="195" t="s">
        <v>430</v>
      </c>
      <c r="B69" s="195" t="s">
        <v>629</v>
      </c>
      <c r="C69" s="195" t="s">
        <v>729</v>
      </c>
      <c r="D69" s="189">
        <v>27600</v>
      </c>
      <c r="E69" s="189">
        <v>88442.53</v>
      </c>
      <c r="F69" s="189">
        <v>78970</v>
      </c>
      <c r="G69" s="189">
        <v>37250</v>
      </c>
      <c r="H69" s="189">
        <v>115907.52</v>
      </c>
      <c r="I69" s="189">
        <v>103281.56</v>
      </c>
      <c r="J69" s="156"/>
      <c r="K69" s="156"/>
      <c r="L69" s="156"/>
      <c r="M69" s="156"/>
      <c r="N69" s="156"/>
      <c r="O69" s="156"/>
      <c r="P69" s="156"/>
    </row>
    <row r="70" spans="1:16" ht="12.75">
      <c r="A70" s="195" t="s">
        <v>430</v>
      </c>
      <c r="B70" s="195" t="s">
        <v>629</v>
      </c>
      <c r="C70" s="195" t="s">
        <v>807</v>
      </c>
      <c r="D70" s="189"/>
      <c r="E70" s="189"/>
      <c r="F70" s="189"/>
      <c r="G70" s="189">
        <v>80283</v>
      </c>
      <c r="H70" s="189">
        <v>406371.6</v>
      </c>
      <c r="I70" s="189">
        <v>366919.19</v>
      </c>
      <c r="J70" s="156"/>
      <c r="K70" s="156"/>
      <c r="L70" s="156"/>
      <c r="M70" s="156"/>
      <c r="N70" s="156"/>
      <c r="O70" s="156"/>
      <c r="P70" s="156"/>
    </row>
    <row r="71" spans="1:16" ht="12.75">
      <c r="A71" s="195" t="s">
        <v>430</v>
      </c>
      <c r="B71" s="195" t="s">
        <v>629</v>
      </c>
      <c r="C71" s="195" t="s">
        <v>95</v>
      </c>
      <c r="D71" s="189">
        <v>378470</v>
      </c>
      <c r="E71" s="189">
        <v>1208607.55</v>
      </c>
      <c r="F71" s="189">
        <v>1072318.7</v>
      </c>
      <c r="G71" s="189">
        <v>246135</v>
      </c>
      <c r="H71" s="189">
        <v>797129.91</v>
      </c>
      <c r="I71" s="189">
        <v>706746.65</v>
      </c>
      <c r="J71" s="156"/>
      <c r="K71" s="156"/>
      <c r="L71" s="156"/>
      <c r="M71" s="156"/>
      <c r="N71" s="156"/>
      <c r="O71" s="156"/>
      <c r="P71" s="156"/>
    </row>
    <row r="72" spans="1:16" ht="12.75">
      <c r="A72" s="195" t="s">
        <v>430</v>
      </c>
      <c r="B72" s="195" t="s">
        <v>629</v>
      </c>
      <c r="C72" s="195" t="s">
        <v>71</v>
      </c>
      <c r="D72" s="189">
        <v>70815</v>
      </c>
      <c r="E72" s="189">
        <v>205453.75</v>
      </c>
      <c r="F72" s="189">
        <v>189402.76</v>
      </c>
      <c r="G72" s="189">
        <v>200380</v>
      </c>
      <c r="H72" s="189">
        <v>592396.23</v>
      </c>
      <c r="I72" s="189">
        <v>529223.31</v>
      </c>
      <c r="J72" s="156"/>
      <c r="K72" s="156"/>
      <c r="L72" s="156"/>
      <c r="M72" s="156"/>
      <c r="N72" s="156"/>
      <c r="O72" s="156"/>
      <c r="P72" s="156"/>
    </row>
    <row r="73" spans="1:16" ht="12.75">
      <c r="A73" s="195" t="s">
        <v>430</v>
      </c>
      <c r="B73" s="195" t="s">
        <v>629</v>
      </c>
      <c r="C73" s="195" t="s">
        <v>67</v>
      </c>
      <c r="D73" s="189">
        <v>192945.24</v>
      </c>
      <c r="E73" s="189">
        <v>622854.29</v>
      </c>
      <c r="F73" s="189">
        <v>559402.29</v>
      </c>
      <c r="G73" s="189">
        <v>166330.08</v>
      </c>
      <c r="H73" s="189">
        <v>545431.4</v>
      </c>
      <c r="I73" s="189">
        <v>483684.18</v>
      </c>
      <c r="J73" s="156"/>
      <c r="K73" s="156"/>
      <c r="L73" s="156"/>
      <c r="M73" s="156"/>
      <c r="N73" s="156"/>
      <c r="O73" s="156"/>
      <c r="P73" s="156"/>
    </row>
    <row r="74" spans="1:16" ht="12.75">
      <c r="A74" s="195" t="s">
        <v>430</v>
      </c>
      <c r="B74" s="195" t="s">
        <v>629</v>
      </c>
      <c r="C74" s="195" t="s">
        <v>357</v>
      </c>
      <c r="D74" s="189">
        <v>48450</v>
      </c>
      <c r="E74" s="189">
        <v>142516.54</v>
      </c>
      <c r="F74" s="189">
        <v>131531.17</v>
      </c>
      <c r="G74" s="189">
        <v>239120</v>
      </c>
      <c r="H74" s="189">
        <v>710108.93</v>
      </c>
      <c r="I74" s="189">
        <v>634502.31</v>
      </c>
      <c r="J74" s="156"/>
      <c r="K74" s="156"/>
      <c r="L74" s="156"/>
      <c r="M74" s="156"/>
      <c r="N74" s="156"/>
      <c r="O74" s="156"/>
      <c r="P74" s="156"/>
    </row>
    <row r="75" spans="1:16" ht="12.75">
      <c r="A75" s="195" t="s">
        <v>430</v>
      </c>
      <c r="B75" s="195" t="s">
        <v>629</v>
      </c>
      <c r="C75" s="195" t="s">
        <v>109</v>
      </c>
      <c r="D75" s="189">
        <v>43700</v>
      </c>
      <c r="E75" s="189">
        <v>138233.79</v>
      </c>
      <c r="F75" s="189">
        <v>125268.7</v>
      </c>
      <c r="G75" s="189"/>
      <c r="H75" s="189"/>
      <c r="I75" s="189"/>
      <c r="J75" s="156"/>
      <c r="K75" s="156"/>
      <c r="L75" s="156"/>
      <c r="M75" s="156"/>
      <c r="N75" s="156"/>
      <c r="O75" s="156"/>
      <c r="P75" s="156"/>
    </row>
    <row r="76" spans="1:16" ht="12.75">
      <c r="A76" s="195" t="s">
        <v>430</v>
      </c>
      <c r="B76" s="195" t="s">
        <v>629</v>
      </c>
      <c r="C76" s="195" t="s">
        <v>530</v>
      </c>
      <c r="D76" s="189">
        <v>54540</v>
      </c>
      <c r="E76" s="189">
        <v>173490.93</v>
      </c>
      <c r="F76" s="189">
        <v>152252.1</v>
      </c>
      <c r="G76" s="189">
        <v>50240</v>
      </c>
      <c r="H76" s="189">
        <v>146689.44</v>
      </c>
      <c r="I76" s="189">
        <v>129388.15</v>
      </c>
      <c r="J76" s="156"/>
      <c r="K76" s="156"/>
      <c r="L76" s="156"/>
      <c r="M76" s="156"/>
      <c r="N76" s="156"/>
      <c r="O76" s="156"/>
      <c r="P76" s="156"/>
    </row>
    <row r="77" spans="1:16" ht="12.75">
      <c r="A77" s="195" t="s">
        <v>430</v>
      </c>
      <c r="B77" s="195" t="s">
        <v>629</v>
      </c>
      <c r="C77" s="195" t="s">
        <v>626</v>
      </c>
      <c r="D77" s="189"/>
      <c r="E77" s="189"/>
      <c r="F77" s="189"/>
      <c r="G77" s="189">
        <v>5900</v>
      </c>
      <c r="H77" s="189">
        <v>25665</v>
      </c>
      <c r="I77" s="189">
        <v>23604.39</v>
      </c>
      <c r="J77" s="156"/>
      <c r="K77" s="156"/>
      <c r="L77" s="156"/>
      <c r="M77" s="156"/>
      <c r="N77" s="156"/>
      <c r="O77" s="156"/>
      <c r="P77" s="156"/>
    </row>
    <row r="78" spans="1:16" ht="12.75">
      <c r="A78" s="195"/>
      <c r="B78" s="195"/>
      <c r="C78" s="195"/>
      <c r="D78" s="189">
        <f aca="true" t="shared" si="18" ref="D78:I78">SUM(D53:D77)</f>
        <v>2270399.3600000003</v>
      </c>
      <c r="E78" s="189">
        <f t="shared" si="18"/>
        <v>7780707.5200000005</v>
      </c>
      <c r="F78" s="189">
        <f t="shared" si="18"/>
        <v>7001131.09</v>
      </c>
      <c r="G78" s="189">
        <f t="shared" si="18"/>
        <v>3741641.0200000005</v>
      </c>
      <c r="H78" s="189">
        <f t="shared" si="18"/>
        <v>13347477.099999998</v>
      </c>
      <c r="I78" s="189">
        <f t="shared" si="18"/>
        <v>11898129.15</v>
      </c>
      <c r="J78" s="156"/>
      <c r="K78" s="156"/>
      <c r="L78" s="156"/>
      <c r="M78" s="156"/>
      <c r="N78" s="156"/>
      <c r="O78" s="156"/>
      <c r="P78" s="156"/>
    </row>
    <row r="79" spans="1:16" ht="12.75">
      <c r="A79" s="195" t="s">
        <v>443</v>
      </c>
      <c r="B79" s="195" t="s">
        <v>631</v>
      </c>
      <c r="C79" s="195" t="s">
        <v>48</v>
      </c>
      <c r="D79" s="189">
        <v>6000</v>
      </c>
      <c r="E79" s="189">
        <v>33092.03</v>
      </c>
      <c r="F79" s="189">
        <v>31000</v>
      </c>
      <c r="G79" s="189">
        <v>30</v>
      </c>
      <c r="H79" s="189">
        <v>20.75</v>
      </c>
      <c r="I79" s="189">
        <v>18.44</v>
      </c>
      <c r="J79" s="156"/>
      <c r="K79" s="156"/>
      <c r="L79" s="156"/>
      <c r="M79" s="156"/>
      <c r="N79" s="156"/>
      <c r="O79" s="156"/>
      <c r="P79" s="156"/>
    </row>
    <row r="80" spans="1:16" ht="12.75">
      <c r="A80" s="195" t="s">
        <v>443</v>
      </c>
      <c r="B80" s="195" t="s">
        <v>631</v>
      </c>
      <c r="C80" s="195" t="s">
        <v>63</v>
      </c>
      <c r="D80" s="189">
        <v>36</v>
      </c>
      <c r="E80" s="189">
        <v>88</v>
      </c>
      <c r="F80" s="189">
        <v>81.05</v>
      </c>
      <c r="G80" s="189"/>
      <c r="H80" s="189"/>
      <c r="I80" s="189"/>
      <c r="J80" s="156"/>
      <c r="K80" s="156"/>
      <c r="L80" s="156"/>
      <c r="M80" s="156"/>
      <c r="N80" s="156"/>
      <c r="O80" s="156"/>
      <c r="P80" s="156"/>
    </row>
    <row r="81" spans="1:16" ht="12.75">
      <c r="A81" s="195" t="s">
        <v>443</v>
      </c>
      <c r="B81" s="195" t="s">
        <v>631</v>
      </c>
      <c r="C81" s="195" t="s">
        <v>42</v>
      </c>
      <c r="D81" s="189"/>
      <c r="E81" s="189"/>
      <c r="F81" s="189"/>
      <c r="G81" s="189">
        <v>26530</v>
      </c>
      <c r="H81" s="189">
        <v>174457.46</v>
      </c>
      <c r="I81" s="189">
        <v>154413.68</v>
      </c>
      <c r="J81" s="156"/>
      <c r="K81" s="156"/>
      <c r="L81" s="156"/>
      <c r="M81" s="156"/>
      <c r="N81" s="156"/>
      <c r="O81" s="156"/>
      <c r="P81" s="156"/>
    </row>
    <row r="82" spans="1:16" ht="12.75">
      <c r="A82" s="195" t="s">
        <v>443</v>
      </c>
      <c r="B82" s="195" t="s">
        <v>631</v>
      </c>
      <c r="C82" s="195" t="s">
        <v>43</v>
      </c>
      <c r="D82" s="189"/>
      <c r="E82" s="189"/>
      <c r="F82" s="189"/>
      <c r="G82" s="189">
        <v>500</v>
      </c>
      <c r="H82" s="189">
        <v>2670.47</v>
      </c>
      <c r="I82" s="189">
        <v>2450.18</v>
      </c>
      <c r="J82" s="156"/>
      <c r="K82" s="156"/>
      <c r="L82" s="156"/>
      <c r="M82" s="156"/>
      <c r="N82" s="156"/>
      <c r="O82" s="156"/>
      <c r="P82" s="156"/>
    </row>
    <row r="83" spans="1:16" ht="12.75">
      <c r="A83" s="195" t="s">
        <v>443</v>
      </c>
      <c r="B83" s="195" t="s">
        <v>631</v>
      </c>
      <c r="C83" s="195" t="s">
        <v>99</v>
      </c>
      <c r="D83" s="189"/>
      <c r="E83" s="189"/>
      <c r="F83" s="189"/>
      <c r="G83" s="189">
        <v>1680</v>
      </c>
      <c r="H83" s="189">
        <v>15176</v>
      </c>
      <c r="I83" s="189">
        <v>13753.57</v>
      </c>
      <c r="J83" s="156"/>
      <c r="K83" s="156"/>
      <c r="L83" s="156"/>
      <c r="M83" s="156"/>
      <c r="N83" s="156"/>
      <c r="O83" s="156"/>
      <c r="P83" s="156"/>
    </row>
    <row r="84" spans="1:16" ht="12.75">
      <c r="A84" s="195" t="s">
        <v>443</v>
      </c>
      <c r="B84" s="195" t="s">
        <v>631</v>
      </c>
      <c r="C84" s="195" t="s">
        <v>62</v>
      </c>
      <c r="D84" s="189"/>
      <c r="E84" s="189"/>
      <c r="F84" s="189"/>
      <c r="G84" s="189">
        <v>250</v>
      </c>
      <c r="H84" s="189">
        <v>2375.02</v>
      </c>
      <c r="I84" s="189">
        <v>2125</v>
      </c>
      <c r="J84" s="156"/>
      <c r="K84" s="156"/>
      <c r="L84" s="156"/>
      <c r="M84" s="156"/>
      <c r="N84" s="156"/>
      <c r="O84" s="156"/>
      <c r="P84" s="156"/>
    </row>
    <row r="85" spans="1:16" ht="12.75">
      <c r="A85" s="195" t="s">
        <v>443</v>
      </c>
      <c r="B85" s="195" t="s">
        <v>631</v>
      </c>
      <c r="C85" s="195" t="s">
        <v>95</v>
      </c>
      <c r="D85" s="189"/>
      <c r="E85" s="189"/>
      <c r="F85" s="189"/>
      <c r="G85" s="189">
        <v>1600</v>
      </c>
      <c r="H85" s="189">
        <v>7037.6</v>
      </c>
      <c r="I85" s="189">
        <v>6188.2</v>
      </c>
      <c r="J85" s="156"/>
      <c r="K85" s="156"/>
      <c r="L85" s="156"/>
      <c r="M85" s="156"/>
      <c r="N85" s="156"/>
      <c r="O85" s="156"/>
      <c r="P85" s="156"/>
    </row>
    <row r="86" spans="1:16" ht="12.75">
      <c r="A86" s="195" t="s">
        <v>443</v>
      </c>
      <c r="B86" s="195" t="s">
        <v>631</v>
      </c>
      <c r="C86" s="195" t="s">
        <v>71</v>
      </c>
      <c r="D86" s="189">
        <v>2590</v>
      </c>
      <c r="E86" s="189">
        <v>12583.92</v>
      </c>
      <c r="F86" s="189">
        <v>11674.26</v>
      </c>
      <c r="G86" s="189">
        <v>1086</v>
      </c>
      <c r="H86" s="189">
        <v>6266.02</v>
      </c>
      <c r="I86" s="189">
        <v>5583.11</v>
      </c>
      <c r="J86" s="156"/>
      <c r="K86" s="156"/>
      <c r="L86" s="156"/>
      <c r="M86" s="156"/>
      <c r="N86" s="156"/>
      <c r="O86" s="156"/>
      <c r="P86" s="156"/>
    </row>
    <row r="87" spans="1:16" ht="12.75">
      <c r="A87" s="195"/>
      <c r="B87" s="195"/>
      <c r="C87" s="195"/>
      <c r="D87" s="189">
        <f>SUM(D79:D86)</f>
        <v>8626</v>
      </c>
      <c r="E87" s="189">
        <f>SUM(E79:E86)</f>
        <v>45763.95</v>
      </c>
      <c r="F87" s="189">
        <f>SUM(F79:F86)</f>
        <v>42755.31</v>
      </c>
      <c r="G87" s="189">
        <f>SUM(G79:G86)</f>
        <v>31676</v>
      </c>
      <c r="H87" s="189">
        <f>SUM(H79:H86)</f>
        <v>208003.31999999998</v>
      </c>
      <c r="I87" s="189">
        <f>SUM(I79:I86)</f>
        <v>184532.18</v>
      </c>
      <c r="J87" s="156"/>
      <c r="K87" s="156"/>
      <c r="L87" s="156"/>
      <c r="M87" s="156"/>
      <c r="N87" s="156"/>
      <c r="O87" s="156"/>
      <c r="P87" s="156"/>
    </row>
    <row r="88" spans="1:16" ht="12.75">
      <c r="A88" s="195" t="s">
        <v>451</v>
      </c>
      <c r="B88" s="195" t="s">
        <v>452</v>
      </c>
      <c r="C88" s="195" t="s">
        <v>48</v>
      </c>
      <c r="D88" s="189">
        <v>62240</v>
      </c>
      <c r="E88" s="189">
        <v>310393.47</v>
      </c>
      <c r="F88" s="189">
        <v>277755.55</v>
      </c>
      <c r="G88" s="189">
        <v>59407</v>
      </c>
      <c r="H88" s="189">
        <v>297391.12</v>
      </c>
      <c r="I88" s="189">
        <v>267288.06</v>
      </c>
      <c r="J88" s="156"/>
      <c r="K88" s="156"/>
      <c r="L88" s="156"/>
      <c r="M88" s="156"/>
      <c r="N88" s="156"/>
      <c r="O88" s="156"/>
      <c r="P88" s="156"/>
    </row>
    <row r="89" spans="1:16" ht="12.75">
      <c r="A89" s="195" t="s">
        <v>451</v>
      </c>
      <c r="B89" s="195" t="s">
        <v>452</v>
      </c>
      <c r="C89" s="195" t="s">
        <v>94</v>
      </c>
      <c r="D89" s="189">
        <v>1440</v>
      </c>
      <c r="E89" s="189">
        <v>6779.7</v>
      </c>
      <c r="F89" s="189">
        <v>6252.94</v>
      </c>
      <c r="G89" s="189">
        <v>7480</v>
      </c>
      <c r="H89" s="189">
        <v>36871.89</v>
      </c>
      <c r="I89" s="189">
        <v>32594.35</v>
      </c>
      <c r="J89" s="156"/>
      <c r="K89" s="156"/>
      <c r="L89" s="156"/>
      <c r="M89" s="156"/>
      <c r="N89" s="156"/>
      <c r="O89" s="156"/>
      <c r="P89" s="156"/>
    </row>
    <row r="90" spans="1:16" ht="12.75">
      <c r="A90" s="195" t="s">
        <v>451</v>
      </c>
      <c r="B90" s="195" t="s">
        <v>452</v>
      </c>
      <c r="C90" s="195" t="s">
        <v>64</v>
      </c>
      <c r="D90" s="189">
        <v>1200</v>
      </c>
      <c r="E90" s="189">
        <v>6749.64</v>
      </c>
      <c r="F90" s="189">
        <v>6232.24</v>
      </c>
      <c r="G90" s="189"/>
      <c r="H90" s="189"/>
      <c r="I90" s="189"/>
      <c r="J90" s="156"/>
      <c r="K90" s="156"/>
      <c r="L90" s="156"/>
      <c r="M90" s="156"/>
      <c r="N90" s="156"/>
      <c r="O90" s="156"/>
      <c r="P90" s="156"/>
    </row>
    <row r="91" spans="1:16" ht="12.75">
      <c r="A91" s="195" t="s">
        <v>451</v>
      </c>
      <c r="B91" s="195" t="s">
        <v>452</v>
      </c>
      <c r="C91" s="195" t="s">
        <v>63</v>
      </c>
      <c r="D91" s="189">
        <v>50</v>
      </c>
      <c r="E91" s="189">
        <v>555.49</v>
      </c>
      <c r="F91" s="189">
        <v>485.22</v>
      </c>
      <c r="G91" s="189"/>
      <c r="H91" s="189"/>
      <c r="I91" s="189"/>
      <c r="J91" s="156"/>
      <c r="K91" s="156"/>
      <c r="L91" s="156"/>
      <c r="M91" s="156"/>
      <c r="N91" s="156"/>
      <c r="O91" s="156"/>
      <c r="P91" s="156"/>
    </row>
    <row r="92" spans="1:16" ht="12.75">
      <c r="A92" s="195" t="s">
        <v>451</v>
      </c>
      <c r="B92" s="195" t="s">
        <v>452</v>
      </c>
      <c r="C92" s="195" t="s">
        <v>54</v>
      </c>
      <c r="D92" s="189">
        <v>13970</v>
      </c>
      <c r="E92" s="189">
        <v>127949.01</v>
      </c>
      <c r="F92" s="189">
        <v>115803.1</v>
      </c>
      <c r="G92" s="189">
        <v>2100</v>
      </c>
      <c r="H92" s="189">
        <v>16987.05</v>
      </c>
      <c r="I92" s="189">
        <v>15423.69</v>
      </c>
      <c r="J92" s="156"/>
      <c r="K92" s="156"/>
      <c r="L92" s="156"/>
      <c r="M92" s="156"/>
      <c r="N92" s="156"/>
      <c r="O92" s="156"/>
      <c r="P92" s="156"/>
    </row>
    <row r="93" spans="1:16" ht="12.75">
      <c r="A93" s="195" t="s">
        <v>451</v>
      </c>
      <c r="B93" s="195" t="s">
        <v>452</v>
      </c>
      <c r="C93" s="195" t="s">
        <v>101</v>
      </c>
      <c r="D93" s="189">
        <v>1000</v>
      </c>
      <c r="E93" s="189">
        <v>4618.18</v>
      </c>
      <c r="F93" s="189">
        <v>4375</v>
      </c>
      <c r="G93" s="189">
        <v>8000</v>
      </c>
      <c r="H93" s="189">
        <v>41616.45</v>
      </c>
      <c r="I93" s="189">
        <v>37240.48</v>
      </c>
      <c r="J93" s="156"/>
      <c r="K93" s="156"/>
      <c r="L93" s="156"/>
      <c r="M93" s="156"/>
      <c r="N93" s="156"/>
      <c r="O93" s="156"/>
      <c r="P93" s="156"/>
    </row>
    <row r="94" spans="1:16" ht="12.75">
      <c r="A94" s="195" t="s">
        <v>451</v>
      </c>
      <c r="B94" s="195" t="s">
        <v>452</v>
      </c>
      <c r="C94" s="195" t="s">
        <v>52</v>
      </c>
      <c r="D94" s="189">
        <v>9000</v>
      </c>
      <c r="E94" s="189">
        <v>43056.03</v>
      </c>
      <c r="F94" s="189">
        <v>39543.73</v>
      </c>
      <c r="G94" s="189">
        <v>9500</v>
      </c>
      <c r="H94" s="189">
        <v>48871.75</v>
      </c>
      <c r="I94" s="189">
        <v>44346.7</v>
      </c>
      <c r="J94" s="156"/>
      <c r="K94" s="156"/>
      <c r="L94" s="156"/>
      <c r="M94" s="156"/>
      <c r="N94" s="156"/>
      <c r="O94" s="156"/>
      <c r="P94" s="156"/>
    </row>
    <row r="95" spans="1:16" ht="12.75">
      <c r="A95" s="195" t="s">
        <v>451</v>
      </c>
      <c r="B95" s="195" t="s">
        <v>452</v>
      </c>
      <c r="C95" s="195" t="s">
        <v>42</v>
      </c>
      <c r="D95" s="189">
        <v>38950</v>
      </c>
      <c r="E95" s="189">
        <v>208045.38</v>
      </c>
      <c r="F95" s="189">
        <v>184847.55</v>
      </c>
      <c r="G95" s="189">
        <v>91860</v>
      </c>
      <c r="H95" s="189">
        <v>460776.4</v>
      </c>
      <c r="I95" s="189">
        <v>415445.25</v>
      </c>
      <c r="J95" s="156"/>
      <c r="K95" s="156"/>
      <c r="L95" s="156"/>
      <c r="M95" s="156"/>
      <c r="N95" s="156"/>
      <c r="O95" s="156"/>
      <c r="P95" s="156"/>
    </row>
    <row r="96" spans="1:16" ht="12.75">
      <c r="A96" s="195" t="s">
        <v>451</v>
      </c>
      <c r="B96" s="195" t="s">
        <v>452</v>
      </c>
      <c r="C96" s="195" t="s">
        <v>46</v>
      </c>
      <c r="D96" s="189">
        <v>7616</v>
      </c>
      <c r="E96" s="189">
        <v>44800</v>
      </c>
      <c r="F96" s="189">
        <v>40117.16</v>
      </c>
      <c r="G96" s="189">
        <v>8064</v>
      </c>
      <c r="H96" s="189">
        <v>45696</v>
      </c>
      <c r="I96" s="189">
        <v>40973.85</v>
      </c>
      <c r="J96" s="156"/>
      <c r="K96" s="156"/>
      <c r="L96" s="156"/>
      <c r="M96" s="156"/>
      <c r="N96" s="156"/>
      <c r="O96" s="156"/>
      <c r="P96" s="156"/>
    </row>
    <row r="97" spans="1:16" ht="12.75">
      <c r="A97" s="195" t="s">
        <v>451</v>
      </c>
      <c r="B97" s="195" t="s">
        <v>452</v>
      </c>
      <c r="C97" s="195" t="s">
        <v>61</v>
      </c>
      <c r="D97" s="189">
        <v>9168</v>
      </c>
      <c r="E97" s="189">
        <v>58383.69</v>
      </c>
      <c r="F97" s="189">
        <v>51688.94</v>
      </c>
      <c r="G97" s="189">
        <v>7650</v>
      </c>
      <c r="H97" s="189">
        <v>41468.13</v>
      </c>
      <c r="I97" s="189">
        <v>37427.22</v>
      </c>
      <c r="J97" s="156"/>
      <c r="K97" s="156"/>
      <c r="L97" s="156"/>
      <c r="M97" s="156"/>
      <c r="N97" s="156"/>
      <c r="O97" s="156"/>
      <c r="P97" s="156"/>
    </row>
    <row r="98" spans="1:16" ht="12.75">
      <c r="A98" s="195" t="s">
        <v>451</v>
      </c>
      <c r="B98" s="195" t="s">
        <v>452</v>
      </c>
      <c r="C98" s="195" t="s">
        <v>43</v>
      </c>
      <c r="D98" s="189">
        <v>38808</v>
      </c>
      <c r="E98" s="189">
        <v>228557.93</v>
      </c>
      <c r="F98" s="189">
        <v>202112.64</v>
      </c>
      <c r="G98" s="189">
        <v>44376</v>
      </c>
      <c r="H98" s="189">
        <v>254978.45</v>
      </c>
      <c r="I98" s="189">
        <v>227121.12</v>
      </c>
      <c r="J98" s="156"/>
      <c r="K98" s="156"/>
      <c r="L98" s="156"/>
      <c r="M98" s="156"/>
      <c r="N98" s="156"/>
      <c r="O98" s="156"/>
      <c r="P98" s="156"/>
    </row>
    <row r="99" spans="1:16" ht="12.75">
      <c r="A99" s="195" t="s">
        <v>451</v>
      </c>
      <c r="B99" s="195" t="s">
        <v>452</v>
      </c>
      <c r="C99" s="195" t="s">
        <v>95</v>
      </c>
      <c r="D99" s="189"/>
      <c r="E99" s="189"/>
      <c r="F99" s="189"/>
      <c r="G99" s="189">
        <v>1080</v>
      </c>
      <c r="H99" s="189">
        <v>7476.56</v>
      </c>
      <c r="I99" s="189">
        <v>6597.09</v>
      </c>
      <c r="J99" s="156"/>
      <c r="K99" s="156"/>
      <c r="L99" s="156"/>
      <c r="M99" s="156"/>
      <c r="N99" s="156"/>
      <c r="O99" s="156"/>
      <c r="P99" s="156"/>
    </row>
    <row r="100" spans="1:16" ht="12.75">
      <c r="A100" s="195" t="s">
        <v>451</v>
      </c>
      <c r="B100" s="195" t="s">
        <v>452</v>
      </c>
      <c r="C100" s="195" t="s">
        <v>71</v>
      </c>
      <c r="D100" s="189"/>
      <c r="E100" s="189"/>
      <c r="F100" s="189"/>
      <c r="G100" s="189">
        <v>24420</v>
      </c>
      <c r="H100" s="189">
        <v>118092.85</v>
      </c>
      <c r="I100" s="189">
        <v>105476.95</v>
      </c>
      <c r="J100" s="156"/>
      <c r="K100" s="156"/>
      <c r="L100" s="156"/>
      <c r="M100" s="156"/>
      <c r="N100" s="156"/>
      <c r="O100" s="156"/>
      <c r="P100" s="156"/>
    </row>
    <row r="101" spans="1:16" ht="12.75">
      <c r="A101" s="195" t="s">
        <v>451</v>
      </c>
      <c r="B101" s="195" t="s">
        <v>452</v>
      </c>
      <c r="C101" s="195" t="s">
        <v>67</v>
      </c>
      <c r="D101" s="189">
        <v>2500</v>
      </c>
      <c r="E101" s="189">
        <v>14181.48</v>
      </c>
      <c r="F101" s="189">
        <v>12500</v>
      </c>
      <c r="G101" s="189"/>
      <c r="H101" s="189"/>
      <c r="I101" s="189"/>
      <c r="J101" s="156"/>
      <c r="K101" s="156"/>
      <c r="L101" s="156"/>
      <c r="M101" s="156"/>
      <c r="N101" s="156"/>
      <c r="O101" s="156"/>
      <c r="P101" s="156"/>
    </row>
    <row r="102" spans="1:16" ht="12.75">
      <c r="A102" s="195" t="s">
        <v>451</v>
      </c>
      <c r="B102" s="195" t="s">
        <v>452</v>
      </c>
      <c r="C102" s="195" t="s">
        <v>357</v>
      </c>
      <c r="D102" s="189">
        <v>550</v>
      </c>
      <c r="E102" s="189">
        <v>2652.88</v>
      </c>
      <c r="F102" s="189">
        <v>2483.25</v>
      </c>
      <c r="G102" s="189">
        <v>1100</v>
      </c>
      <c r="H102" s="189">
        <v>5941.56</v>
      </c>
      <c r="I102" s="189">
        <v>5225</v>
      </c>
      <c r="J102" s="156"/>
      <c r="K102" s="156"/>
      <c r="L102" s="156"/>
      <c r="M102" s="156"/>
      <c r="N102" s="156"/>
      <c r="O102" s="156"/>
      <c r="P102" s="156"/>
    </row>
    <row r="103" spans="1:16" ht="12.75">
      <c r="A103" s="195" t="s">
        <v>451</v>
      </c>
      <c r="B103" s="195" t="s">
        <v>452</v>
      </c>
      <c r="C103" s="195" t="s">
        <v>109</v>
      </c>
      <c r="D103" s="189">
        <v>1800</v>
      </c>
      <c r="E103" s="189">
        <v>9266.96</v>
      </c>
      <c r="F103" s="189">
        <v>8163.3</v>
      </c>
      <c r="G103" s="189"/>
      <c r="H103" s="189"/>
      <c r="I103" s="189"/>
      <c r="J103" s="156"/>
      <c r="K103" s="156"/>
      <c r="L103" s="156"/>
      <c r="M103" s="156"/>
      <c r="N103" s="156"/>
      <c r="O103" s="156"/>
      <c r="P103" s="156"/>
    </row>
    <row r="104" spans="1:16" ht="12.75">
      <c r="A104" s="195" t="s">
        <v>451</v>
      </c>
      <c r="B104" s="195" t="s">
        <v>452</v>
      </c>
      <c r="C104" s="195" t="s">
        <v>530</v>
      </c>
      <c r="D104" s="189">
        <v>16200</v>
      </c>
      <c r="E104" s="189">
        <v>78383.38</v>
      </c>
      <c r="F104" s="189">
        <v>70346.42</v>
      </c>
      <c r="G104" s="189">
        <v>20820</v>
      </c>
      <c r="H104" s="189">
        <v>105235.17</v>
      </c>
      <c r="I104" s="189">
        <v>93166.23</v>
      </c>
      <c r="J104" s="156"/>
      <c r="K104" s="156"/>
      <c r="L104" s="156"/>
      <c r="M104" s="156"/>
      <c r="N104" s="156"/>
      <c r="O104" s="156"/>
      <c r="P104" s="156"/>
    </row>
    <row r="105" spans="1:16" ht="12.75">
      <c r="A105" s="195"/>
      <c r="B105" s="195"/>
      <c r="C105" s="195"/>
      <c r="D105" s="189">
        <f>SUM(D88:D104)</f>
        <v>204492</v>
      </c>
      <c r="E105" s="189">
        <f>SUM(E88:E104)</f>
        <v>1144373.2199999997</v>
      </c>
      <c r="F105" s="189">
        <f>SUM(F88:F104)</f>
        <v>1022707.04</v>
      </c>
      <c r="G105" s="189">
        <f>SUM(G88:G104)</f>
        <v>285857</v>
      </c>
      <c r="H105" s="189">
        <f>SUM(H88:H104)</f>
        <v>1481403.3800000001</v>
      </c>
      <c r="I105" s="189">
        <f>SUM(I88:I104)</f>
        <v>1328325.99</v>
      </c>
      <c r="J105" s="156"/>
      <c r="K105" s="156"/>
      <c r="L105" s="156"/>
      <c r="M105" s="156"/>
      <c r="N105" s="156"/>
      <c r="O105" s="156"/>
      <c r="P105" s="156"/>
    </row>
    <row r="106" spans="1:16" ht="12.75">
      <c r="A106" s="195"/>
      <c r="B106" s="195"/>
      <c r="C106" s="195"/>
      <c r="D106" s="189">
        <f>SUM(D79:D104)</f>
        <v>221744</v>
      </c>
      <c r="E106" s="189">
        <f>SUM(E79:E104)</f>
        <v>1235901.1199999996</v>
      </c>
      <c r="F106" s="189">
        <f>SUM(F79:F104)</f>
        <v>1108217.6600000001</v>
      </c>
      <c r="G106" s="189">
        <f>SUM(G79:G104)</f>
        <v>349209</v>
      </c>
      <c r="H106" s="189">
        <f>SUM(H79:H104)</f>
        <v>1897410.02</v>
      </c>
      <c r="I106" s="189">
        <f>SUM(I79:I104)</f>
        <v>1697390.3499999996</v>
      </c>
      <c r="J106" s="156"/>
      <c r="K106" s="156"/>
      <c r="L106" s="156"/>
      <c r="M106" s="156"/>
      <c r="N106" s="156"/>
      <c r="O106" s="156"/>
      <c r="P106" s="156"/>
    </row>
    <row r="107" spans="1:16" ht="12.75">
      <c r="A107" s="195" t="s">
        <v>460</v>
      </c>
      <c r="B107" s="195" t="s">
        <v>461</v>
      </c>
      <c r="C107" s="195" t="s">
        <v>48</v>
      </c>
      <c r="D107" s="189">
        <v>1573304.03</v>
      </c>
      <c r="E107" s="189">
        <v>14040142.05</v>
      </c>
      <c r="F107" s="189">
        <v>12606282.26</v>
      </c>
      <c r="G107" s="189">
        <v>1920529.615</v>
      </c>
      <c r="H107" s="189">
        <v>17382406.43</v>
      </c>
      <c r="I107" s="189">
        <v>15608607.39</v>
      </c>
      <c r="J107" s="156"/>
      <c r="K107" s="156"/>
      <c r="L107" s="156"/>
      <c r="M107" s="156"/>
      <c r="N107" s="156"/>
      <c r="O107" s="156"/>
      <c r="P107" s="156"/>
    </row>
    <row r="108" spans="1:16" ht="12.75">
      <c r="A108" s="195" t="s">
        <v>460</v>
      </c>
      <c r="B108" s="195" t="s">
        <v>461</v>
      </c>
      <c r="C108" s="195" t="s">
        <v>94</v>
      </c>
      <c r="D108" s="189">
        <v>870</v>
      </c>
      <c r="E108" s="189">
        <v>7146.03</v>
      </c>
      <c r="F108" s="189">
        <v>6590.81</v>
      </c>
      <c r="G108" s="189">
        <v>1740</v>
      </c>
      <c r="H108" s="189">
        <v>14301.26</v>
      </c>
      <c r="I108" s="189">
        <v>12943.17</v>
      </c>
      <c r="J108" s="156"/>
      <c r="K108" s="156"/>
      <c r="L108" s="156"/>
      <c r="M108" s="156"/>
      <c r="N108" s="156"/>
      <c r="O108" s="156"/>
      <c r="P108" s="156"/>
    </row>
    <row r="109" spans="1:16" ht="12.75">
      <c r="A109" s="195" t="s">
        <v>460</v>
      </c>
      <c r="B109" s="195" t="s">
        <v>461</v>
      </c>
      <c r="C109" s="195" t="s">
        <v>64</v>
      </c>
      <c r="D109" s="189">
        <v>8500</v>
      </c>
      <c r="E109" s="189">
        <v>75368.05</v>
      </c>
      <c r="F109" s="189">
        <v>68007.76</v>
      </c>
      <c r="G109" s="189"/>
      <c r="H109" s="189"/>
      <c r="I109" s="189"/>
      <c r="J109" s="156"/>
      <c r="K109" s="156"/>
      <c r="L109" s="156"/>
      <c r="M109" s="156"/>
      <c r="N109" s="156"/>
      <c r="O109" s="156"/>
      <c r="P109" s="156"/>
    </row>
    <row r="110" spans="1:16" ht="12.75">
      <c r="A110" s="195" t="s">
        <v>460</v>
      </c>
      <c r="B110" s="195" t="s">
        <v>461</v>
      </c>
      <c r="C110" s="195" t="s">
        <v>63</v>
      </c>
      <c r="D110" s="189">
        <v>20</v>
      </c>
      <c r="E110" s="189">
        <v>221.39</v>
      </c>
      <c r="F110" s="189">
        <v>196.79</v>
      </c>
      <c r="G110" s="189"/>
      <c r="H110" s="189"/>
      <c r="I110" s="189"/>
      <c r="J110" s="156"/>
      <c r="K110" s="156"/>
      <c r="L110" s="156"/>
      <c r="M110" s="156"/>
      <c r="N110" s="156"/>
      <c r="O110" s="156"/>
      <c r="P110" s="156"/>
    </row>
    <row r="111" spans="1:16" ht="12.75">
      <c r="A111" s="195" t="s">
        <v>460</v>
      </c>
      <c r="B111" s="195" t="s">
        <v>461</v>
      </c>
      <c r="C111" s="195" t="s">
        <v>54</v>
      </c>
      <c r="D111" s="189"/>
      <c r="E111" s="189"/>
      <c r="F111" s="189"/>
      <c r="G111" s="189">
        <v>2000</v>
      </c>
      <c r="H111" s="189">
        <v>22210.67</v>
      </c>
      <c r="I111" s="189">
        <v>19744.3</v>
      </c>
      <c r="J111" s="156"/>
      <c r="K111" s="156"/>
      <c r="L111" s="156"/>
      <c r="M111" s="156"/>
      <c r="N111" s="156"/>
      <c r="O111" s="156"/>
      <c r="P111" s="156"/>
    </row>
    <row r="112" spans="1:16" ht="12.75">
      <c r="A112" s="195" t="s">
        <v>460</v>
      </c>
      <c r="B112" s="195" t="s">
        <v>461</v>
      </c>
      <c r="C112" s="195" t="s">
        <v>101</v>
      </c>
      <c r="D112" s="189">
        <v>600</v>
      </c>
      <c r="E112" s="189">
        <v>4639.3</v>
      </c>
      <c r="F112" s="189">
        <v>4395</v>
      </c>
      <c r="G112" s="189">
        <v>200</v>
      </c>
      <c r="H112" s="189">
        <v>1618.66</v>
      </c>
      <c r="I112" s="189">
        <v>1461.52</v>
      </c>
      <c r="J112" s="156"/>
      <c r="K112" s="156"/>
      <c r="L112" s="156"/>
      <c r="M112" s="156"/>
      <c r="N112" s="156"/>
      <c r="O112" s="156"/>
      <c r="P112" s="156"/>
    </row>
    <row r="113" spans="1:16" ht="12.75">
      <c r="A113" s="195" t="s">
        <v>460</v>
      </c>
      <c r="B113" s="195" t="s">
        <v>461</v>
      </c>
      <c r="C113" s="195" t="s">
        <v>52</v>
      </c>
      <c r="D113" s="189">
        <v>27520</v>
      </c>
      <c r="E113" s="189">
        <v>215859.14</v>
      </c>
      <c r="F113" s="189">
        <v>198353.64</v>
      </c>
      <c r="G113" s="189">
        <v>25500</v>
      </c>
      <c r="H113" s="189">
        <v>206273.65</v>
      </c>
      <c r="I113" s="189">
        <v>184305.87</v>
      </c>
      <c r="J113" s="156"/>
      <c r="K113" s="156"/>
      <c r="L113" s="156"/>
      <c r="M113" s="156"/>
      <c r="N113" s="156"/>
      <c r="O113" s="156"/>
      <c r="P113" s="156"/>
    </row>
    <row r="114" spans="1:16" ht="12.75">
      <c r="A114" s="195" t="s">
        <v>460</v>
      </c>
      <c r="B114" s="195" t="s">
        <v>461</v>
      </c>
      <c r="C114" s="195" t="s">
        <v>42</v>
      </c>
      <c r="D114" s="189">
        <v>326458.5</v>
      </c>
      <c r="E114" s="189">
        <v>2706683.49</v>
      </c>
      <c r="F114" s="189">
        <v>2416432.47</v>
      </c>
      <c r="G114" s="189">
        <v>168088.75</v>
      </c>
      <c r="H114" s="189">
        <v>1400961.3</v>
      </c>
      <c r="I114" s="189">
        <v>1255278.72</v>
      </c>
      <c r="J114" s="156"/>
      <c r="K114" s="156"/>
      <c r="L114" s="156"/>
      <c r="M114" s="156"/>
      <c r="N114" s="156"/>
      <c r="O114" s="156"/>
      <c r="P114" s="156"/>
    </row>
    <row r="115" spans="1:16" ht="12.75">
      <c r="A115" s="195" t="s">
        <v>460</v>
      </c>
      <c r="B115" s="195" t="s">
        <v>461</v>
      </c>
      <c r="C115" s="195" t="s">
        <v>61</v>
      </c>
      <c r="D115" s="189"/>
      <c r="E115" s="189"/>
      <c r="F115" s="189"/>
      <c r="G115" s="189">
        <v>8</v>
      </c>
      <c r="H115" s="189">
        <v>72.34</v>
      </c>
      <c r="I115" s="189">
        <v>64</v>
      </c>
      <c r="J115" s="156"/>
      <c r="K115" s="156"/>
      <c r="L115" s="156"/>
      <c r="M115" s="156"/>
      <c r="N115" s="156"/>
      <c r="O115" s="156"/>
      <c r="P115" s="156"/>
    </row>
    <row r="116" spans="1:16" ht="12.75">
      <c r="A116" s="195" t="s">
        <v>460</v>
      </c>
      <c r="B116" s="195" t="s">
        <v>461</v>
      </c>
      <c r="C116" s="195" t="s">
        <v>43</v>
      </c>
      <c r="D116" s="189">
        <v>3000</v>
      </c>
      <c r="E116" s="189">
        <v>23228.03</v>
      </c>
      <c r="F116" s="189">
        <v>21121</v>
      </c>
      <c r="G116" s="189"/>
      <c r="H116" s="189"/>
      <c r="I116" s="189"/>
      <c r="J116" s="156"/>
      <c r="K116" s="156"/>
      <c r="L116" s="156"/>
      <c r="M116" s="156"/>
      <c r="N116" s="156"/>
      <c r="O116" s="156"/>
      <c r="P116" s="156"/>
    </row>
    <row r="117" spans="1:16" ht="12.75">
      <c r="A117" s="195" t="s">
        <v>460</v>
      </c>
      <c r="B117" s="195" t="s">
        <v>461</v>
      </c>
      <c r="C117" s="195" t="s">
        <v>71</v>
      </c>
      <c r="D117" s="189">
        <v>600</v>
      </c>
      <c r="E117" s="189">
        <v>5264.71</v>
      </c>
      <c r="F117" s="189">
        <v>4627.68</v>
      </c>
      <c r="G117" s="189">
        <v>600</v>
      </c>
      <c r="H117" s="189">
        <v>5322.02</v>
      </c>
      <c r="I117" s="189">
        <v>4726.62</v>
      </c>
      <c r="J117" s="156"/>
      <c r="K117" s="156"/>
      <c r="L117" s="156"/>
      <c r="M117" s="156"/>
      <c r="N117" s="156"/>
      <c r="O117" s="156"/>
      <c r="P117" s="156"/>
    </row>
    <row r="118" spans="1:16" ht="12.75">
      <c r="A118" s="195"/>
      <c r="B118" s="195"/>
      <c r="C118" s="195"/>
      <c r="D118" s="189">
        <f>SUM(D107:D117)</f>
        <v>1940872.53</v>
      </c>
      <c r="E118" s="189">
        <f>SUM(E107:E117)</f>
        <v>17078552.190000005</v>
      </c>
      <c r="F118" s="189">
        <f>SUM(F107:F117)</f>
        <v>15326007.41</v>
      </c>
      <c r="G118" s="189">
        <f>SUM(G107:G117)</f>
        <v>2118666.365</v>
      </c>
      <c r="H118" s="189">
        <f>SUM(H107:H117)</f>
        <v>19033166.330000002</v>
      </c>
      <c r="I118" s="189">
        <f>SUM(I107:I117)</f>
        <v>17087131.59</v>
      </c>
      <c r="J118" s="156"/>
      <c r="K118" s="156"/>
      <c r="L118" s="156"/>
      <c r="M118" s="156"/>
      <c r="N118" s="156"/>
      <c r="O118" s="156"/>
      <c r="P118" s="156"/>
    </row>
    <row r="119" spans="1:16" s="250" customFormat="1" ht="14.25">
      <c r="A119" s="153"/>
      <c r="B119" s="154" t="s">
        <v>121</v>
      </c>
      <c r="C119" s="153"/>
      <c r="D119" s="155">
        <f>SUM(D34:D117)</f>
        <v>9457211.25</v>
      </c>
      <c r="E119" s="155">
        <f>SUM(E34:E117)</f>
        <v>44910654.010000005</v>
      </c>
      <c r="F119" s="155">
        <f>SUM(F34:F117)</f>
        <v>40358077.53</v>
      </c>
      <c r="G119" s="155">
        <f>SUM(G34:G117)</f>
        <v>13896219.405000001</v>
      </c>
      <c r="H119" s="155">
        <f>SUM(H34:H117)</f>
        <v>63568273.21000002</v>
      </c>
      <c r="I119" s="155">
        <f>SUM(I34:I117)</f>
        <v>56790673.54</v>
      </c>
      <c r="J119" s="113">
        <f>(G119-D119)*100/D119</f>
        <v>46.93781324806508</v>
      </c>
      <c r="K119" s="134">
        <f>(H119-E119)*100/E119</f>
        <v>41.543859939883376</v>
      </c>
      <c r="L119" s="134">
        <f>(I119-F119)*100/F119</f>
        <v>40.71699400890664</v>
      </c>
      <c r="M119" s="135">
        <f>E119/D119</f>
        <v>4.748826353011836</v>
      </c>
      <c r="N119" s="135">
        <f>H119/G119</f>
        <v>4.574501262345319</v>
      </c>
      <c r="O119" s="135">
        <f>F119/D119</f>
        <v>4.267439572104303</v>
      </c>
      <c r="P119" s="135">
        <f>I119/G119</f>
        <v>4.086771508484253</v>
      </c>
    </row>
    <row r="120" spans="1:16" ht="14.25">
      <c r="A120" s="156"/>
      <c r="B120" s="156"/>
      <c r="C120" s="156"/>
      <c r="D120" s="156"/>
      <c r="E120" s="156"/>
      <c r="F120" s="156"/>
      <c r="G120" s="156"/>
      <c r="H120" s="156"/>
      <c r="I120" s="156"/>
      <c r="J120" s="113"/>
      <c r="K120" s="134"/>
      <c r="L120" s="134"/>
      <c r="M120" s="135"/>
      <c r="N120" s="135"/>
      <c r="O120" s="135"/>
      <c r="P120" s="135"/>
    </row>
    <row r="121" spans="1:16" s="250" customFormat="1" ht="12.75" customHeight="1">
      <c r="A121" s="226" t="s">
        <v>666</v>
      </c>
      <c r="B121" s="226"/>
      <c r="C121" s="211"/>
      <c r="D121" s="211"/>
      <c r="E121" s="211"/>
      <c r="F121" s="211"/>
      <c r="G121" s="157"/>
      <c r="H121" s="157"/>
      <c r="I121" s="157"/>
      <c r="J121" s="113"/>
      <c r="K121" s="134"/>
      <c r="L121" s="134"/>
      <c r="M121" s="135"/>
      <c r="N121" s="135"/>
      <c r="O121" s="135"/>
      <c r="P121" s="135"/>
    </row>
    <row r="122" spans="1:16" ht="25.5">
      <c r="A122" s="159" t="s">
        <v>130</v>
      </c>
      <c r="B122" s="159" t="s">
        <v>131</v>
      </c>
      <c r="C122" s="159" t="s">
        <v>132</v>
      </c>
      <c r="D122" s="160" t="s">
        <v>688</v>
      </c>
      <c r="E122" s="160" t="s">
        <v>689</v>
      </c>
      <c r="F122" s="161" t="s">
        <v>773</v>
      </c>
      <c r="G122" s="160" t="s">
        <v>719</v>
      </c>
      <c r="H122" s="160" t="s">
        <v>720</v>
      </c>
      <c r="I122" s="161" t="s">
        <v>765</v>
      </c>
      <c r="J122" s="162" t="s">
        <v>79</v>
      </c>
      <c r="K122" s="163" t="s">
        <v>80</v>
      </c>
      <c r="L122" s="163" t="s">
        <v>677</v>
      </c>
      <c r="M122" s="164" t="s">
        <v>690</v>
      </c>
      <c r="N122" s="164" t="s">
        <v>721</v>
      </c>
      <c r="O122" s="164" t="s">
        <v>691</v>
      </c>
      <c r="P122" s="164" t="s">
        <v>722</v>
      </c>
    </row>
    <row r="123" spans="1:16" s="264" customFormat="1" ht="12.75">
      <c r="A123" s="132" t="s">
        <v>520</v>
      </c>
      <c r="B123" s="132" t="s">
        <v>521</v>
      </c>
      <c r="C123" s="132" t="s">
        <v>156</v>
      </c>
      <c r="D123" s="133"/>
      <c r="E123" s="133"/>
      <c r="F123" s="133"/>
      <c r="G123" s="133">
        <v>250</v>
      </c>
      <c r="H123" s="133">
        <v>42971.38</v>
      </c>
      <c r="I123" s="133">
        <v>38302</v>
      </c>
      <c r="J123" s="165"/>
      <c r="K123" s="165"/>
      <c r="L123" s="165"/>
      <c r="M123" s="166"/>
      <c r="N123" s="166">
        <v>171.88551999999999</v>
      </c>
      <c r="O123" s="166"/>
      <c r="P123" s="166">
        <v>153.208</v>
      </c>
    </row>
    <row r="124" spans="1:16" s="264" customFormat="1" ht="12.75">
      <c r="A124" s="132" t="s">
        <v>520</v>
      </c>
      <c r="B124" s="132" t="s">
        <v>521</v>
      </c>
      <c r="C124" s="132" t="s">
        <v>609</v>
      </c>
      <c r="D124" s="133">
        <v>27650</v>
      </c>
      <c r="E124" s="133">
        <v>1025501.14</v>
      </c>
      <c r="F124" s="133">
        <v>948671.63</v>
      </c>
      <c r="G124" s="133">
        <v>14025</v>
      </c>
      <c r="H124" s="133">
        <v>594629.63</v>
      </c>
      <c r="I124" s="133">
        <v>521856.62</v>
      </c>
      <c r="J124" s="165">
        <v>-49.276672694394215</v>
      </c>
      <c r="K124" s="165">
        <v>-42.015702683665474</v>
      </c>
      <c r="L124" s="165">
        <v>-44.99080572273464</v>
      </c>
      <c r="M124" s="166">
        <v>37.08864882459313</v>
      </c>
      <c r="N124" s="166">
        <v>42.39783458110517</v>
      </c>
      <c r="O124" s="166">
        <v>34.310004701627484</v>
      </c>
      <c r="P124" s="166">
        <v>37.20902816399287</v>
      </c>
    </row>
    <row r="125" spans="1:16" s="264" customFormat="1" ht="11.25" customHeight="1">
      <c r="A125" s="132"/>
      <c r="B125" s="132"/>
      <c r="C125" s="132"/>
      <c r="D125" s="133"/>
      <c r="E125" s="133"/>
      <c r="F125" s="133"/>
      <c r="G125" s="133"/>
      <c r="H125" s="133"/>
      <c r="I125" s="133"/>
      <c r="J125" s="165"/>
      <c r="K125" s="165"/>
      <c r="L125" s="165"/>
      <c r="M125" s="166"/>
      <c r="N125" s="166"/>
      <c r="O125" s="166"/>
      <c r="P125" s="166"/>
    </row>
    <row r="126" spans="1:16" ht="12.75">
      <c r="A126" s="195" t="s">
        <v>417</v>
      </c>
      <c r="B126" s="195" t="s">
        <v>418</v>
      </c>
      <c r="C126" s="195" t="s">
        <v>48</v>
      </c>
      <c r="D126" s="189">
        <v>133402</v>
      </c>
      <c r="E126" s="189">
        <v>698639.53</v>
      </c>
      <c r="F126" s="189">
        <v>627575.14</v>
      </c>
      <c r="G126" s="189">
        <v>324150</v>
      </c>
      <c r="H126" s="189">
        <v>1772519.82</v>
      </c>
      <c r="I126" s="189">
        <v>1587744.72</v>
      </c>
      <c r="J126" s="156"/>
      <c r="K126" s="156"/>
      <c r="L126" s="156"/>
      <c r="M126" s="156"/>
      <c r="N126" s="156"/>
      <c r="O126" s="156"/>
      <c r="P126" s="156"/>
    </row>
    <row r="127" spans="1:16" ht="12.75">
      <c r="A127" s="195" t="s">
        <v>417</v>
      </c>
      <c r="B127" s="195" t="s">
        <v>418</v>
      </c>
      <c r="C127" s="195" t="s">
        <v>87</v>
      </c>
      <c r="D127" s="189">
        <v>75910</v>
      </c>
      <c r="E127" s="189">
        <v>467708.74</v>
      </c>
      <c r="F127" s="189">
        <v>419738.33</v>
      </c>
      <c r="G127" s="189">
        <v>92292</v>
      </c>
      <c r="H127" s="189">
        <v>515127.2</v>
      </c>
      <c r="I127" s="189">
        <v>459919.32</v>
      </c>
      <c r="J127" s="156"/>
      <c r="K127" s="156"/>
      <c r="L127" s="156"/>
      <c r="M127" s="156"/>
      <c r="N127" s="156"/>
      <c r="O127" s="156"/>
      <c r="P127" s="156"/>
    </row>
    <row r="128" spans="1:16" ht="12.75">
      <c r="A128" s="195" t="s">
        <v>417</v>
      </c>
      <c r="B128" s="195" t="s">
        <v>418</v>
      </c>
      <c r="C128" s="195" t="s">
        <v>60</v>
      </c>
      <c r="D128" s="189">
        <v>1200</v>
      </c>
      <c r="E128" s="189">
        <v>5953.7</v>
      </c>
      <c r="F128" s="189">
        <v>5364</v>
      </c>
      <c r="G128" s="189">
        <v>5130</v>
      </c>
      <c r="H128" s="189">
        <v>32719.5</v>
      </c>
      <c r="I128" s="189">
        <v>29311.4</v>
      </c>
      <c r="J128" s="156"/>
      <c r="K128" s="156"/>
      <c r="L128" s="156"/>
      <c r="M128" s="156"/>
      <c r="N128" s="156"/>
      <c r="O128" s="156"/>
      <c r="P128" s="156"/>
    </row>
    <row r="129" spans="1:16" ht="12.75">
      <c r="A129" s="195" t="s">
        <v>417</v>
      </c>
      <c r="B129" s="195" t="s">
        <v>418</v>
      </c>
      <c r="C129" s="195" t="s">
        <v>139</v>
      </c>
      <c r="D129" s="189">
        <v>237230</v>
      </c>
      <c r="E129" s="189">
        <v>1518517.3</v>
      </c>
      <c r="F129" s="189">
        <v>1360691.83</v>
      </c>
      <c r="G129" s="189">
        <v>370180</v>
      </c>
      <c r="H129" s="189">
        <v>2230264.06</v>
      </c>
      <c r="I129" s="189">
        <v>2001857.63</v>
      </c>
      <c r="J129" s="156"/>
      <c r="K129" s="156"/>
      <c r="L129" s="156"/>
      <c r="M129" s="156"/>
      <c r="N129" s="156"/>
      <c r="O129" s="156"/>
      <c r="P129" s="156"/>
    </row>
    <row r="130" spans="1:16" ht="12.75">
      <c r="A130" s="195" t="s">
        <v>417</v>
      </c>
      <c r="B130" s="195" t="s">
        <v>418</v>
      </c>
      <c r="C130" s="195" t="s">
        <v>63</v>
      </c>
      <c r="D130" s="189">
        <v>1054327.41</v>
      </c>
      <c r="E130" s="189">
        <v>6906786.2</v>
      </c>
      <c r="F130" s="189">
        <v>6194059.26</v>
      </c>
      <c r="G130" s="189">
        <v>806471</v>
      </c>
      <c r="H130" s="189">
        <v>4987591.1</v>
      </c>
      <c r="I130" s="189">
        <v>4471049.4</v>
      </c>
      <c r="J130" s="156"/>
      <c r="K130" s="156"/>
      <c r="L130" s="156"/>
      <c r="M130" s="156"/>
      <c r="N130" s="156"/>
      <c r="O130" s="156"/>
      <c r="P130" s="156"/>
    </row>
    <row r="131" spans="1:16" ht="12.75">
      <c r="A131" s="195" t="s">
        <v>417</v>
      </c>
      <c r="B131" s="195" t="s">
        <v>418</v>
      </c>
      <c r="C131" s="195" t="s">
        <v>54</v>
      </c>
      <c r="D131" s="189">
        <v>1105930.66</v>
      </c>
      <c r="E131" s="189">
        <v>5896071.69</v>
      </c>
      <c r="F131" s="189">
        <v>5287929.61</v>
      </c>
      <c r="G131" s="189">
        <v>1474561.18</v>
      </c>
      <c r="H131" s="189">
        <v>8054566.75</v>
      </c>
      <c r="I131" s="189">
        <v>7222135.65</v>
      </c>
      <c r="J131" s="156"/>
      <c r="K131" s="156"/>
      <c r="L131" s="156"/>
      <c r="M131" s="156"/>
      <c r="N131" s="156"/>
      <c r="O131" s="156"/>
      <c r="P131" s="156"/>
    </row>
    <row r="132" spans="1:16" ht="12.75">
      <c r="A132" s="195" t="s">
        <v>417</v>
      </c>
      <c r="B132" s="195" t="s">
        <v>418</v>
      </c>
      <c r="C132" s="195" t="s">
        <v>82</v>
      </c>
      <c r="D132" s="189"/>
      <c r="E132" s="189"/>
      <c r="F132" s="189"/>
      <c r="G132" s="189">
        <v>33008</v>
      </c>
      <c r="H132" s="189">
        <v>192420.64</v>
      </c>
      <c r="I132" s="189">
        <v>171913.8</v>
      </c>
      <c r="J132" s="156"/>
      <c r="K132" s="156"/>
      <c r="L132" s="156"/>
      <c r="M132" s="156"/>
      <c r="N132" s="156"/>
      <c r="O132" s="156"/>
      <c r="P132" s="156"/>
    </row>
    <row r="133" spans="1:16" ht="12.75">
      <c r="A133" s="195" t="s">
        <v>417</v>
      </c>
      <c r="B133" s="195" t="s">
        <v>418</v>
      </c>
      <c r="C133" s="195" t="s">
        <v>705</v>
      </c>
      <c r="D133" s="189"/>
      <c r="E133" s="189"/>
      <c r="F133" s="189"/>
      <c r="G133" s="189">
        <v>1490</v>
      </c>
      <c r="H133" s="189">
        <v>7396.42</v>
      </c>
      <c r="I133" s="189">
        <v>6834.96</v>
      </c>
      <c r="J133" s="156"/>
      <c r="K133" s="156"/>
      <c r="L133" s="156"/>
      <c r="M133" s="156"/>
      <c r="N133" s="156"/>
      <c r="O133" s="156"/>
      <c r="P133" s="156"/>
    </row>
    <row r="134" spans="1:16" ht="12.75">
      <c r="A134" s="195" t="s">
        <v>417</v>
      </c>
      <c r="B134" s="195" t="s">
        <v>418</v>
      </c>
      <c r="C134" s="195" t="s">
        <v>56</v>
      </c>
      <c r="D134" s="189">
        <v>22196</v>
      </c>
      <c r="E134" s="189">
        <v>140068.68</v>
      </c>
      <c r="F134" s="189">
        <v>124241.02</v>
      </c>
      <c r="G134" s="189">
        <v>26480</v>
      </c>
      <c r="H134" s="189">
        <v>190674.19</v>
      </c>
      <c r="I134" s="189">
        <v>168666.43</v>
      </c>
      <c r="J134" s="156"/>
      <c r="K134" s="156"/>
      <c r="L134" s="156"/>
      <c r="M134" s="156"/>
      <c r="N134" s="156"/>
      <c r="O134" s="156"/>
      <c r="P134" s="156"/>
    </row>
    <row r="135" spans="1:16" ht="12.75">
      <c r="A135" s="195" t="s">
        <v>417</v>
      </c>
      <c r="B135" s="195" t="s">
        <v>418</v>
      </c>
      <c r="C135" s="195" t="s">
        <v>617</v>
      </c>
      <c r="D135" s="189"/>
      <c r="E135" s="189"/>
      <c r="F135" s="189"/>
      <c r="G135" s="189">
        <v>50</v>
      </c>
      <c r="H135" s="189">
        <v>305</v>
      </c>
      <c r="I135" s="189">
        <v>276.41</v>
      </c>
      <c r="J135" s="156"/>
      <c r="K135" s="156"/>
      <c r="L135" s="156"/>
      <c r="M135" s="156"/>
      <c r="N135" s="156"/>
      <c r="O135" s="156"/>
      <c r="P135" s="156"/>
    </row>
    <row r="136" spans="1:16" ht="12.75">
      <c r="A136" s="195" t="s">
        <v>417</v>
      </c>
      <c r="B136" s="195" t="s">
        <v>418</v>
      </c>
      <c r="C136" s="195" t="s">
        <v>42</v>
      </c>
      <c r="D136" s="189">
        <v>2846616</v>
      </c>
      <c r="E136" s="189">
        <v>16004797.81</v>
      </c>
      <c r="F136" s="189">
        <v>14343715.48</v>
      </c>
      <c r="G136" s="189">
        <v>2468532.5</v>
      </c>
      <c r="H136" s="189">
        <v>14893192.86</v>
      </c>
      <c r="I136" s="189">
        <v>13332594.22</v>
      </c>
      <c r="J136" s="156"/>
      <c r="K136" s="156"/>
      <c r="L136" s="156"/>
      <c r="M136" s="156"/>
      <c r="N136" s="156"/>
      <c r="O136" s="156"/>
      <c r="P136" s="156"/>
    </row>
    <row r="137" spans="1:16" ht="12.75">
      <c r="A137" s="195" t="s">
        <v>417</v>
      </c>
      <c r="B137" s="195" t="s">
        <v>418</v>
      </c>
      <c r="C137" s="195" t="s">
        <v>92</v>
      </c>
      <c r="D137" s="189">
        <v>97</v>
      </c>
      <c r="E137" s="189">
        <v>582</v>
      </c>
      <c r="F137" s="189">
        <v>541.08</v>
      </c>
      <c r="G137" s="189"/>
      <c r="H137" s="189"/>
      <c r="I137" s="189"/>
      <c r="J137" s="156"/>
      <c r="K137" s="156"/>
      <c r="L137" s="156"/>
      <c r="M137" s="156"/>
      <c r="N137" s="156"/>
      <c r="O137" s="156"/>
      <c r="P137" s="156"/>
    </row>
    <row r="138" spans="1:16" ht="12.75">
      <c r="A138" s="195" t="s">
        <v>417</v>
      </c>
      <c r="B138" s="195" t="s">
        <v>418</v>
      </c>
      <c r="C138" s="195" t="s">
        <v>45</v>
      </c>
      <c r="D138" s="189">
        <v>1287332.4</v>
      </c>
      <c r="E138" s="189">
        <v>6494874.04</v>
      </c>
      <c r="F138" s="189">
        <v>5822809.98</v>
      </c>
      <c r="G138" s="189">
        <v>923960</v>
      </c>
      <c r="H138" s="189">
        <v>4740388.69</v>
      </c>
      <c r="I138" s="189">
        <v>4256826.45</v>
      </c>
      <c r="J138" s="156"/>
      <c r="K138" s="156"/>
      <c r="L138" s="156"/>
      <c r="M138" s="156"/>
      <c r="N138" s="156"/>
      <c r="O138" s="156"/>
      <c r="P138" s="156"/>
    </row>
    <row r="139" spans="1:16" ht="12.75">
      <c r="A139" s="195" t="s">
        <v>417</v>
      </c>
      <c r="B139" s="195" t="s">
        <v>418</v>
      </c>
      <c r="C139" s="195" t="s">
        <v>57</v>
      </c>
      <c r="D139" s="189">
        <v>157837</v>
      </c>
      <c r="E139" s="189">
        <v>856779.71</v>
      </c>
      <c r="F139" s="189">
        <v>771975.21</v>
      </c>
      <c r="G139" s="189">
        <v>349651</v>
      </c>
      <c r="H139" s="189">
        <v>2063661.29</v>
      </c>
      <c r="I139" s="189">
        <v>1845318.65</v>
      </c>
      <c r="J139" s="156"/>
      <c r="K139" s="156"/>
      <c r="L139" s="156"/>
      <c r="M139" s="156"/>
      <c r="N139" s="156"/>
      <c r="O139" s="156"/>
      <c r="P139" s="156"/>
    </row>
    <row r="140" spans="1:16" ht="12.75">
      <c r="A140" s="195" t="s">
        <v>417</v>
      </c>
      <c r="B140" s="195" t="s">
        <v>418</v>
      </c>
      <c r="C140" s="195" t="s">
        <v>61</v>
      </c>
      <c r="D140" s="189">
        <v>26000</v>
      </c>
      <c r="E140" s="189">
        <v>155908.82</v>
      </c>
      <c r="F140" s="189">
        <v>141608</v>
      </c>
      <c r="G140" s="189">
        <v>6818</v>
      </c>
      <c r="H140" s="189">
        <v>49512.53</v>
      </c>
      <c r="I140" s="189">
        <v>43641.97</v>
      </c>
      <c r="J140" s="156"/>
      <c r="K140" s="156"/>
      <c r="L140" s="156"/>
      <c r="M140" s="156"/>
      <c r="N140" s="156"/>
      <c r="O140" s="156"/>
      <c r="P140" s="156"/>
    </row>
    <row r="141" spans="1:16" ht="12.75">
      <c r="A141" s="195" t="s">
        <v>417</v>
      </c>
      <c r="B141" s="195" t="s">
        <v>418</v>
      </c>
      <c r="C141" s="195" t="s">
        <v>43</v>
      </c>
      <c r="D141" s="189">
        <v>2252469</v>
      </c>
      <c r="E141" s="189">
        <v>11448244.66</v>
      </c>
      <c r="F141" s="189">
        <v>10268099.29</v>
      </c>
      <c r="G141" s="189">
        <v>2414002</v>
      </c>
      <c r="H141" s="189">
        <v>12461759.47</v>
      </c>
      <c r="I141" s="189">
        <v>11153894.39</v>
      </c>
      <c r="J141" s="156"/>
      <c r="K141" s="156"/>
      <c r="L141" s="156"/>
      <c r="M141" s="156"/>
      <c r="N141" s="156"/>
      <c r="O141" s="156"/>
      <c r="P141" s="156"/>
    </row>
    <row r="142" spans="1:16" ht="12.75">
      <c r="A142" s="195" t="s">
        <v>417</v>
      </c>
      <c r="B142" s="195" t="s">
        <v>418</v>
      </c>
      <c r="C142" s="195" t="s">
        <v>99</v>
      </c>
      <c r="D142" s="189">
        <v>61240</v>
      </c>
      <c r="E142" s="189">
        <v>379584.88</v>
      </c>
      <c r="F142" s="189">
        <v>340474.13</v>
      </c>
      <c r="G142" s="189">
        <v>33580</v>
      </c>
      <c r="H142" s="189">
        <v>182145.54</v>
      </c>
      <c r="I142" s="189">
        <v>163703.23</v>
      </c>
      <c r="J142" s="156"/>
      <c r="K142" s="156"/>
      <c r="L142" s="156"/>
      <c r="M142" s="156"/>
      <c r="N142" s="156"/>
      <c r="O142" s="156"/>
      <c r="P142" s="156"/>
    </row>
    <row r="143" spans="1:16" ht="12.75">
      <c r="A143" s="195" t="s">
        <v>417</v>
      </c>
      <c r="B143" s="195" t="s">
        <v>418</v>
      </c>
      <c r="C143" s="195" t="s">
        <v>62</v>
      </c>
      <c r="D143" s="189">
        <v>55851</v>
      </c>
      <c r="E143" s="189">
        <v>314757.44</v>
      </c>
      <c r="F143" s="189">
        <v>282490.15</v>
      </c>
      <c r="G143" s="189">
        <v>78156</v>
      </c>
      <c r="H143" s="189">
        <v>472501.65</v>
      </c>
      <c r="I143" s="189">
        <v>423058.2</v>
      </c>
      <c r="J143" s="156"/>
      <c r="K143" s="156"/>
      <c r="L143" s="156"/>
      <c r="M143" s="156"/>
      <c r="N143" s="156"/>
      <c r="O143" s="156"/>
      <c r="P143" s="156"/>
    </row>
    <row r="144" spans="1:16" ht="12.75">
      <c r="A144" s="195" t="s">
        <v>417</v>
      </c>
      <c r="B144" s="195" t="s">
        <v>418</v>
      </c>
      <c r="C144" s="195" t="s">
        <v>103</v>
      </c>
      <c r="D144" s="189">
        <v>420</v>
      </c>
      <c r="E144" s="189">
        <v>4868.44</v>
      </c>
      <c r="F144" s="189">
        <v>4300</v>
      </c>
      <c r="G144" s="189"/>
      <c r="H144" s="189"/>
      <c r="I144" s="189"/>
      <c r="J144" s="156"/>
      <c r="K144" s="156"/>
      <c r="L144" s="156"/>
      <c r="M144" s="156"/>
      <c r="N144" s="156"/>
      <c r="O144" s="156"/>
      <c r="P144" s="156"/>
    </row>
    <row r="145" spans="1:16" ht="12.75">
      <c r="A145" s="195" t="s">
        <v>417</v>
      </c>
      <c r="B145" s="195" t="s">
        <v>418</v>
      </c>
      <c r="C145" s="195" t="s">
        <v>156</v>
      </c>
      <c r="D145" s="189"/>
      <c r="E145" s="189"/>
      <c r="F145" s="189"/>
      <c r="G145" s="189">
        <v>8600</v>
      </c>
      <c r="H145" s="189">
        <v>62187.11</v>
      </c>
      <c r="I145" s="189">
        <v>55080.76</v>
      </c>
      <c r="J145" s="156"/>
      <c r="K145" s="156"/>
      <c r="L145" s="156"/>
      <c r="M145" s="156"/>
      <c r="N145" s="156"/>
      <c r="O145" s="156"/>
      <c r="P145" s="156"/>
    </row>
    <row r="146" spans="1:16" ht="12.75">
      <c r="A146" s="195" t="s">
        <v>417</v>
      </c>
      <c r="B146" s="195" t="s">
        <v>418</v>
      </c>
      <c r="C146" s="195" t="s">
        <v>50</v>
      </c>
      <c r="D146" s="189">
        <v>154700</v>
      </c>
      <c r="E146" s="189">
        <v>1018833.41</v>
      </c>
      <c r="F146" s="189">
        <v>919393.92</v>
      </c>
      <c r="G146" s="189">
        <v>601430</v>
      </c>
      <c r="H146" s="189">
        <v>5057001.94</v>
      </c>
      <c r="I146" s="189">
        <v>4525165.82</v>
      </c>
      <c r="J146" s="156"/>
      <c r="K146" s="156"/>
      <c r="L146" s="156"/>
      <c r="M146" s="156"/>
      <c r="N146" s="156"/>
      <c r="O146" s="156"/>
      <c r="P146" s="156"/>
    </row>
    <row r="147" spans="1:16" ht="12.75">
      <c r="A147" s="195" t="s">
        <v>417</v>
      </c>
      <c r="B147" s="195" t="s">
        <v>418</v>
      </c>
      <c r="C147" s="195" t="s">
        <v>774</v>
      </c>
      <c r="D147" s="189"/>
      <c r="E147" s="189"/>
      <c r="F147" s="189"/>
      <c r="G147" s="189">
        <v>5961</v>
      </c>
      <c r="H147" s="189">
        <v>30808.7</v>
      </c>
      <c r="I147" s="189">
        <v>27401.21</v>
      </c>
      <c r="J147" s="156"/>
      <c r="K147" s="156"/>
      <c r="L147" s="156"/>
      <c r="M147" s="156"/>
      <c r="N147" s="156"/>
      <c r="O147" s="156"/>
      <c r="P147" s="156"/>
    </row>
    <row r="148" spans="1:16" ht="12.75">
      <c r="A148" s="195" t="s">
        <v>417</v>
      </c>
      <c r="B148" s="195" t="s">
        <v>418</v>
      </c>
      <c r="C148" s="195" t="s">
        <v>100</v>
      </c>
      <c r="D148" s="189">
        <v>4500</v>
      </c>
      <c r="E148" s="189">
        <v>21130.04</v>
      </c>
      <c r="F148" s="189">
        <v>18842.97</v>
      </c>
      <c r="G148" s="189">
        <v>6500</v>
      </c>
      <c r="H148" s="189">
        <v>29385.63</v>
      </c>
      <c r="I148" s="189">
        <v>26285.56</v>
      </c>
      <c r="J148" s="156"/>
      <c r="K148" s="156"/>
      <c r="L148" s="156"/>
      <c r="M148" s="156"/>
      <c r="N148" s="156"/>
      <c r="O148" s="156"/>
      <c r="P148" s="156"/>
    </row>
    <row r="149" spans="1:16" ht="12.75">
      <c r="A149" s="195" t="s">
        <v>417</v>
      </c>
      <c r="B149" s="195" t="s">
        <v>418</v>
      </c>
      <c r="C149" s="195" t="s">
        <v>95</v>
      </c>
      <c r="D149" s="189">
        <v>81980</v>
      </c>
      <c r="E149" s="189">
        <v>379843.38</v>
      </c>
      <c r="F149" s="189">
        <v>340297.57</v>
      </c>
      <c r="G149" s="189">
        <v>33000</v>
      </c>
      <c r="H149" s="189">
        <v>162283.05</v>
      </c>
      <c r="I149" s="189">
        <v>143848</v>
      </c>
      <c r="J149" s="156"/>
      <c r="K149" s="156"/>
      <c r="L149" s="156"/>
      <c r="M149" s="156"/>
      <c r="N149" s="156"/>
      <c r="O149" s="156"/>
      <c r="P149" s="156"/>
    </row>
    <row r="150" spans="1:16" ht="12.75">
      <c r="A150" s="195" t="s">
        <v>417</v>
      </c>
      <c r="B150" s="195" t="s">
        <v>418</v>
      </c>
      <c r="C150" s="195" t="s">
        <v>70</v>
      </c>
      <c r="D150" s="189">
        <v>86418</v>
      </c>
      <c r="E150" s="189">
        <v>434947.14</v>
      </c>
      <c r="F150" s="189">
        <v>393410.69</v>
      </c>
      <c r="G150" s="189">
        <v>144324</v>
      </c>
      <c r="H150" s="189">
        <v>786273.41</v>
      </c>
      <c r="I150" s="189">
        <v>709841.37</v>
      </c>
      <c r="J150" s="156"/>
      <c r="K150" s="156"/>
      <c r="L150" s="156"/>
      <c r="M150" s="156"/>
      <c r="N150" s="156"/>
      <c r="O150" s="156"/>
      <c r="P150" s="156"/>
    </row>
    <row r="151" spans="1:16" ht="12.75">
      <c r="A151" s="195" t="s">
        <v>417</v>
      </c>
      <c r="B151" s="195" t="s">
        <v>418</v>
      </c>
      <c r="C151" s="195" t="s">
        <v>71</v>
      </c>
      <c r="D151" s="189">
        <v>30042</v>
      </c>
      <c r="E151" s="189">
        <v>167590.39</v>
      </c>
      <c r="F151" s="189">
        <v>150484.36</v>
      </c>
      <c r="G151" s="189">
        <v>34778</v>
      </c>
      <c r="H151" s="189">
        <v>214795.38</v>
      </c>
      <c r="I151" s="189">
        <v>191726.33</v>
      </c>
      <c r="J151" s="156"/>
      <c r="K151" s="156"/>
      <c r="L151" s="156"/>
      <c r="M151" s="156"/>
      <c r="N151" s="156"/>
      <c r="O151" s="156"/>
      <c r="P151" s="156"/>
    </row>
    <row r="152" spans="1:16" ht="12.75">
      <c r="A152" s="195" t="s">
        <v>417</v>
      </c>
      <c r="B152" s="195" t="s">
        <v>418</v>
      </c>
      <c r="C152" s="195" t="s">
        <v>67</v>
      </c>
      <c r="D152" s="189">
        <v>1267848</v>
      </c>
      <c r="E152" s="189">
        <v>6497910.21</v>
      </c>
      <c r="F152" s="189">
        <v>5827140.11</v>
      </c>
      <c r="G152" s="189">
        <v>1156867</v>
      </c>
      <c r="H152" s="189">
        <v>6266296.11</v>
      </c>
      <c r="I152" s="189">
        <v>5611404.99</v>
      </c>
      <c r="J152" s="156"/>
      <c r="K152" s="156"/>
      <c r="L152" s="156"/>
      <c r="M152" s="156"/>
      <c r="N152" s="156"/>
      <c r="O152" s="156"/>
      <c r="P152" s="156"/>
    </row>
    <row r="153" spans="1:16" ht="12.75">
      <c r="A153" s="195" t="s">
        <v>417</v>
      </c>
      <c r="B153" s="195" t="s">
        <v>418</v>
      </c>
      <c r="C153" s="195" t="s">
        <v>357</v>
      </c>
      <c r="D153" s="189"/>
      <c r="E153" s="189"/>
      <c r="F153" s="189"/>
      <c r="G153" s="189">
        <v>600</v>
      </c>
      <c r="H153" s="189">
        <v>4015.35</v>
      </c>
      <c r="I153" s="189">
        <v>3568.82</v>
      </c>
      <c r="J153" s="156"/>
      <c r="K153" s="156"/>
      <c r="L153" s="156"/>
      <c r="M153" s="156"/>
      <c r="N153" s="156"/>
      <c r="O153" s="156"/>
      <c r="P153" s="156"/>
    </row>
    <row r="154" spans="1:16" ht="12.75">
      <c r="A154" s="195" t="s">
        <v>417</v>
      </c>
      <c r="B154" s="195" t="s">
        <v>418</v>
      </c>
      <c r="C154" s="195" t="s">
        <v>49</v>
      </c>
      <c r="D154" s="189">
        <v>18850</v>
      </c>
      <c r="E154" s="189">
        <v>120913.3</v>
      </c>
      <c r="F154" s="189">
        <v>108243.44</v>
      </c>
      <c r="G154" s="189">
        <v>22960</v>
      </c>
      <c r="H154" s="189">
        <v>145566.9</v>
      </c>
      <c r="I154" s="189">
        <v>130251.51</v>
      </c>
      <c r="J154" s="156"/>
      <c r="K154" s="156"/>
      <c r="L154" s="156"/>
      <c r="M154" s="156"/>
      <c r="N154" s="156"/>
      <c r="O154" s="156"/>
      <c r="P154" s="156"/>
    </row>
    <row r="155" spans="1:16" ht="12.75">
      <c r="A155" s="195" t="s">
        <v>417</v>
      </c>
      <c r="B155" s="195" t="s">
        <v>418</v>
      </c>
      <c r="C155" s="195" t="s">
        <v>350</v>
      </c>
      <c r="D155" s="189">
        <v>93224</v>
      </c>
      <c r="E155" s="189">
        <v>473602.3</v>
      </c>
      <c r="F155" s="189">
        <v>423019.83</v>
      </c>
      <c r="G155" s="189">
        <v>129842</v>
      </c>
      <c r="H155" s="189">
        <v>676915.6</v>
      </c>
      <c r="I155" s="189">
        <v>605719.04</v>
      </c>
      <c r="J155" s="156"/>
      <c r="K155" s="156"/>
      <c r="L155" s="156"/>
      <c r="M155" s="156"/>
      <c r="N155" s="156"/>
      <c r="O155" s="156"/>
      <c r="P155" s="156"/>
    </row>
    <row r="156" spans="1:16" ht="12.75">
      <c r="A156" s="195" t="s">
        <v>417</v>
      </c>
      <c r="B156" s="195" t="s">
        <v>418</v>
      </c>
      <c r="C156" s="195" t="s">
        <v>66</v>
      </c>
      <c r="D156" s="189">
        <v>32110</v>
      </c>
      <c r="E156" s="189">
        <v>189225.26</v>
      </c>
      <c r="F156" s="189">
        <v>170179.98</v>
      </c>
      <c r="G156" s="189">
        <v>20560</v>
      </c>
      <c r="H156" s="189">
        <v>126741.3</v>
      </c>
      <c r="I156" s="189">
        <v>114046.54</v>
      </c>
      <c r="J156" s="156"/>
      <c r="K156" s="156"/>
      <c r="L156" s="156"/>
      <c r="M156" s="156"/>
      <c r="N156" s="156"/>
      <c r="O156" s="156"/>
      <c r="P156" s="156"/>
    </row>
    <row r="157" spans="1:16" ht="12.75">
      <c r="A157" s="195" t="s">
        <v>417</v>
      </c>
      <c r="B157" s="195" t="s">
        <v>418</v>
      </c>
      <c r="C157" s="195" t="s">
        <v>44</v>
      </c>
      <c r="D157" s="189">
        <v>20306</v>
      </c>
      <c r="E157" s="189">
        <v>124151.89</v>
      </c>
      <c r="F157" s="189">
        <v>110270.39</v>
      </c>
      <c r="G157" s="189">
        <v>241282</v>
      </c>
      <c r="H157" s="189">
        <v>1207567.92</v>
      </c>
      <c r="I157" s="189">
        <v>1079908.58</v>
      </c>
      <c r="J157" s="156"/>
      <c r="K157" s="156"/>
      <c r="L157" s="156"/>
      <c r="M157" s="156"/>
      <c r="N157" s="156"/>
      <c r="O157" s="156"/>
      <c r="P157" s="156"/>
    </row>
    <row r="158" spans="1:16" ht="12.75">
      <c r="A158" s="195" t="s">
        <v>419</v>
      </c>
      <c r="B158" s="195" t="s">
        <v>623</v>
      </c>
      <c r="C158" s="195" t="s">
        <v>48</v>
      </c>
      <c r="D158" s="189"/>
      <c r="E158" s="189"/>
      <c r="F158" s="189"/>
      <c r="G158" s="189">
        <v>12680</v>
      </c>
      <c r="H158" s="189">
        <v>60342.09</v>
      </c>
      <c r="I158" s="189">
        <v>54222.31</v>
      </c>
      <c r="J158" s="156"/>
      <c r="K158" s="156"/>
      <c r="L158" s="156"/>
      <c r="M158" s="156"/>
      <c r="N158" s="156"/>
      <c r="O158" s="156"/>
      <c r="P158" s="156"/>
    </row>
    <row r="159" spans="1:16" ht="12.75">
      <c r="A159" s="195" t="s">
        <v>419</v>
      </c>
      <c r="B159" s="195" t="s">
        <v>623</v>
      </c>
      <c r="C159" s="195" t="s">
        <v>87</v>
      </c>
      <c r="D159" s="189">
        <v>400</v>
      </c>
      <c r="E159" s="189">
        <v>1781.7</v>
      </c>
      <c r="F159" s="189">
        <v>1582</v>
      </c>
      <c r="G159" s="189"/>
      <c r="H159" s="189"/>
      <c r="I159" s="189"/>
      <c r="J159" s="156"/>
      <c r="K159" s="156"/>
      <c r="L159" s="156"/>
      <c r="M159" s="156"/>
      <c r="N159" s="156"/>
      <c r="O159" s="156"/>
      <c r="P159" s="156"/>
    </row>
    <row r="160" spans="1:16" ht="12.75">
      <c r="A160" s="195" t="s">
        <v>419</v>
      </c>
      <c r="B160" s="195" t="s">
        <v>623</v>
      </c>
      <c r="C160" s="195" t="s">
        <v>139</v>
      </c>
      <c r="D160" s="189"/>
      <c r="E160" s="189"/>
      <c r="F160" s="189"/>
      <c r="G160" s="189">
        <v>450</v>
      </c>
      <c r="H160" s="189">
        <v>2925</v>
      </c>
      <c r="I160" s="189">
        <v>2591.57</v>
      </c>
      <c r="J160" s="156"/>
      <c r="K160" s="156"/>
      <c r="L160" s="156"/>
      <c r="M160" s="156"/>
      <c r="N160" s="156"/>
      <c r="O160" s="156"/>
      <c r="P160" s="156"/>
    </row>
    <row r="161" spans="1:16" ht="12.75">
      <c r="A161" s="195" t="s">
        <v>419</v>
      </c>
      <c r="B161" s="195" t="s">
        <v>623</v>
      </c>
      <c r="C161" s="195" t="s">
        <v>63</v>
      </c>
      <c r="D161" s="189"/>
      <c r="E161" s="189"/>
      <c r="F161" s="189"/>
      <c r="G161" s="189">
        <v>6130</v>
      </c>
      <c r="H161" s="189">
        <v>35571.77</v>
      </c>
      <c r="I161" s="189">
        <v>31756.11</v>
      </c>
      <c r="J161" s="156"/>
      <c r="K161" s="156"/>
      <c r="L161" s="156"/>
      <c r="M161" s="156"/>
      <c r="N161" s="156"/>
      <c r="O161" s="156"/>
      <c r="P161" s="156"/>
    </row>
    <row r="162" spans="1:16" ht="12.75">
      <c r="A162" s="195" t="s">
        <v>419</v>
      </c>
      <c r="B162" s="195" t="s">
        <v>623</v>
      </c>
      <c r="C162" s="195" t="s">
        <v>54</v>
      </c>
      <c r="D162" s="189"/>
      <c r="E162" s="189"/>
      <c r="F162" s="189"/>
      <c r="G162" s="189">
        <v>3400</v>
      </c>
      <c r="H162" s="189">
        <v>16386.26</v>
      </c>
      <c r="I162" s="189">
        <v>14692.43</v>
      </c>
      <c r="J162" s="156"/>
      <c r="K162" s="156"/>
      <c r="L162" s="156"/>
      <c r="M162" s="156"/>
      <c r="N162" s="156"/>
      <c r="O162" s="156"/>
      <c r="P162" s="156"/>
    </row>
    <row r="163" spans="1:16" ht="12.75">
      <c r="A163" s="195" t="s">
        <v>419</v>
      </c>
      <c r="B163" s="195" t="s">
        <v>623</v>
      </c>
      <c r="C163" s="195" t="s">
        <v>56</v>
      </c>
      <c r="D163" s="189">
        <v>6720</v>
      </c>
      <c r="E163" s="189">
        <v>40350.79</v>
      </c>
      <c r="F163" s="189">
        <v>36416.6</v>
      </c>
      <c r="G163" s="189">
        <v>15580</v>
      </c>
      <c r="H163" s="189">
        <v>73394.06</v>
      </c>
      <c r="I163" s="189">
        <v>64886.26</v>
      </c>
      <c r="J163" s="156"/>
      <c r="K163" s="156"/>
      <c r="L163" s="156"/>
      <c r="M163" s="156"/>
      <c r="N163" s="156"/>
      <c r="O163" s="156"/>
      <c r="P163" s="156"/>
    </row>
    <row r="164" spans="1:16" ht="12.75">
      <c r="A164" s="195" t="s">
        <v>419</v>
      </c>
      <c r="B164" s="195" t="s">
        <v>623</v>
      </c>
      <c r="C164" s="195" t="s">
        <v>42</v>
      </c>
      <c r="D164" s="189">
        <v>2000</v>
      </c>
      <c r="E164" s="189">
        <v>9617.63</v>
      </c>
      <c r="F164" s="189">
        <v>8558.05</v>
      </c>
      <c r="G164" s="189">
        <v>32950</v>
      </c>
      <c r="H164" s="189">
        <v>156365.77</v>
      </c>
      <c r="I164" s="189">
        <v>139950.85</v>
      </c>
      <c r="J164" s="156"/>
      <c r="K164" s="156"/>
      <c r="L164" s="156"/>
      <c r="M164" s="156"/>
      <c r="N164" s="156"/>
      <c r="O164" s="156"/>
      <c r="P164" s="156"/>
    </row>
    <row r="165" spans="1:16" ht="12.75">
      <c r="A165" s="195" t="s">
        <v>419</v>
      </c>
      <c r="B165" s="195" t="s">
        <v>623</v>
      </c>
      <c r="C165" s="195" t="s">
        <v>45</v>
      </c>
      <c r="D165" s="189"/>
      <c r="E165" s="189"/>
      <c r="F165" s="189"/>
      <c r="G165" s="189">
        <v>98378.5</v>
      </c>
      <c r="H165" s="189">
        <v>496547.32</v>
      </c>
      <c r="I165" s="189">
        <v>442978.85</v>
      </c>
      <c r="J165" s="156"/>
      <c r="K165" s="156"/>
      <c r="L165" s="156"/>
      <c r="M165" s="156"/>
      <c r="N165" s="156"/>
      <c r="O165" s="156"/>
      <c r="P165" s="156"/>
    </row>
    <row r="166" spans="1:16" ht="12.75">
      <c r="A166" s="195" t="s">
        <v>419</v>
      </c>
      <c r="B166" s="195" t="s">
        <v>623</v>
      </c>
      <c r="C166" s="195" t="s">
        <v>43</v>
      </c>
      <c r="D166" s="189">
        <v>17310</v>
      </c>
      <c r="E166" s="189">
        <v>82280.63</v>
      </c>
      <c r="F166" s="189">
        <v>73567.24</v>
      </c>
      <c r="G166" s="189">
        <v>138457</v>
      </c>
      <c r="H166" s="189">
        <v>670562.01</v>
      </c>
      <c r="I166" s="189">
        <v>599834.6</v>
      </c>
      <c r="J166" s="156"/>
      <c r="K166" s="156"/>
      <c r="L166" s="156"/>
      <c r="M166" s="156"/>
      <c r="N166" s="156"/>
      <c r="O166" s="156"/>
      <c r="P166" s="156"/>
    </row>
    <row r="167" spans="1:16" ht="12.75">
      <c r="A167" s="195" t="s">
        <v>419</v>
      </c>
      <c r="B167" s="195" t="s">
        <v>623</v>
      </c>
      <c r="C167" s="195" t="s">
        <v>156</v>
      </c>
      <c r="D167" s="189"/>
      <c r="E167" s="189"/>
      <c r="F167" s="189"/>
      <c r="G167" s="189">
        <v>1469</v>
      </c>
      <c r="H167" s="189">
        <v>7036.22</v>
      </c>
      <c r="I167" s="189">
        <v>6220.55</v>
      </c>
      <c r="J167" s="156"/>
      <c r="K167" s="156"/>
      <c r="L167" s="156"/>
      <c r="M167" s="156"/>
      <c r="N167" s="156"/>
      <c r="O167" s="156"/>
      <c r="P167" s="156"/>
    </row>
    <row r="168" spans="1:16" ht="12.75">
      <c r="A168" s="195" t="s">
        <v>419</v>
      </c>
      <c r="B168" s="195" t="s">
        <v>623</v>
      </c>
      <c r="C168" s="195" t="s">
        <v>50</v>
      </c>
      <c r="D168" s="189">
        <v>20</v>
      </c>
      <c r="E168" s="189">
        <v>3.04</v>
      </c>
      <c r="F168" s="189">
        <v>2.78</v>
      </c>
      <c r="G168" s="189">
        <v>1250</v>
      </c>
      <c r="H168" s="189">
        <v>6976.07</v>
      </c>
      <c r="I168" s="189">
        <v>6253.01</v>
      </c>
      <c r="J168" s="156"/>
      <c r="K168" s="156"/>
      <c r="L168" s="156"/>
      <c r="M168" s="156"/>
      <c r="N168" s="156"/>
      <c r="O168" s="156"/>
      <c r="P168" s="156"/>
    </row>
    <row r="169" spans="1:16" ht="12.75">
      <c r="A169" s="195" t="s">
        <v>419</v>
      </c>
      <c r="B169" s="195" t="s">
        <v>623</v>
      </c>
      <c r="C169" s="195" t="s">
        <v>67</v>
      </c>
      <c r="D169" s="189">
        <v>430</v>
      </c>
      <c r="E169" s="189">
        <v>2083.28</v>
      </c>
      <c r="F169" s="189">
        <v>1860.5</v>
      </c>
      <c r="G169" s="189">
        <v>2669</v>
      </c>
      <c r="H169" s="189">
        <v>14361.42</v>
      </c>
      <c r="I169" s="189">
        <v>12867.8</v>
      </c>
      <c r="J169" s="156"/>
      <c r="K169" s="156"/>
      <c r="L169" s="156"/>
      <c r="M169" s="156"/>
      <c r="N169" s="156"/>
      <c r="O169" s="156"/>
      <c r="P169" s="156"/>
    </row>
    <row r="170" spans="1:16" ht="12.75">
      <c r="A170" s="195" t="s">
        <v>419</v>
      </c>
      <c r="B170" s="195" t="s">
        <v>623</v>
      </c>
      <c r="C170" s="195" t="s">
        <v>66</v>
      </c>
      <c r="D170" s="189">
        <v>2350</v>
      </c>
      <c r="E170" s="189">
        <v>12144.86</v>
      </c>
      <c r="F170" s="189">
        <v>10814.92</v>
      </c>
      <c r="G170" s="189"/>
      <c r="H170" s="189"/>
      <c r="I170" s="189"/>
      <c r="J170" s="156"/>
      <c r="K170" s="156"/>
      <c r="L170" s="156"/>
      <c r="M170" s="156"/>
      <c r="N170" s="156"/>
      <c r="O170" s="156"/>
      <c r="P170" s="156"/>
    </row>
    <row r="171" spans="1:16" ht="12.75">
      <c r="A171" s="195" t="s">
        <v>419</v>
      </c>
      <c r="B171" s="195" t="s">
        <v>623</v>
      </c>
      <c r="C171" s="195" t="s">
        <v>44</v>
      </c>
      <c r="D171" s="189">
        <v>25150</v>
      </c>
      <c r="E171" s="189">
        <v>91555.42</v>
      </c>
      <c r="F171" s="189">
        <v>81792.62</v>
      </c>
      <c r="G171" s="189">
        <v>7120</v>
      </c>
      <c r="H171" s="189">
        <v>31778.79</v>
      </c>
      <c r="I171" s="189">
        <v>29168.86</v>
      </c>
      <c r="J171" s="156"/>
      <c r="K171" s="156"/>
      <c r="L171" s="156"/>
      <c r="M171" s="156"/>
      <c r="N171" s="156"/>
      <c r="O171" s="156"/>
      <c r="P171" s="156"/>
    </row>
    <row r="172" spans="1:16" s="265" customFormat="1" ht="12.75">
      <c r="A172" s="132"/>
      <c r="B172" s="132"/>
      <c r="C172" s="132"/>
      <c r="D172" s="133">
        <f>SUM(D126:D171)</f>
        <v>11162416.47</v>
      </c>
      <c r="E172" s="133">
        <f>SUM(E126:E171)</f>
        <v>60962108.309999995</v>
      </c>
      <c r="F172" s="133">
        <f>SUM(F126:F171)</f>
        <v>54671490.47999999</v>
      </c>
      <c r="G172" s="133">
        <f>SUM(G126:G171)</f>
        <v>12135749.18</v>
      </c>
      <c r="H172" s="133">
        <f>SUM(H126:H171)</f>
        <v>69188831.89</v>
      </c>
      <c r="I172" s="133">
        <f>SUM(I126:I171)</f>
        <v>61968418.559999995</v>
      </c>
      <c r="J172" s="165"/>
      <c r="K172" s="165"/>
      <c r="L172" s="165"/>
      <c r="M172" s="166"/>
      <c r="N172" s="166"/>
      <c r="O172" s="166"/>
      <c r="P172" s="166"/>
    </row>
    <row r="173" spans="1:16" ht="12.75">
      <c r="A173" s="195" t="s">
        <v>436</v>
      </c>
      <c r="B173" s="195" t="s">
        <v>437</v>
      </c>
      <c r="C173" s="195" t="s">
        <v>48</v>
      </c>
      <c r="D173" s="189">
        <v>7916</v>
      </c>
      <c r="E173" s="189">
        <v>43476.06</v>
      </c>
      <c r="F173" s="189">
        <v>39160.21</v>
      </c>
      <c r="G173" s="189">
        <v>58004</v>
      </c>
      <c r="H173" s="189">
        <v>401532.53</v>
      </c>
      <c r="I173" s="189">
        <v>353841.62</v>
      </c>
      <c r="J173" s="156"/>
      <c r="K173" s="156"/>
      <c r="L173" s="156"/>
      <c r="M173" s="156"/>
      <c r="N173" s="156"/>
      <c r="O173" s="156"/>
      <c r="P173" s="156"/>
    </row>
    <row r="174" spans="1:16" ht="12.75">
      <c r="A174" s="195" t="s">
        <v>436</v>
      </c>
      <c r="B174" s="195" t="s">
        <v>437</v>
      </c>
      <c r="C174" s="195" t="s">
        <v>138</v>
      </c>
      <c r="D174" s="189">
        <v>19620</v>
      </c>
      <c r="E174" s="189">
        <v>102469.94</v>
      </c>
      <c r="F174" s="189">
        <v>89848.67</v>
      </c>
      <c r="G174" s="189">
        <v>2000</v>
      </c>
      <c r="H174" s="189">
        <v>11703.75</v>
      </c>
      <c r="I174" s="189">
        <v>10505.65</v>
      </c>
      <c r="J174" s="156"/>
      <c r="K174" s="156"/>
      <c r="L174" s="156"/>
      <c r="M174" s="156"/>
      <c r="N174" s="156"/>
      <c r="O174" s="156"/>
      <c r="P174" s="156"/>
    </row>
    <row r="175" spans="1:16" ht="12.75">
      <c r="A175" s="195" t="s">
        <v>436</v>
      </c>
      <c r="B175" s="195" t="s">
        <v>437</v>
      </c>
      <c r="C175" s="195" t="s">
        <v>139</v>
      </c>
      <c r="D175" s="189"/>
      <c r="E175" s="189"/>
      <c r="F175" s="189"/>
      <c r="G175" s="189">
        <v>8000</v>
      </c>
      <c r="H175" s="189">
        <v>39861.53</v>
      </c>
      <c r="I175" s="189">
        <v>36661.11</v>
      </c>
      <c r="J175" s="156"/>
      <c r="K175" s="156"/>
      <c r="L175" s="156"/>
      <c r="M175" s="156"/>
      <c r="N175" s="156"/>
      <c r="O175" s="156"/>
      <c r="P175" s="156"/>
    </row>
    <row r="176" spans="1:16" ht="12.75">
      <c r="A176" s="195" t="s">
        <v>436</v>
      </c>
      <c r="B176" s="195" t="s">
        <v>437</v>
      </c>
      <c r="C176" s="195" t="s">
        <v>63</v>
      </c>
      <c r="D176" s="189">
        <v>46370</v>
      </c>
      <c r="E176" s="189">
        <v>370344.09</v>
      </c>
      <c r="F176" s="189">
        <v>324785.83</v>
      </c>
      <c r="G176" s="189">
        <v>5</v>
      </c>
      <c r="H176" s="189">
        <v>0.2</v>
      </c>
      <c r="I176" s="189">
        <v>0.18</v>
      </c>
      <c r="J176" s="156"/>
      <c r="K176" s="156"/>
      <c r="L176" s="156"/>
      <c r="M176" s="156"/>
      <c r="N176" s="156"/>
      <c r="O176" s="156"/>
      <c r="P176" s="156"/>
    </row>
    <row r="177" spans="1:16" ht="12.75">
      <c r="A177" s="195" t="s">
        <v>436</v>
      </c>
      <c r="B177" s="195" t="s">
        <v>437</v>
      </c>
      <c r="C177" s="195" t="s">
        <v>54</v>
      </c>
      <c r="D177" s="189">
        <v>66129.37</v>
      </c>
      <c r="E177" s="189">
        <v>517398.43</v>
      </c>
      <c r="F177" s="189">
        <v>463032.71</v>
      </c>
      <c r="G177" s="189">
        <v>25969</v>
      </c>
      <c r="H177" s="189">
        <v>178583.06</v>
      </c>
      <c r="I177" s="189">
        <v>159809.12</v>
      </c>
      <c r="J177" s="156"/>
      <c r="K177" s="156"/>
      <c r="L177" s="156"/>
      <c r="M177" s="156"/>
      <c r="N177" s="156"/>
      <c r="O177" s="156"/>
      <c r="P177" s="156"/>
    </row>
    <row r="178" spans="1:16" ht="12.75">
      <c r="A178" s="195" t="s">
        <v>436</v>
      </c>
      <c r="B178" s="195" t="s">
        <v>437</v>
      </c>
      <c r="C178" s="195" t="s">
        <v>101</v>
      </c>
      <c r="D178" s="189">
        <v>380</v>
      </c>
      <c r="E178" s="189">
        <v>2088.95</v>
      </c>
      <c r="F178" s="189">
        <v>1956.89</v>
      </c>
      <c r="G178" s="189"/>
      <c r="H178" s="189"/>
      <c r="I178" s="189"/>
      <c r="J178" s="156"/>
      <c r="K178" s="156"/>
      <c r="L178" s="156"/>
      <c r="M178" s="156"/>
      <c r="N178" s="156"/>
      <c r="O178" s="156"/>
      <c r="P178" s="156"/>
    </row>
    <row r="179" spans="1:16" ht="12.75">
      <c r="A179" s="195" t="s">
        <v>436</v>
      </c>
      <c r="B179" s="195" t="s">
        <v>437</v>
      </c>
      <c r="C179" s="195" t="s">
        <v>56</v>
      </c>
      <c r="D179" s="189">
        <v>4710</v>
      </c>
      <c r="E179" s="189">
        <v>28513.2</v>
      </c>
      <c r="F179" s="189">
        <v>25141.26</v>
      </c>
      <c r="G179" s="189">
        <v>10500</v>
      </c>
      <c r="H179" s="189">
        <v>63437.32</v>
      </c>
      <c r="I179" s="189">
        <v>56701.16</v>
      </c>
      <c r="J179" s="156"/>
      <c r="K179" s="156"/>
      <c r="L179" s="156"/>
      <c r="M179" s="156"/>
      <c r="N179" s="156"/>
      <c r="O179" s="156"/>
      <c r="P179" s="156"/>
    </row>
    <row r="180" spans="1:16" ht="12.75">
      <c r="A180" s="195" t="s">
        <v>436</v>
      </c>
      <c r="B180" s="195" t="s">
        <v>437</v>
      </c>
      <c r="C180" s="195" t="s">
        <v>612</v>
      </c>
      <c r="D180" s="189"/>
      <c r="E180" s="189"/>
      <c r="F180" s="189"/>
      <c r="G180" s="189">
        <v>1210</v>
      </c>
      <c r="H180" s="189">
        <v>6513.05</v>
      </c>
      <c r="I180" s="189">
        <v>5750</v>
      </c>
      <c r="J180" s="156"/>
      <c r="K180" s="156"/>
      <c r="L180" s="156"/>
      <c r="M180" s="156"/>
      <c r="N180" s="156"/>
      <c r="O180" s="156"/>
      <c r="P180" s="156"/>
    </row>
    <row r="181" spans="1:16" ht="12.75">
      <c r="A181" s="195" t="s">
        <v>436</v>
      </c>
      <c r="B181" s="195" t="s">
        <v>437</v>
      </c>
      <c r="C181" s="195" t="s">
        <v>42</v>
      </c>
      <c r="D181" s="189">
        <v>27390</v>
      </c>
      <c r="E181" s="189">
        <v>149594.9</v>
      </c>
      <c r="F181" s="189">
        <v>134601.97</v>
      </c>
      <c r="G181" s="189">
        <v>17690</v>
      </c>
      <c r="H181" s="189">
        <v>107694.22</v>
      </c>
      <c r="I181" s="189">
        <v>98047.84</v>
      </c>
      <c r="J181" s="156"/>
      <c r="K181" s="156"/>
      <c r="L181" s="156"/>
      <c r="M181" s="156"/>
      <c r="N181" s="156"/>
      <c r="O181" s="156"/>
      <c r="P181" s="156"/>
    </row>
    <row r="182" spans="1:16" ht="12.75">
      <c r="A182" s="195" t="s">
        <v>436</v>
      </c>
      <c r="B182" s="195" t="s">
        <v>437</v>
      </c>
      <c r="C182" s="195" t="s">
        <v>92</v>
      </c>
      <c r="D182" s="189"/>
      <c r="E182" s="189"/>
      <c r="F182" s="189"/>
      <c r="G182" s="189">
        <v>5</v>
      </c>
      <c r="H182" s="189">
        <v>10.85</v>
      </c>
      <c r="I182" s="189">
        <v>9.84</v>
      </c>
      <c r="J182" s="156"/>
      <c r="K182" s="156"/>
      <c r="L182" s="156"/>
      <c r="M182" s="156"/>
      <c r="N182" s="156"/>
      <c r="O182" s="156"/>
      <c r="P182" s="156"/>
    </row>
    <row r="183" spans="1:16" ht="12.75">
      <c r="A183" s="195" t="s">
        <v>436</v>
      </c>
      <c r="B183" s="195" t="s">
        <v>437</v>
      </c>
      <c r="C183" s="195" t="s">
        <v>46</v>
      </c>
      <c r="D183" s="189">
        <v>600</v>
      </c>
      <c r="E183" s="189">
        <v>3707.5</v>
      </c>
      <c r="F183" s="189">
        <v>3383.43</v>
      </c>
      <c r="G183" s="189">
        <v>504</v>
      </c>
      <c r="H183" s="189">
        <v>3855.6</v>
      </c>
      <c r="I183" s="189">
        <v>3329.36</v>
      </c>
      <c r="J183" s="156"/>
      <c r="K183" s="156"/>
      <c r="L183" s="156"/>
      <c r="M183" s="156"/>
      <c r="N183" s="156"/>
      <c r="O183" s="156"/>
      <c r="P183" s="156"/>
    </row>
    <row r="184" spans="1:16" ht="12.75">
      <c r="A184" s="195" t="s">
        <v>436</v>
      </c>
      <c r="B184" s="195" t="s">
        <v>437</v>
      </c>
      <c r="C184" s="195" t="s">
        <v>45</v>
      </c>
      <c r="D184" s="189">
        <v>12400</v>
      </c>
      <c r="E184" s="189">
        <v>60143.61</v>
      </c>
      <c r="F184" s="189">
        <v>55329</v>
      </c>
      <c r="G184" s="189">
        <v>8960</v>
      </c>
      <c r="H184" s="189">
        <v>49414.32</v>
      </c>
      <c r="I184" s="189">
        <v>43724.8</v>
      </c>
      <c r="J184" s="156"/>
      <c r="K184" s="156"/>
      <c r="L184" s="156"/>
      <c r="M184" s="156"/>
      <c r="N184" s="156"/>
      <c r="O184" s="156"/>
      <c r="P184" s="156"/>
    </row>
    <row r="185" spans="1:16" ht="12.75">
      <c r="A185" s="195" t="s">
        <v>436</v>
      </c>
      <c r="B185" s="195" t="s">
        <v>437</v>
      </c>
      <c r="C185" s="195" t="s">
        <v>61</v>
      </c>
      <c r="D185" s="189">
        <v>1350</v>
      </c>
      <c r="E185" s="189">
        <v>8019.98</v>
      </c>
      <c r="F185" s="189">
        <v>7120.14</v>
      </c>
      <c r="G185" s="189">
        <v>2250</v>
      </c>
      <c r="H185" s="189">
        <v>13754.05</v>
      </c>
      <c r="I185" s="189">
        <v>12223.96</v>
      </c>
      <c r="J185" s="156"/>
      <c r="K185" s="156"/>
      <c r="L185" s="156"/>
      <c r="M185" s="156"/>
      <c r="N185" s="156"/>
      <c r="O185" s="156"/>
      <c r="P185" s="156"/>
    </row>
    <row r="186" spans="1:16" ht="12.75">
      <c r="A186" s="195" t="s">
        <v>436</v>
      </c>
      <c r="B186" s="195" t="s">
        <v>437</v>
      </c>
      <c r="C186" s="195" t="s">
        <v>43</v>
      </c>
      <c r="D186" s="189">
        <v>4660</v>
      </c>
      <c r="E186" s="189">
        <v>23409.19</v>
      </c>
      <c r="F186" s="189">
        <v>20787.96</v>
      </c>
      <c r="G186" s="189">
        <v>12222</v>
      </c>
      <c r="H186" s="189">
        <v>85462.08</v>
      </c>
      <c r="I186" s="189">
        <v>76983.55</v>
      </c>
      <c r="J186" s="156"/>
      <c r="K186" s="156"/>
      <c r="L186" s="156"/>
      <c r="M186" s="156"/>
      <c r="N186" s="156"/>
      <c r="O186" s="156"/>
      <c r="P186" s="156"/>
    </row>
    <row r="187" spans="1:16" ht="12.75">
      <c r="A187" s="195" t="s">
        <v>436</v>
      </c>
      <c r="B187" s="195" t="s">
        <v>437</v>
      </c>
      <c r="C187" s="195" t="s">
        <v>85</v>
      </c>
      <c r="D187" s="189">
        <v>60880</v>
      </c>
      <c r="E187" s="189">
        <v>299216.82</v>
      </c>
      <c r="F187" s="189">
        <v>269966.16</v>
      </c>
      <c r="G187" s="189">
        <v>2000</v>
      </c>
      <c r="H187" s="189">
        <v>10066.64</v>
      </c>
      <c r="I187" s="189">
        <v>9165.27</v>
      </c>
      <c r="J187" s="156"/>
      <c r="K187" s="156"/>
      <c r="L187" s="156"/>
      <c r="M187" s="156"/>
      <c r="N187" s="156"/>
      <c r="O187" s="156"/>
      <c r="P187" s="156"/>
    </row>
    <row r="188" spans="1:16" ht="12.75">
      <c r="A188" s="195" t="s">
        <v>436</v>
      </c>
      <c r="B188" s="195" t="s">
        <v>437</v>
      </c>
      <c r="C188" s="195" t="s">
        <v>95</v>
      </c>
      <c r="D188" s="189">
        <v>800</v>
      </c>
      <c r="E188" s="189">
        <v>5712.98</v>
      </c>
      <c r="F188" s="189">
        <v>5084.8</v>
      </c>
      <c r="G188" s="189"/>
      <c r="H188" s="189"/>
      <c r="I188" s="189"/>
      <c r="J188" s="156"/>
      <c r="K188" s="156"/>
      <c r="L188" s="156"/>
      <c r="M188" s="156"/>
      <c r="N188" s="156"/>
      <c r="O188" s="156"/>
      <c r="P188" s="156"/>
    </row>
    <row r="189" spans="1:16" ht="12.75">
      <c r="A189" s="195" t="s">
        <v>436</v>
      </c>
      <c r="B189" s="195" t="s">
        <v>437</v>
      </c>
      <c r="C189" s="195" t="s">
        <v>67</v>
      </c>
      <c r="D189" s="189">
        <v>64900</v>
      </c>
      <c r="E189" s="189">
        <v>311181.68</v>
      </c>
      <c r="F189" s="189">
        <v>284499.18</v>
      </c>
      <c r="G189" s="189">
        <v>7550</v>
      </c>
      <c r="H189" s="189">
        <v>41973.75</v>
      </c>
      <c r="I189" s="189">
        <v>37121.27</v>
      </c>
      <c r="J189" s="156"/>
      <c r="K189" s="156"/>
      <c r="L189" s="156"/>
      <c r="M189" s="156"/>
      <c r="N189" s="156"/>
      <c r="O189" s="156"/>
      <c r="P189" s="156"/>
    </row>
    <row r="190" spans="1:16" ht="12.75">
      <c r="A190" s="195" t="s">
        <v>436</v>
      </c>
      <c r="B190" s="195" t="s">
        <v>437</v>
      </c>
      <c r="C190" s="195" t="s">
        <v>357</v>
      </c>
      <c r="D190" s="189">
        <v>1100</v>
      </c>
      <c r="E190" s="189">
        <v>7570.64</v>
      </c>
      <c r="F190" s="189">
        <v>6890.63</v>
      </c>
      <c r="G190" s="189">
        <v>600</v>
      </c>
      <c r="H190" s="189">
        <v>4045.83</v>
      </c>
      <c r="I190" s="189">
        <v>3568.82</v>
      </c>
      <c r="J190" s="156"/>
      <c r="K190" s="156"/>
      <c r="L190" s="156"/>
      <c r="M190" s="156"/>
      <c r="N190" s="156"/>
      <c r="O190" s="156"/>
      <c r="P190" s="156"/>
    </row>
    <row r="191" spans="1:16" ht="12.75">
      <c r="A191" s="195" t="s">
        <v>436</v>
      </c>
      <c r="B191" s="195" t="s">
        <v>437</v>
      </c>
      <c r="C191" s="195" t="s">
        <v>530</v>
      </c>
      <c r="D191" s="189">
        <v>1120</v>
      </c>
      <c r="E191" s="189">
        <v>5849.24</v>
      </c>
      <c r="F191" s="189">
        <v>5035.86</v>
      </c>
      <c r="G191" s="189">
        <v>6420</v>
      </c>
      <c r="H191" s="189">
        <v>36378.03</v>
      </c>
      <c r="I191" s="189">
        <v>32203.39</v>
      </c>
      <c r="J191" s="156"/>
      <c r="K191" s="156"/>
      <c r="L191" s="156"/>
      <c r="M191" s="156"/>
      <c r="N191" s="156"/>
      <c r="O191" s="156"/>
      <c r="P191" s="156"/>
    </row>
    <row r="192" spans="1:16" ht="12.75">
      <c r="A192" s="195" t="s">
        <v>436</v>
      </c>
      <c r="B192" s="195" t="s">
        <v>437</v>
      </c>
      <c r="C192" s="195" t="s">
        <v>49</v>
      </c>
      <c r="D192" s="189">
        <v>1000</v>
      </c>
      <c r="E192" s="189">
        <v>7687</v>
      </c>
      <c r="F192" s="189">
        <v>6824.9</v>
      </c>
      <c r="G192" s="189"/>
      <c r="H192" s="189"/>
      <c r="I192" s="189"/>
      <c r="J192" s="156"/>
      <c r="K192" s="156"/>
      <c r="L192" s="156"/>
      <c r="M192" s="156"/>
      <c r="N192" s="156"/>
      <c r="O192" s="156"/>
      <c r="P192" s="156"/>
    </row>
    <row r="193" spans="1:16" ht="12.75">
      <c r="A193" s="195" t="s">
        <v>436</v>
      </c>
      <c r="B193" s="195" t="s">
        <v>437</v>
      </c>
      <c r="C193" s="195" t="s">
        <v>626</v>
      </c>
      <c r="D193" s="189"/>
      <c r="E193" s="189"/>
      <c r="F193" s="189"/>
      <c r="G193" s="189">
        <v>34780</v>
      </c>
      <c r="H193" s="189">
        <v>179906.82</v>
      </c>
      <c r="I193" s="189">
        <v>162044.91</v>
      </c>
      <c r="J193" s="156"/>
      <c r="K193" s="156"/>
      <c r="L193" s="156"/>
      <c r="M193" s="156"/>
      <c r="N193" s="156"/>
      <c r="O193" s="156"/>
      <c r="P193" s="156"/>
    </row>
    <row r="194" spans="1:16" ht="12.75">
      <c r="A194" s="195" t="s">
        <v>438</v>
      </c>
      <c r="B194" s="195" t="s">
        <v>630</v>
      </c>
      <c r="C194" s="195" t="s">
        <v>48</v>
      </c>
      <c r="D194" s="189">
        <v>29280</v>
      </c>
      <c r="E194" s="189">
        <v>215201.6</v>
      </c>
      <c r="F194" s="189">
        <v>199670.24</v>
      </c>
      <c r="G194" s="189"/>
      <c r="H194" s="189"/>
      <c r="I194" s="189"/>
      <c r="J194" s="156"/>
      <c r="K194" s="156"/>
      <c r="L194" s="156"/>
      <c r="M194" s="156"/>
      <c r="N194" s="156"/>
      <c r="O194" s="156"/>
      <c r="P194" s="156"/>
    </row>
    <row r="195" spans="1:16" ht="12.75">
      <c r="A195" s="195" t="s">
        <v>438</v>
      </c>
      <c r="B195" s="195" t="s">
        <v>630</v>
      </c>
      <c r="C195" s="195" t="s">
        <v>138</v>
      </c>
      <c r="D195" s="189">
        <v>3330</v>
      </c>
      <c r="E195" s="189">
        <v>22422.18</v>
      </c>
      <c r="F195" s="189">
        <v>20271.16</v>
      </c>
      <c r="G195" s="189">
        <v>411</v>
      </c>
      <c r="H195" s="189">
        <v>3355.84</v>
      </c>
      <c r="I195" s="189">
        <v>2975.89</v>
      </c>
      <c r="J195" s="156"/>
      <c r="K195" s="156"/>
      <c r="L195" s="156"/>
      <c r="M195" s="156"/>
      <c r="N195" s="156"/>
      <c r="O195" s="156"/>
      <c r="P195" s="156"/>
    </row>
    <row r="196" spans="1:16" ht="12.75">
      <c r="A196" s="195" t="s">
        <v>438</v>
      </c>
      <c r="B196" s="195" t="s">
        <v>630</v>
      </c>
      <c r="C196" s="195" t="s">
        <v>63</v>
      </c>
      <c r="D196" s="189">
        <v>4.54</v>
      </c>
      <c r="E196" s="189">
        <v>101.4</v>
      </c>
      <c r="F196" s="189">
        <v>89.5</v>
      </c>
      <c r="G196" s="189"/>
      <c r="H196" s="189"/>
      <c r="I196" s="189"/>
      <c r="J196" s="156"/>
      <c r="K196" s="156"/>
      <c r="L196" s="156"/>
      <c r="M196" s="156"/>
      <c r="N196" s="156"/>
      <c r="O196" s="156"/>
      <c r="P196" s="156"/>
    </row>
    <row r="197" spans="1:16" ht="12.75">
      <c r="A197" s="195" t="s">
        <v>438</v>
      </c>
      <c r="B197" s="195" t="s">
        <v>630</v>
      </c>
      <c r="C197" s="195" t="s">
        <v>54</v>
      </c>
      <c r="D197" s="189">
        <v>25623</v>
      </c>
      <c r="E197" s="189">
        <v>173092.84</v>
      </c>
      <c r="F197" s="189">
        <v>156461.89</v>
      </c>
      <c r="G197" s="189">
        <v>300</v>
      </c>
      <c r="H197" s="189">
        <v>2089.08</v>
      </c>
      <c r="I197" s="189">
        <v>1915.97</v>
      </c>
      <c r="J197" s="156"/>
      <c r="K197" s="156"/>
      <c r="L197" s="156"/>
      <c r="M197" s="156"/>
      <c r="N197" s="156"/>
      <c r="O197" s="156"/>
      <c r="P197" s="156"/>
    </row>
    <row r="198" spans="1:16" ht="12.75">
      <c r="A198" s="195" t="s">
        <v>438</v>
      </c>
      <c r="B198" s="195" t="s">
        <v>630</v>
      </c>
      <c r="C198" s="195" t="s">
        <v>56</v>
      </c>
      <c r="D198" s="189">
        <v>864</v>
      </c>
      <c r="E198" s="189">
        <v>10378.82</v>
      </c>
      <c r="F198" s="189">
        <v>9499.18</v>
      </c>
      <c r="G198" s="189">
        <v>7200</v>
      </c>
      <c r="H198" s="189">
        <v>46729.25</v>
      </c>
      <c r="I198" s="189">
        <v>42038.51</v>
      </c>
      <c r="J198" s="156"/>
      <c r="K198" s="156"/>
      <c r="L198" s="156"/>
      <c r="M198" s="156"/>
      <c r="N198" s="156"/>
      <c r="O198" s="156"/>
      <c r="P198" s="156"/>
    </row>
    <row r="199" spans="1:16" ht="12.75">
      <c r="A199" s="195" t="s">
        <v>438</v>
      </c>
      <c r="B199" s="195" t="s">
        <v>630</v>
      </c>
      <c r="C199" s="195" t="s">
        <v>61</v>
      </c>
      <c r="D199" s="189"/>
      <c r="E199" s="189"/>
      <c r="F199" s="189"/>
      <c r="G199" s="189">
        <v>10</v>
      </c>
      <c r="H199" s="189">
        <v>67.82</v>
      </c>
      <c r="I199" s="189">
        <v>60</v>
      </c>
      <c r="J199" s="156"/>
      <c r="K199" s="156"/>
      <c r="L199" s="156"/>
      <c r="M199" s="156"/>
      <c r="N199" s="156"/>
      <c r="O199" s="156"/>
      <c r="P199" s="156"/>
    </row>
    <row r="200" spans="1:16" ht="12.75">
      <c r="A200" s="195" t="s">
        <v>438</v>
      </c>
      <c r="B200" s="195" t="s">
        <v>630</v>
      </c>
      <c r="C200" s="195" t="s">
        <v>43</v>
      </c>
      <c r="D200" s="189">
        <v>4950</v>
      </c>
      <c r="E200" s="189">
        <v>38316.88</v>
      </c>
      <c r="F200" s="189">
        <v>35611.65</v>
      </c>
      <c r="G200" s="189">
        <v>3150</v>
      </c>
      <c r="H200" s="189">
        <v>25332.09</v>
      </c>
      <c r="I200" s="189">
        <v>22803.35</v>
      </c>
      <c r="J200" s="156"/>
      <c r="K200" s="156"/>
      <c r="L200" s="156"/>
      <c r="M200" s="156"/>
      <c r="N200" s="156"/>
      <c r="O200" s="156"/>
      <c r="P200" s="156"/>
    </row>
    <row r="201" spans="1:16" ht="12.75">
      <c r="A201" s="195" t="s">
        <v>438</v>
      </c>
      <c r="B201" s="195" t="s">
        <v>630</v>
      </c>
      <c r="C201" s="195" t="s">
        <v>85</v>
      </c>
      <c r="D201" s="189">
        <v>37800</v>
      </c>
      <c r="E201" s="189">
        <v>191513.65</v>
      </c>
      <c r="F201" s="189">
        <v>178507.59</v>
      </c>
      <c r="G201" s="189"/>
      <c r="H201" s="189"/>
      <c r="I201" s="189"/>
      <c r="J201" s="156"/>
      <c r="K201" s="156"/>
      <c r="L201" s="156"/>
      <c r="M201" s="156"/>
      <c r="N201" s="156"/>
      <c r="O201" s="156"/>
      <c r="P201" s="156"/>
    </row>
    <row r="202" spans="1:16" ht="12.75">
      <c r="A202" s="195" t="s">
        <v>438</v>
      </c>
      <c r="B202" s="195" t="s">
        <v>630</v>
      </c>
      <c r="C202" s="195" t="s">
        <v>83</v>
      </c>
      <c r="D202" s="189">
        <v>378</v>
      </c>
      <c r="E202" s="189">
        <v>3556.98</v>
      </c>
      <c r="F202" s="189">
        <v>3170.84</v>
      </c>
      <c r="G202" s="189">
        <v>460</v>
      </c>
      <c r="H202" s="189">
        <v>4141.1</v>
      </c>
      <c r="I202" s="189">
        <v>3670.98</v>
      </c>
      <c r="J202" s="156"/>
      <c r="K202" s="156"/>
      <c r="L202" s="156"/>
      <c r="M202" s="156"/>
      <c r="N202" s="156"/>
      <c r="O202" s="156"/>
      <c r="P202" s="156"/>
    </row>
    <row r="203" spans="1:16" s="265" customFormat="1" ht="11.25" customHeight="1">
      <c r="A203" s="132"/>
      <c r="B203" s="132"/>
      <c r="C203" s="132"/>
      <c r="D203" s="133">
        <f>SUM(D173:D202)</f>
        <v>423554.91</v>
      </c>
      <c r="E203" s="133">
        <f>SUM(E173:E202)</f>
        <v>2600968.559999999</v>
      </c>
      <c r="F203" s="133">
        <f>SUM(F173:F202)</f>
        <v>2346731.6499999994</v>
      </c>
      <c r="G203" s="133">
        <f>SUM(G173:G202)</f>
        <v>210200</v>
      </c>
      <c r="H203" s="133">
        <f>SUM(H173:H202)</f>
        <v>1315908.8100000003</v>
      </c>
      <c r="I203" s="133">
        <f>SUM(I173:I202)</f>
        <v>1175156.5499999998</v>
      </c>
      <c r="J203" s="165"/>
      <c r="K203" s="165"/>
      <c r="L203" s="165"/>
      <c r="M203" s="166"/>
      <c r="N203" s="166"/>
      <c r="O203" s="166"/>
      <c r="P203" s="166"/>
    </row>
    <row r="204" spans="1:16" ht="12.75">
      <c r="A204" s="195" t="s">
        <v>446</v>
      </c>
      <c r="B204" s="195" t="s">
        <v>312</v>
      </c>
      <c r="C204" s="195" t="s">
        <v>48</v>
      </c>
      <c r="D204" s="189">
        <v>1570</v>
      </c>
      <c r="E204" s="189">
        <v>15821.1</v>
      </c>
      <c r="F204" s="189">
        <v>14106.33</v>
      </c>
      <c r="G204" s="189">
        <v>7384</v>
      </c>
      <c r="H204" s="189">
        <v>91706.8</v>
      </c>
      <c r="I204" s="189">
        <v>82068.2</v>
      </c>
      <c r="J204" s="156"/>
      <c r="K204" s="156"/>
      <c r="L204" s="156"/>
      <c r="M204" s="156"/>
      <c r="N204" s="156"/>
      <c r="O204" s="156"/>
      <c r="P204" s="156"/>
    </row>
    <row r="205" spans="1:16" ht="12.75">
      <c r="A205" s="195" t="s">
        <v>446</v>
      </c>
      <c r="B205" s="195" t="s">
        <v>312</v>
      </c>
      <c r="C205" s="195" t="s">
        <v>94</v>
      </c>
      <c r="D205" s="189">
        <v>2045.25</v>
      </c>
      <c r="E205" s="189">
        <v>20728.14</v>
      </c>
      <c r="F205" s="189">
        <v>19112.15</v>
      </c>
      <c r="G205" s="189"/>
      <c r="H205" s="189"/>
      <c r="I205" s="189"/>
      <c r="J205" s="156"/>
      <c r="K205" s="156"/>
      <c r="L205" s="156"/>
      <c r="M205" s="156"/>
      <c r="N205" s="156"/>
      <c r="O205" s="156"/>
      <c r="P205" s="156"/>
    </row>
    <row r="206" spans="1:16" ht="12.75">
      <c r="A206" s="195" t="s">
        <v>446</v>
      </c>
      <c r="B206" s="195" t="s">
        <v>312</v>
      </c>
      <c r="C206" s="195" t="s">
        <v>139</v>
      </c>
      <c r="D206" s="189">
        <v>506</v>
      </c>
      <c r="E206" s="189">
        <v>7647.15</v>
      </c>
      <c r="F206" s="189">
        <v>6812.96</v>
      </c>
      <c r="G206" s="189">
        <v>720</v>
      </c>
      <c r="H206" s="189">
        <v>10277.86</v>
      </c>
      <c r="I206" s="189">
        <v>9467.87</v>
      </c>
      <c r="J206" s="156"/>
      <c r="K206" s="156"/>
      <c r="L206" s="156"/>
      <c r="M206" s="156"/>
      <c r="N206" s="156"/>
      <c r="O206" s="156"/>
      <c r="P206" s="156"/>
    </row>
    <row r="207" spans="1:16" ht="12.75">
      <c r="A207" s="195" t="s">
        <v>446</v>
      </c>
      <c r="B207" s="195" t="s">
        <v>312</v>
      </c>
      <c r="C207" s="195" t="s">
        <v>63</v>
      </c>
      <c r="D207" s="189">
        <v>33290.45</v>
      </c>
      <c r="E207" s="189">
        <v>427643.67</v>
      </c>
      <c r="F207" s="189">
        <v>383282.63</v>
      </c>
      <c r="G207" s="189">
        <v>46353</v>
      </c>
      <c r="H207" s="189">
        <v>628656.52</v>
      </c>
      <c r="I207" s="189">
        <v>563200.75</v>
      </c>
      <c r="J207" s="156"/>
      <c r="K207" s="156"/>
      <c r="L207" s="156"/>
      <c r="M207" s="156"/>
      <c r="N207" s="156"/>
      <c r="O207" s="156"/>
      <c r="P207" s="156"/>
    </row>
    <row r="208" spans="1:16" ht="12.75">
      <c r="A208" s="195" t="s">
        <v>446</v>
      </c>
      <c r="B208" s="195" t="s">
        <v>312</v>
      </c>
      <c r="C208" s="195" t="s">
        <v>54</v>
      </c>
      <c r="D208" s="189">
        <v>106383.99</v>
      </c>
      <c r="E208" s="189">
        <v>1334214</v>
      </c>
      <c r="F208" s="189">
        <v>1198615.35</v>
      </c>
      <c r="G208" s="189">
        <v>150554</v>
      </c>
      <c r="H208" s="189">
        <v>1932559.83</v>
      </c>
      <c r="I208" s="189">
        <v>1728017.59</v>
      </c>
      <c r="J208" s="156"/>
      <c r="K208" s="156"/>
      <c r="L208" s="156"/>
      <c r="M208" s="156"/>
      <c r="N208" s="156"/>
      <c r="O208" s="156"/>
      <c r="P208" s="156"/>
    </row>
    <row r="209" spans="1:16" ht="12.75">
      <c r="A209" s="195" t="s">
        <v>446</v>
      </c>
      <c r="B209" s="195" t="s">
        <v>312</v>
      </c>
      <c r="C209" s="195" t="s">
        <v>82</v>
      </c>
      <c r="D209" s="189"/>
      <c r="E209" s="189"/>
      <c r="F209" s="189"/>
      <c r="G209" s="189">
        <v>26</v>
      </c>
      <c r="H209" s="189">
        <v>331.95</v>
      </c>
      <c r="I209" s="189">
        <v>295.74</v>
      </c>
      <c r="J209" s="156"/>
      <c r="K209" s="156"/>
      <c r="L209" s="156"/>
      <c r="M209" s="156"/>
      <c r="N209" s="156"/>
      <c r="O209" s="156"/>
      <c r="P209" s="156"/>
    </row>
    <row r="210" spans="1:16" ht="12.75">
      <c r="A210" s="195" t="s">
        <v>446</v>
      </c>
      <c r="B210" s="195" t="s">
        <v>312</v>
      </c>
      <c r="C210" s="195" t="s">
        <v>52</v>
      </c>
      <c r="D210" s="189">
        <v>784</v>
      </c>
      <c r="E210" s="189">
        <v>9920.25</v>
      </c>
      <c r="F210" s="189">
        <v>8926.33</v>
      </c>
      <c r="G210" s="189"/>
      <c r="H210" s="189"/>
      <c r="I210" s="189"/>
      <c r="J210" s="156"/>
      <c r="K210" s="156"/>
      <c r="L210" s="156"/>
      <c r="M210" s="156"/>
      <c r="N210" s="156"/>
      <c r="O210" s="156"/>
      <c r="P210" s="156"/>
    </row>
    <row r="211" spans="1:16" ht="12.75">
      <c r="A211" s="195" t="s">
        <v>446</v>
      </c>
      <c r="B211" s="195" t="s">
        <v>312</v>
      </c>
      <c r="C211" s="195" t="s">
        <v>56</v>
      </c>
      <c r="D211" s="189">
        <v>534</v>
      </c>
      <c r="E211" s="189">
        <v>7111.43</v>
      </c>
      <c r="F211" s="189">
        <v>6303.67</v>
      </c>
      <c r="G211" s="189">
        <v>16248</v>
      </c>
      <c r="H211" s="189">
        <v>206588.13</v>
      </c>
      <c r="I211" s="189">
        <v>183852.24</v>
      </c>
      <c r="J211" s="156"/>
      <c r="K211" s="156"/>
      <c r="L211" s="156"/>
      <c r="M211" s="156"/>
      <c r="N211" s="156"/>
      <c r="O211" s="156"/>
      <c r="P211" s="156"/>
    </row>
    <row r="212" spans="1:16" ht="12.75">
      <c r="A212" s="195" t="s">
        <v>446</v>
      </c>
      <c r="B212" s="195" t="s">
        <v>312</v>
      </c>
      <c r="C212" s="195" t="s">
        <v>42</v>
      </c>
      <c r="D212" s="189">
        <v>1935316</v>
      </c>
      <c r="E212" s="189">
        <v>21852969.85</v>
      </c>
      <c r="F212" s="189">
        <v>19517069.12</v>
      </c>
      <c r="G212" s="189">
        <v>2563234</v>
      </c>
      <c r="H212" s="189">
        <v>30524113.47</v>
      </c>
      <c r="I212" s="189">
        <v>27368850.61</v>
      </c>
      <c r="J212" s="156"/>
      <c r="K212" s="156"/>
      <c r="L212" s="156"/>
      <c r="M212" s="156"/>
      <c r="N212" s="156"/>
      <c r="O212" s="156"/>
      <c r="P212" s="156"/>
    </row>
    <row r="213" spans="1:16" ht="12.75">
      <c r="A213" s="195" t="s">
        <v>446</v>
      </c>
      <c r="B213" s="195" t="s">
        <v>312</v>
      </c>
      <c r="C213" s="195" t="s">
        <v>92</v>
      </c>
      <c r="D213" s="189">
        <v>110</v>
      </c>
      <c r="E213" s="189">
        <v>1163.25</v>
      </c>
      <c r="F213" s="189">
        <v>1081.46</v>
      </c>
      <c r="G213" s="189"/>
      <c r="H213" s="189"/>
      <c r="I213" s="189"/>
      <c r="J213" s="156"/>
      <c r="K213" s="156"/>
      <c r="L213" s="156"/>
      <c r="M213" s="156"/>
      <c r="N213" s="156"/>
      <c r="O213" s="156"/>
      <c r="P213" s="156"/>
    </row>
    <row r="214" spans="1:16" ht="12.75">
      <c r="A214" s="195" t="s">
        <v>446</v>
      </c>
      <c r="B214" s="195" t="s">
        <v>312</v>
      </c>
      <c r="C214" s="195" t="s">
        <v>45</v>
      </c>
      <c r="D214" s="189">
        <v>2372</v>
      </c>
      <c r="E214" s="189">
        <v>28636.59</v>
      </c>
      <c r="F214" s="189">
        <v>25499.81</v>
      </c>
      <c r="G214" s="189">
        <v>3400</v>
      </c>
      <c r="H214" s="189">
        <v>44991.78</v>
      </c>
      <c r="I214" s="189">
        <v>40553.18</v>
      </c>
      <c r="J214" s="156"/>
      <c r="K214" s="156"/>
      <c r="L214" s="156"/>
      <c r="M214" s="156"/>
      <c r="N214" s="156"/>
      <c r="O214" s="156"/>
      <c r="P214" s="156"/>
    </row>
    <row r="215" spans="1:16" ht="12.75">
      <c r="A215" s="195" t="s">
        <v>446</v>
      </c>
      <c r="B215" s="195" t="s">
        <v>312</v>
      </c>
      <c r="C215" s="195" t="s">
        <v>57</v>
      </c>
      <c r="D215" s="189"/>
      <c r="E215" s="189"/>
      <c r="F215" s="189"/>
      <c r="G215" s="189">
        <v>2398</v>
      </c>
      <c r="H215" s="189">
        <v>30648.29</v>
      </c>
      <c r="I215" s="189">
        <v>27257.16</v>
      </c>
      <c r="J215" s="156"/>
      <c r="K215" s="156"/>
      <c r="L215" s="156"/>
      <c r="M215" s="156"/>
      <c r="N215" s="156"/>
      <c r="O215" s="156"/>
      <c r="P215" s="156"/>
    </row>
    <row r="216" spans="1:16" ht="12.75">
      <c r="A216" s="195" t="s">
        <v>446</v>
      </c>
      <c r="B216" s="195" t="s">
        <v>312</v>
      </c>
      <c r="C216" s="195" t="s">
        <v>61</v>
      </c>
      <c r="D216" s="189"/>
      <c r="E216" s="189"/>
      <c r="F216" s="189"/>
      <c r="G216" s="189">
        <v>50</v>
      </c>
      <c r="H216" s="189">
        <v>627.19</v>
      </c>
      <c r="I216" s="189">
        <v>561.22</v>
      </c>
      <c r="J216" s="156"/>
      <c r="K216" s="156"/>
      <c r="L216" s="156"/>
      <c r="M216" s="156"/>
      <c r="N216" s="156"/>
      <c r="O216" s="156"/>
      <c r="P216" s="156"/>
    </row>
    <row r="217" spans="1:16" ht="12.75">
      <c r="A217" s="195" t="s">
        <v>446</v>
      </c>
      <c r="B217" s="195" t="s">
        <v>312</v>
      </c>
      <c r="C217" s="195" t="s">
        <v>43</v>
      </c>
      <c r="D217" s="189">
        <v>136561</v>
      </c>
      <c r="E217" s="189">
        <v>1526520.75</v>
      </c>
      <c r="F217" s="189">
        <v>1371780.61</v>
      </c>
      <c r="G217" s="189">
        <v>147260.2</v>
      </c>
      <c r="H217" s="189">
        <v>1782888.42</v>
      </c>
      <c r="I217" s="189">
        <v>1590256.81</v>
      </c>
      <c r="J217" s="156"/>
      <c r="K217" s="156"/>
      <c r="L217" s="156"/>
      <c r="M217" s="156"/>
      <c r="N217" s="156"/>
      <c r="O217" s="156"/>
      <c r="P217" s="156"/>
    </row>
    <row r="218" spans="1:16" ht="12.75">
      <c r="A218" s="195" t="s">
        <v>446</v>
      </c>
      <c r="B218" s="195" t="s">
        <v>312</v>
      </c>
      <c r="C218" s="195" t="s">
        <v>99</v>
      </c>
      <c r="D218" s="189">
        <v>588</v>
      </c>
      <c r="E218" s="189">
        <v>6621.19</v>
      </c>
      <c r="F218" s="189">
        <v>6019.05</v>
      </c>
      <c r="G218" s="189">
        <v>1050</v>
      </c>
      <c r="H218" s="189">
        <v>19833.02</v>
      </c>
      <c r="I218" s="189">
        <v>17510.02</v>
      </c>
      <c r="J218" s="156"/>
      <c r="K218" s="156"/>
      <c r="L218" s="156"/>
      <c r="M218" s="156"/>
      <c r="N218" s="156"/>
      <c r="O218" s="156"/>
      <c r="P218" s="156"/>
    </row>
    <row r="219" spans="1:16" ht="12.75">
      <c r="A219" s="195" t="s">
        <v>446</v>
      </c>
      <c r="B219" s="195" t="s">
        <v>312</v>
      </c>
      <c r="C219" s="195" t="s">
        <v>62</v>
      </c>
      <c r="D219" s="189"/>
      <c r="E219" s="189"/>
      <c r="F219" s="189"/>
      <c r="G219" s="189">
        <v>11</v>
      </c>
      <c r="H219" s="189">
        <v>80.38</v>
      </c>
      <c r="I219" s="189">
        <v>71.38</v>
      </c>
      <c r="J219" s="156"/>
      <c r="K219" s="156"/>
      <c r="L219" s="156"/>
      <c r="M219" s="156"/>
      <c r="N219" s="156"/>
      <c r="O219" s="156"/>
      <c r="P219" s="156"/>
    </row>
    <row r="220" spans="1:16" ht="12.75">
      <c r="A220" s="195" t="s">
        <v>446</v>
      </c>
      <c r="B220" s="195" t="s">
        <v>312</v>
      </c>
      <c r="C220" s="195" t="s">
        <v>50</v>
      </c>
      <c r="D220" s="189">
        <v>6</v>
      </c>
      <c r="E220" s="189">
        <v>2</v>
      </c>
      <c r="F220" s="189">
        <v>1.84</v>
      </c>
      <c r="G220" s="189"/>
      <c r="H220" s="189"/>
      <c r="I220" s="189"/>
      <c r="J220" s="156"/>
      <c r="K220" s="156"/>
      <c r="L220" s="156"/>
      <c r="M220" s="156"/>
      <c r="N220" s="156"/>
      <c r="O220" s="156"/>
      <c r="P220" s="156"/>
    </row>
    <row r="221" spans="1:16" ht="12.75">
      <c r="A221" s="195" t="s">
        <v>446</v>
      </c>
      <c r="B221" s="195" t="s">
        <v>312</v>
      </c>
      <c r="C221" s="195" t="s">
        <v>67</v>
      </c>
      <c r="D221" s="189">
        <v>3150</v>
      </c>
      <c r="E221" s="189">
        <v>34953.33</v>
      </c>
      <c r="F221" s="189">
        <v>31417.3</v>
      </c>
      <c r="G221" s="189">
        <v>5871</v>
      </c>
      <c r="H221" s="189">
        <v>77766.17</v>
      </c>
      <c r="I221" s="189">
        <v>69830.42</v>
      </c>
      <c r="J221" s="156"/>
      <c r="K221" s="156"/>
      <c r="L221" s="156"/>
      <c r="M221" s="156"/>
      <c r="N221" s="156"/>
      <c r="O221" s="156"/>
      <c r="P221" s="156"/>
    </row>
    <row r="222" spans="1:16" ht="12.75">
      <c r="A222" s="195" t="s">
        <v>446</v>
      </c>
      <c r="B222" s="195" t="s">
        <v>312</v>
      </c>
      <c r="C222" s="195" t="s">
        <v>357</v>
      </c>
      <c r="D222" s="189"/>
      <c r="E222" s="189"/>
      <c r="F222" s="189"/>
      <c r="G222" s="189">
        <v>1000</v>
      </c>
      <c r="H222" s="189">
        <v>11319.31</v>
      </c>
      <c r="I222" s="189">
        <v>10060.54</v>
      </c>
      <c r="J222" s="156"/>
      <c r="K222" s="156"/>
      <c r="L222" s="156"/>
      <c r="M222" s="156"/>
      <c r="N222" s="156"/>
      <c r="O222" s="156"/>
      <c r="P222" s="156"/>
    </row>
    <row r="223" spans="1:16" ht="12.75">
      <c r="A223" s="195" t="s">
        <v>446</v>
      </c>
      <c r="B223" s="195" t="s">
        <v>312</v>
      </c>
      <c r="C223" s="195" t="s">
        <v>66</v>
      </c>
      <c r="D223" s="189">
        <v>2160</v>
      </c>
      <c r="E223" s="189">
        <v>22690.51</v>
      </c>
      <c r="F223" s="189">
        <v>20370.67</v>
      </c>
      <c r="G223" s="189">
        <v>2250</v>
      </c>
      <c r="H223" s="189">
        <v>25371.92</v>
      </c>
      <c r="I223" s="189">
        <v>22689.87</v>
      </c>
      <c r="J223" s="156"/>
      <c r="K223" s="156"/>
      <c r="L223" s="156"/>
      <c r="M223" s="156"/>
      <c r="N223" s="156"/>
      <c r="O223" s="156"/>
      <c r="P223" s="156"/>
    </row>
    <row r="224" spans="1:16" ht="12.75">
      <c r="A224" s="195" t="s">
        <v>446</v>
      </c>
      <c r="B224" s="195" t="s">
        <v>312</v>
      </c>
      <c r="C224" s="195" t="s">
        <v>44</v>
      </c>
      <c r="D224" s="189">
        <v>580</v>
      </c>
      <c r="E224" s="189">
        <v>7919.84</v>
      </c>
      <c r="F224" s="189">
        <v>7035.53</v>
      </c>
      <c r="G224" s="189">
        <v>55022</v>
      </c>
      <c r="H224" s="189">
        <v>629203.03</v>
      </c>
      <c r="I224" s="189">
        <v>563408.66</v>
      </c>
      <c r="J224" s="156"/>
      <c r="K224" s="156"/>
      <c r="L224" s="156"/>
      <c r="M224" s="156"/>
      <c r="N224" s="156"/>
      <c r="O224" s="156"/>
      <c r="P224" s="156"/>
    </row>
    <row r="225" spans="1:16" s="265" customFormat="1" ht="12.75">
      <c r="A225" s="132"/>
      <c r="B225" s="132"/>
      <c r="C225" s="132"/>
      <c r="D225" s="133">
        <f>SUM(D204:D224)</f>
        <v>2225956.69</v>
      </c>
      <c r="E225" s="133">
        <f>SUM(E204:E224)</f>
        <v>25304563.05</v>
      </c>
      <c r="F225" s="133">
        <f>SUM(F204:F224)</f>
        <v>22617434.810000006</v>
      </c>
      <c r="G225" s="133">
        <f>SUM(G204:G224)</f>
        <v>3002831.2</v>
      </c>
      <c r="H225" s="133">
        <f>SUM(H204:H224)</f>
        <v>36016964.070000015</v>
      </c>
      <c r="I225" s="133">
        <f>SUM(I204:I224)</f>
        <v>32277952.259999998</v>
      </c>
      <c r="J225" s="165"/>
      <c r="K225" s="165"/>
      <c r="L225" s="165"/>
      <c r="M225" s="166"/>
      <c r="N225" s="166"/>
      <c r="O225" s="166"/>
      <c r="P225" s="166"/>
    </row>
    <row r="226" spans="1:16" ht="12.75">
      <c r="A226" s="195" t="s">
        <v>457</v>
      </c>
      <c r="B226" s="195" t="s">
        <v>319</v>
      </c>
      <c r="C226" s="195" t="s">
        <v>48</v>
      </c>
      <c r="D226" s="189">
        <v>98212</v>
      </c>
      <c r="E226" s="189">
        <v>809230.04</v>
      </c>
      <c r="F226" s="189">
        <v>729742.01</v>
      </c>
      <c r="G226" s="189">
        <v>88145</v>
      </c>
      <c r="H226" s="189">
        <v>857346.42</v>
      </c>
      <c r="I226" s="189">
        <v>766761.97</v>
      </c>
      <c r="J226" s="156"/>
      <c r="K226" s="156"/>
      <c r="L226" s="156"/>
      <c r="M226" s="156"/>
      <c r="N226" s="156"/>
      <c r="O226" s="156"/>
      <c r="P226" s="156"/>
    </row>
    <row r="227" spans="1:16" ht="12.75">
      <c r="A227" s="195" t="s">
        <v>457</v>
      </c>
      <c r="B227" s="195" t="s">
        <v>319</v>
      </c>
      <c r="C227" s="195" t="s">
        <v>94</v>
      </c>
      <c r="D227" s="189"/>
      <c r="E227" s="189"/>
      <c r="F227" s="189"/>
      <c r="G227" s="189">
        <v>18000</v>
      </c>
      <c r="H227" s="189">
        <v>219620.78</v>
      </c>
      <c r="I227" s="189">
        <v>201677.82</v>
      </c>
      <c r="J227" s="156"/>
      <c r="K227" s="156"/>
      <c r="L227" s="156"/>
      <c r="M227" s="156"/>
      <c r="N227" s="156"/>
      <c r="O227" s="156"/>
      <c r="P227" s="156"/>
    </row>
    <row r="228" spans="1:16" ht="12.75">
      <c r="A228" s="195" t="s">
        <v>457</v>
      </c>
      <c r="B228" s="195" t="s">
        <v>319</v>
      </c>
      <c r="C228" s="195" t="s">
        <v>138</v>
      </c>
      <c r="D228" s="189">
        <v>1551</v>
      </c>
      <c r="E228" s="189">
        <v>15089.36</v>
      </c>
      <c r="F228" s="189">
        <v>13732.1</v>
      </c>
      <c r="G228" s="189"/>
      <c r="H228" s="189"/>
      <c r="I228" s="189"/>
      <c r="J228" s="156"/>
      <c r="K228" s="156"/>
      <c r="L228" s="156"/>
      <c r="M228" s="156"/>
      <c r="N228" s="156"/>
      <c r="O228" s="156"/>
      <c r="P228" s="156"/>
    </row>
    <row r="229" spans="1:16" ht="12.75">
      <c r="A229" s="195" t="s">
        <v>457</v>
      </c>
      <c r="B229" s="195" t="s">
        <v>319</v>
      </c>
      <c r="C229" s="195" t="s">
        <v>64</v>
      </c>
      <c r="D229" s="189">
        <v>3005</v>
      </c>
      <c r="E229" s="189">
        <v>34236.77</v>
      </c>
      <c r="F229" s="189">
        <v>30569</v>
      </c>
      <c r="G229" s="189">
        <v>3000</v>
      </c>
      <c r="H229" s="189">
        <v>40378.12</v>
      </c>
      <c r="I229" s="189">
        <v>35480</v>
      </c>
      <c r="J229" s="156"/>
      <c r="K229" s="156"/>
      <c r="L229" s="156"/>
      <c r="M229" s="156"/>
      <c r="N229" s="156"/>
      <c r="O229" s="156"/>
      <c r="P229" s="156"/>
    </row>
    <row r="230" spans="1:16" ht="12.75">
      <c r="A230" s="195" t="s">
        <v>457</v>
      </c>
      <c r="B230" s="195" t="s">
        <v>319</v>
      </c>
      <c r="C230" s="195" t="s">
        <v>139</v>
      </c>
      <c r="D230" s="189">
        <v>2500</v>
      </c>
      <c r="E230" s="189">
        <v>38888.71</v>
      </c>
      <c r="F230" s="189">
        <v>34654.4</v>
      </c>
      <c r="G230" s="189">
        <v>2200</v>
      </c>
      <c r="H230" s="189">
        <v>31900.16</v>
      </c>
      <c r="I230" s="189">
        <v>28502.71</v>
      </c>
      <c r="J230" s="156"/>
      <c r="K230" s="156"/>
      <c r="L230" s="156"/>
      <c r="M230" s="156"/>
      <c r="N230" s="156"/>
      <c r="O230" s="156"/>
      <c r="P230" s="156"/>
    </row>
    <row r="231" spans="1:16" ht="12.75">
      <c r="A231" s="195" t="s">
        <v>457</v>
      </c>
      <c r="B231" s="195" t="s">
        <v>319</v>
      </c>
      <c r="C231" s="195" t="s">
        <v>63</v>
      </c>
      <c r="D231" s="189">
        <v>37600.35</v>
      </c>
      <c r="E231" s="189">
        <v>539334.05</v>
      </c>
      <c r="F231" s="189">
        <v>481525.81</v>
      </c>
      <c r="G231" s="189">
        <v>91101.75</v>
      </c>
      <c r="H231" s="189">
        <v>1346488.35</v>
      </c>
      <c r="I231" s="189">
        <v>1211792.05</v>
      </c>
      <c r="J231" s="156"/>
      <c r="K231" s="156"/>
      <c r="L231" s="156"/>
      <c r="M231" s="156"/>
      <c r="N231" s="156"/>
      <c r="O231" s="156"/>
      <c r="P231" s="156"/>
    </row>
    <row r="232" spans="1:16" ht="12.75">
      <c r="A232" s="195" t="s">
        <v>457</v>
      </c>
      <c r="B232" s="195" t="s">
        <v>319</v>
      </c>
      <c r="C232" s="195" t="s">
        <v>54</v>
      </c>
      <c r="D232" s="189">
        <v>1243137.74</v>
      </c>
      <c r="E232" s="189">
        <v>15488133.99</v>
      </c>
      <c r="F232" s="189">
        <v>13820979.82</v>
      </c>
      <c r="G232" s="189">
        <v>1029770.44</v>
      </c>
      <c r="H232" s="189">
        <v>12982794.24</v>
      </c>
      <c r="I232" s="189">
        <v>11631369.58</v>
      </c>
      <c r="J232" s="156"/>
      <c r="K232" s="156"/>
      <c r="L232" s="156"/>
      <c r="M232" s="156"/>
      <c r="N232" s="156"/>
      <c r="O232" s="156"/>
      <c r="P232" s="156"/>
    </row>
    <row r="233" spans="1:16" ht="12.75">
      <c r="A233" s="195" t="s">
        <v>457</v>
      </c>
      <c r="B233" s="195" t="s">
        <v>319</v>
      </c>
      <c r="C233" s="195" t="s">
        <v>52</v>
      </c>
      <c r="D233" s="189">
        <v>2000</v>
      </c>
      <c r="E233" s="189">
        <v>16559.9</v>
      </c>
      <c r="F233" s="189">
        <v>15399.54</v>
      </c>
      <c r="G233" s="189"/>
      <c r="H233" s="189"/>
      <c r="I233" s="189"/>
      <c r="J233" s="156"/>
      <c r="K233" s="156"/>
      <c r="L233" s="156"/>
      <c r="M233" s="156"/>
      <c r="N233" s="156"/>
      <c r="O233" s="156"/>
      <c r="P233" s="156"/>
    </row>
    <row r="234" spans="1:16" ht="12.75">
      <c r="A234" s="195" t="s">
        <v>457</v>
      </c>
      <c r="B234" s="195" t="s">
        <v>319</v>
      </c>
      <c r="C234" s="195" t="s">
        <v>56</v>
      </c>
      <c r="D234" s="189">
        <v>102972</v>
      </c>
      <c r="E234" s="189">
        <v>1316528.07</v>
      </c>
      <c r="F234" s="189">
        <v>1172438.63</v>
      </c>
      <c r="G234" s="189">
        <v>133868</v>
      </c>
      <c r="H234" s="189">
        <v>1719305.67</v>
      </c>
      <c r="I234" s="189">
        <v>1547832.6</v>
      </c>
      <c r="J234" s="156"/>
      <c r="K234" s="156"/>
      <c r="L234" s="156"/>
      <c r="M234" s="156"/>
      <c r="N234" s="156"/>
      <c r="O234" s="156"/>
      <c r="P234" s="156"/>
    </row>
    <row r="235" spans="1:16" ht="12.75">
      <c r="A235" s="195" t="s">
        <v>457</v>
      </c>
      <c r="B235" s="195" t="s">
        <v>319</v>
      </c>
      <c r="C235" s="195" t="s">
        <v>612</v>
      </c>
      <c r="D235" s="189"/>
      <c r="E235" s="189"/>
      <c r="F235" s="189"/>
      <c r="G235" s="189">
        <v>6610</v>
      </c>
      <c r="H235" s="189">
        <v>53755.85</v>
      </c>
      <c r="I235" s="189">
        <v>47458</v>
      </c>
      <c r="J235" s="156"/>
      <c r="K235" s="156"/>
      <c r="L235" s="156"/>
      <c r="M235" s="156"/>
      <c r="N235" s="156"/>
      <c r="O235" s="156"/>
      <c r="P235" s="156"/>
    </row>
    <row r="236" spans="1:16" ht="12.75">
      <c r="A236" s="195" t="s">
        <v>457</v>
      </c>
      <c r="B236" s="195" t="s">
        <v>319</v>
      </c>
      <c r="C236" s="195" t="s">
        <v>42</v>
      </c>
      <c r="D236" s="189">
        <v>545888</v>
      </c>
      <c r="E236" s="189">
        <v>4960555.72</v>
      </c>
      <c r="F236" s="189">
        <v>4437154.85</v>
      </c>
      <c r="G236" s="189">
        <v>612620</v>
      </c>
      <c r="H236" s="189">
        <v>6858081.89</v>
      </c>
      <c r="I236" s="189">
        <v>6145532.4</v>
      </c>
      <c r="J236" s="156"/>
      <c r="K236" s="156"/>
      <c r="L236" s="156"/>
      <c r="M236" s="156"/>
      <c r="N236" s="156"/>
      <c r="O236" s="156"/>
      <c r="P236" s="156"/>
    </row>
    <row r="237" spans="1:16" ht="12.75">
      <c r="A237" s="195" t="s">
        <v>457</v>
      </c>
      <c r="B237" s="195" t="s">
        <v>319</v>
      </c>
      <c r="C237" s="195" t="s">
        <v>92</v>
      </c>
      <c r="D237" s="189">
        <v>9765</v>
      </c>
      <c r="E237" s="189">
        <v>137984.2</v>
      </c>
      <c r="F237" s="189">
        <v>124228.5</v>
      </c>
      <c r="G237" s="189">
        <v>9200</v>
      </c>
      <c r="H237" s="189">
        <v>126553</v>
      </c>
      <c r="I237" s="189">
        <v>113285.46</v>
      </c>
      <c r="J237" s="156"/>
      <c r="K237" s="156"/>
      <c r="L237" s="156"/>
      <c r="M237" s="156"/>
      <c r="N237" s="156"/>
      <c r="O237" s="156"/>
      <c r="P237" s="156"/>
    </row>
    <row r="238" spans="1:16" ht="12.75">
      <c r="A238" s="195" t="s">
        <v>457</v>
      </c>
      <c r="B238" s="195" t="s">
        <v>319</v>
      </c>
      <c r="C238" s="195" t="s">
        <v>45</v>
      </c>
      <c r="D238" s="189">
        <v>4740</v>
      </c>
      <c r="E238" s="189">
        <v>58527.01</v>
      </c>
      <c r="F238" s="189">
        <v>51629.83</v>
      </c>
      <c r="G238" s="189"/>
      <c r="H238" s="189"/>
      <c r="I238" s="189"/>
      <c r="J238" s="156"/>
      <c r="K238" s="156"/>
      <c r="L238" s="156"/>
      <c r="M238" s="156"/>
      <c r="N238" s="156"/>
      <c r="O238" s="156"/>
      <c r="P238" s="156"/>
    </row>
    <row r="239" spans="1:16" ht="12.75">
      <c r="A239" s="195" t="s">
        <v>457</v>
      </c>
      <c r="B239" s="195" t="s">
        <v>319</v>
      </c>
      <c r="C239" s="195" t="s">
        <v>61</v>
      </c>
      <c r="D239" s="189">
        <v>41475</v>
      </c>
      <c r="E239" s="189">
        <v>427235.15</v>
      </c>
      <c r="F239" s="189">
        <v>381639.43</v>
      </c>
      <c r="G239" s="189">
        <v>13000</v>
      </c>
      <c r="H239" s="189">
        <v>141352.87</v>
      </c>
      <c r="I239" s="189">
        <v>126736.42</v>
      </c>
      <c r="J239" s="156"/>
      <c r="K239" s="156"/>
      <c r="L239" s="156"/>
      <c r="M239" s="156"/>
      <c r="N239" s="156"/>
      <c r="O239" s="156"/>
      <c r="P239" s="156"/>
    </row>
    <row r="240" spans="1:16" ht="12.75">
      <c r="A240" s="195" t="s">
        <v>457</v>
      </c>
      <c r="B240" s="195" t="s">
        <v>319</v>
      </c>
      <c r="C240" s="195" t="s">
        <v>43</v>
      </c>
      <c r="D240" s="189">
        <v>627972.2</v>
      </c>
      <c r="E240" s="189">
        <v>6431926.11</v>
      </c>
      <c r="F240" s="189">
        <v>5756982.05</v>
      </c>
      <c r="G240" s="189">
        <v>525927.98</v>
      </c>
      <c r="H240" s="189">
        <v>5598748.98</v>
      </c>
      <c r="I240" s="189">
        <v>5012599.59</v>
      </c>
      <c r="J240" s="156"/>
      <c r="K240" s="156"/>
      <c r="L240" s="156"/>
      <c r="M240" s="156"/>
      <c r="N240" s="156"/>
      <c r="O240" s="156"/>
      <c r="P240" s="156"/>
    </row>
    <row r="241" spans="1:16" ht="12.75">
      <c r="A241" s="195" t="s">
        <v>457</v>
      </c>
      <c r="B241" s="195" t="s">
        <v>319</v>
      </c>
      <c r="C241" s="195" t="s">
        <v>729</v>
      </c>
      <c r="D241" s="189">
        <v>1100</v>
      </c>
      <c r="E241" s="189">
        <v>6307.97</v>
      </c>
      <c r="F241" s="189">
        <v>5810</v>
      </c>
      <c r="G241" s="189"/>
      <c r="H241" s="189"/>
      <c r="I241" s="189"/>
      <c r="J241" s="156"/>
      <c r="K241" s="156"/>
      <c r="L241" s="156"/>
      <c r="M241" s="156"/>
      <c r="N241" s="156"/>
      <c r="O241" s="156"/>
      <c r="P241" s="156"/>
    </row>
    <row r="242" spans="1:16" ht="12.75">
      <c r="A242" s="195" t="s">
        <v>457</v>
      </c>
      <c r="B242" s="195" t="s">
        <v>319</v>
      </c>
      <c r="C242" s="195" t="s">
        <v>71</v>
      </c>
      <c r="D242" s="189"/>
      <c r="E242" s="189"/>
      <c r="F242" s="189"/>
      <c r="G242" s="189">
        <v>5015</v>
      </c>
      <c r="H242" s="189">
        <v>38430.21</v>
      </c>
      <c r="I242" s="189">
        <v>34210.83</v>
      </c>
      <c r="J242" s="156"/>
      <c r="K242" s="156"/>
      <c r="L242" s="156"/>
      <c r="M242" s="156"/>
      <c r="N242" s="156"/>
      <c r="O242" s="156"/>
      <c r="P242" s="156"/>
    </row>
    <row r="243" spans="1:16" ht="12.75">
      <c r="A243" s="195" t="s">
        <v>457</v>
      </c>
      <c r="B243" s="195" t="s">
        <v>319</v>
      </c>
      <c r="C243" s="195" t="s">
        <v>67</v>
      </c>
      <c r="D243" s="189"/>
      <c r="E243" s="189"/>
      <c r="F243" s="189"/>
      <c r="G243" s="189">
        <v>550</v>
      </c>
      <c r="H243" s="189">
        <v>5996.66</v>
      </c>
      <c r="I243" s="189">
        <v>5259.99</v>
      </c>
      <c r="J243" s="156"/>
      <c r="K243" s="156"/>
      <c r="L243" s="156"/>
      <c r="M243" s="156"/>
      <c r="N243" s="156"/>
      <c r="O243" s="156"/>
      <c r="P243" s="156"/>
    </row>
    <row r="244" spans="1:16" ht="12.75">
      <c r="A244" s="195" t="s">
        <v>457</v>
      </c>
      <c r="B244" s="195" t="s">
        <v>319</v>
      </c>
      <c r="C244" s="195" t="s">
        <v>357</v>
      </c>
      <c r="D244" s="189">
        <v>1100</v>
      </c>
      <c r="E244" s="189">
        <v>11940.88</v>
      </c>
      <c r="F244" s="189">
        <v>11016.06</v>
      </c>
      <c r="G244" s="189">
        <v>1000</v>
      </c>
      <c r="H244" s="189">
        <v>11405.23</v>
      </c>
      <c r="I244" s="189">
        <v>10060.54</v>
      </c>
      <c r="J244" s="156"/>
      <c r="K244" s="156"/>
      <c r="L244" s="156"/>
      <c r="M244" s="156"/>
      <c r="N244" s="156"/>
      <c r="O244" s="156"/>
      <c r="P244" s="156"/>
    </row>
    <row r="245" spans="1:16" ht="12.75">
      <c r="A245" s="195" t="s">
        <v>457</v>
      </c>
      <c r="B245" s="195" t="s">
        <v>319</v>
      </c>
      <c r="C245" s="195" t="s">
        <v>109</v>
      </c>
      <c r="D245" s="189">
        <v>600</v>
      </c>
      <c r="E245" s="189">
        <v>3394.34</v>
      </c>
      <c r="F245" s="189">
        <v>3000</v>
      </c>
      <c r="G245" s="189"/>
      <c r="H245" s="189"/>
      <c r="I245" s="189"/>
      <c r="J245" s="156"/>
      <c r="K245" s="156"/>
      <c r="L245" s="156"/>
      <c r="M245" s="156"/>
      <c r="N245" s="156"/>
      <c r="O245" s="156"/>
      <c r="P245" s="156"/>
    </row>
    <row r="246" spans="1:16" ht="12.75">
      <c r="A246" s="195" t="s">
        <v>457</v>
      </c>
      <c r="B246" s="195" t="s">
        <v>319</v>
      </c>
      <c r="C246" s="195" t="s">
        <v>530</v>
      </c>
      <c r="D246" s="189">
        <v>560</v>
      </c>
      <c r="E246" s="189">
        <v>5168.67</v>
      </c>
      <c r="F246" s="189">
        <v>4449.93</v>
      </c>
      <c r="G246" s="189">
        <v>6000</v>
      </c>
      <c r="H246" s="189">
        <v>58343.04</v>
      </c>
      <c r="I246" s="189">
        <v>51425.06</v>
      </c>
      <c r="J246" s="156"/>
      <c r="K246" s="156"/>
      <c r="L246" s="156"/>
      <c r="M246" s="156"/>
      <c r="N246" s="156"/>
      <c r="O246" s="156"/>
      <c r="P246" s="156"/>
    </row>
    <row r="247" spans="1:16" ht="12.75">
      <c r="A247" s="195" t="s">
        <v>457</v>
      </c>
      <c r="B247" s="195" t="s">
        <v>319</v>
      </c>
      <c r="C247" s="195" t="s">
        <v>83</v>
      </c>
      <c r="D247" s="189">
        <v>182</v>
      </c>
      <c r="E247" s="189">
        <v>1092</v>
      </c>
      <c r="F247" s="189">
        <v>994.29</v>
      </c>
      <c r="G247" s="189">
        <v>227.5</v>
      </c>
      <c r="H247" s="189">
        <v>1365</v>
      </c>
      <c r="I247" s="189">
        <v>1210.04</v>
      </c>
      <c r="J247" s="156"/>
      <c r="K247" s="156"/>
      <c r="L247" s="156"/>
      <c r="M247" s="156"/>
      <c r="N247" s="156"/>
      <c r="O247" s="156"/>
      <c r="P247" s="156"/>
    </row>
    <row r="248" spans="1:16" ht="12.75">
      <c r="A248" s="195" t="s">
        <v>457</v>
      </c>
      <c r="B248" s="195" t="s">
        <v>319</v>
      </c>
      <c r="C248" s="195" t="s">
        <v>44</v>
      </c>
      <c r="D248" s="189"/>
      <c r="E248" s="189"/>
      <c r="F248" s="189"/>
      <c r="G248" s="189">
        <v>438</v>
      </c>
      <c r="H248" s="189">
        <v>5579.61</v>
      </c>
      <c r="I248" s="189">
        <v>5114.85</v>
      </c>
      <c r="J248" s="156"/>
      <c r="K248" s="156"/>
      <c r="L248" s="156"/>
      <c r="M248" s="156"/>
      <c r="N248" s="156"/>
      <c r="O248" s="156"/>
      <c r="P248" s="156"/>
    </row>
    <row r="249" spans="1:16" s="265" customFormat="1" ht="11.25" customHeight="1">
      <c r="A249" s="132"/>
      <c r="B249" s="132"/>
      <c r="C249" s="132"/>
      <c r="D249" s="133">
        <f>SUM(D226:D248)</f>
        <v>2724360.29</v>
      </c>
      <c r="E249" s="133">
        <f>SUM(E226:E248)</f>
        <v>30302132.939999998</v>
      </c>
      <c r="F249" s="133">
        <f>SUM(F226:F248)</f>
        <v>27075946.249999993</v>
      </c>
      <c r="G249" s="133">
        <f>SUM(G226:G248)</f>
        <v>2546673.67</v>
      </c>
      <c r="H249" s="133">
        <f>SUM(H226:H248)</f>
        <v>30097446.080000006</v>
      </c>
      <c r="I249" s="133">
        <f>SUM(I226:I248)</f>
        <v>26976309.909999996</v>
      </c>
      <c r="J249" s="165"/>
      <c r="K249" s="165"/>
      <c r="L249" s="165"/>
      <c r="M249" s="166"/>
      <c r="N249" s="166"/>
      <c r="O249" s="166"/>
      <c r="P249" s="166"/>
    </row>
    <row r="250" spans="1:16" ht="12.75">
      <c r="A250" s="195" t="s">
        <v>322</v>
      </c>
      <c r="B250" s="195" t="s">
        <v>323</v>
      </c>
      <c r="C250" s="195" t="s">
        <v>45</v>
      </c>
      <c r="D250" s="189">
        <v>5</v>
      </c>
      <c r="E250" s="189">
        <v>53.58</v>
      </c>
      <c r="F250" s="189">
        <v>49.25</v>
      </c>
      <c r="G250" s="189"/>
      <c r="H250" s="189"/>
      <c r="I250" s="189"/>
      <c r="J250" s="156"/>
      <c r="K250" s="156"/>
      <c r="L250" s="156"/>
      <c r="M250" s="156"/>
      <c r="N250" s="156"/>
      <c r="O250" s="156"/>
      <c r="P250" s="156"/>
    </row>
    <row r="251" spans="1:16" ht="12.75">
      <c r="A251" s="195" t="s">
        <v>322</v>
      </c>
      <c r="B251" s="195" t="s">
        <v>323</v>
      </c>
      <c r="C251" s="195" t="s">
        <v>43</v>
      </c>
      <c r="D251" s="189">
        <v>13540</v>
      </c>
      <c r="E251" s="189">
        <v>38842.24</v>
      </c>
      <c r="F251" s="189">
        <v>35513.04</v>
      </c>
      <c r="G251" s="189">
        <v>31476</v>
      </c>
      <c r="H251" s="189">
        <v>117731.63</v>
      </c>
      <c r="I251" s="189">
        <v>106674.67</v>
      </c>
      <c r="J251" s="156"/>
      <c r="K251" s="156"/>
      <c r="L251" s="156"/>
      <c r="M251" s="156"/>
      <c r="N251" s="156"/>
      <c r="O251" s="156"/>
      <c r="P251" s="156"/>
    </row>
    <row r="252" spans="1:16" ht="12.75">
      <c r="A252" s="195" t="s">
        <v>322</v>
      </c>
      <c r="B252" s="195" t="s">
        <v>323</v>
      </c>
      <c r="C252" s="195" t="s">
        <v>156</v>
      </c>
      <c r="D252" s="189">
        <v>136.8</v>
      </c>
      <c r="E252" s="189">
        <v>760.66</v>
      </c>
      <c r="F252" s="189">
        <v>644.08</v>
      </c>
      <c r="G252" s="189"/>
      <c r="H252" s="189"/>
      <c r="I252" s="189"/>
      <c r="J252" s="156"/>
      <c r="K252" s="156"/>
      <c r="L252" s="156"/>
      <c r="M252" s="156"/>
      <c r="N252" s="156"/>
      <c r="O252" s="156"/>
      <c r="P252" s="156"/>
    </row>
    <row r="253" spans="1:16" s="250" customFormat="1" ht="14.25">
      <c r="A253" s="153"/>
      <c r="B253" s="154" t="s">
        <v>121</v>
      </c>
      <c r="C253" s="153"/>
      <c r="D253" s="155">
        <f aca="true" t="shared" si="19" ref="D253:I253">SUM(D123:D252)</f>
        <v>33113908.52</v>
      </c>
      <c r="E253" s="155">
        <f t="shared" si="19"/>
        <v>239404703.3400001</v>
      </c>
      <c r="F253" s="155">
        <f t="shared" si="19"/>
        <v>214408084.38000003</v>
      </c>
      <c r="G253" s="155">
        <f t="shared" si="19"/>
        <v>35836659.1</v>
      </c>
      <c r="H253" s="155">
        <f t="shared" si="19"/>
        <v>273993634.34</v>
      </c>
      <c r="I253" s="155">
        <f t="shared" si="19"/>
        <v>245462507.84999996</v>
      </c>
      <c r="J253" s="113">
        <f>(G253-D253)*100/D253</f>
        <v>8.222377549770442</v>
      </c>
      <c r="K253" s="134">
        <f>(H253-E253)*100/E253</f>
        <v>14.447891172328823</v>
      </c>
      <c r="L253" s="134">
        <f>(I253-F253)*100/F253</f>
        <v>14.483793164702465</v>
      </c>
      <c r="M253" s="135">
        <f>E253/D253</f>
        <v>7.229732581866784</v>
      </c>
      <c r="N253" s="135">
        <f>H253/G253</f>
        <v>7.645624375180664</v>
      </c>
      <c r="O253" s="135">
        <f>F253/D253</f>
        <v>6.474864912141155</v>
      </c>
      <c r="P253" s="135">
        <f>I253/G253</f>
        <v>6.849480783491895</v>
      </c>
    </row>
    <row r="254" spans="1:16" ht="12.75">
      <c r="A254" s="165"/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M254" s="166"/>
      <c r="N254" s="166"/>
      <c r="O254" s="166"/>
      <c r="P254" s="166"/>
    </row>
    <row r="255" spans="1:16" ht="12.75">
      <c r="A255" s="165"/>
      <c r="B255" s="165"/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M255" s="166"/>
      <c r="N255" s="166"/>
      <c r="O255" s="166"/>
      <c r="P255" s="166"/>
    </row>
    <row r="256" spans="1:16" s="250" customFormat="1" ht="12.75" customHeight="1">
      <c r="A256" s="226" t="s">
        <v>126</v>
      </c>
      <c r="B256" s="226"/>
      <c r="C256" s="211"/>
      <c r="D256" s="211"/>
      <c r="E256" s="211"/>
      <c r="F256" s="211"/>
      <c r="G256" s="157"/>
      <c r="H256" s="157"/>
      <c r="I256" s="157"/>
      <c r="J256" s="157"/>
      <c r="K256" s="157"/>
      <c r="L256" s="157"/>
      <c r="M256" s="158"/>
      <c r="N256" s="158"/>
      <c r="O256" s="157"/>
      <c r="P256" s="157"/>
    </row>
    <row r="257" spans="1:16" s="250" customFormat="1" ht="36.75" customHeight="1">
      <c r="A257" s="159" t="s">
        <v>130</v>
      </c>
      <c r="B257" s="159" t="s">
        <v>131</v>
      </c>
      <c r="C257" s="159" t="s">
        <v>132</v>
      </c>
      <c r="D257" s="160" t="s">
        <v>688</v>
      </c>
      <c r="E257" s="160" t="s">
        <v>689</v>
      </c>
      <c r="F257" s="161">
        <v>2015</v>
      </c>
      <c r="G257" s="160" t="s">
        <v>719</v>
      </c>
      <c r="H257" s="160" t="s">
        <v>720</v>
      </c>
      <c r="I257" s="161">
        <v>2016</v>
      </c>
      <c r="J257" s="162" t="s">
        <v>79</v>
      </c>
      <c r="K257" s="163" t="s">
        <v>80</v>
      </c>
      <c r="L257" s="163" t="s">
        <v>677</v>
      </c>
      <c r="M257" s="164" t="s">
        <v>690</v>
      </c>
      <c r="N257" s="164" t="s">
        <v>721</v>
      </c>
      <c r="O257" s="164" t="s">
        <v>691</v>
      </c>
      <c r="P257" s="164" t="s">
        <v>722</v>
      </c>
    </row>
    <row r="258" spans="1:16" ht="12.75">
      <c r="A258" s="195" t="s">
        <v>523</v>
      </c>
      <c r="B258" s="195" t="s">
        <v>524</v>
      </c>
      <c r="C258" s="195" t="s">
        <v>156</v>
      </c>
      <c r="D258" s="189"/>
      <c r="E258" s="189"/>
      <c r="F258" s="189"/>
      <c r="G258" s="189">
        <v>650</v>
      </c>
      <c r="H258" s="189">
        <v>130594.79</v>
      </c>
      <c r="I258" s="189">
        <v>118170.54</v>
      </c>
      <c r="J258" s="156"/>
      <c r="K258" s="156"/>
      <c r="L258" s="156"/>
      <c r="M258" s="156"/>
      <c r="N258" s="156"/>
      <c r="O258" s="156"/>
      <c r="P258" s="156"/>
    </row>
    <row r="259" spans="1:16" ht="12.75">
      <c r="A259" s="195" t="s">
        <v>523</v>
      </c>
      <c r="B259" s="195" t="s">
        <v>524</v>
      </c>
      <c r="C259" s="195" t="s">
        <v>49</v>
      </c>
      <c r="D259" s="189"/>
      <c r="E259" s="189"/>
      <c r="F259" s="189"/>
      <c r="G259" s="189">
        <v>522</v>
      </c>
      <c r="H259" s="189">
        <v>27683.75</v>
      </c>
      <c r="I259" s="189">
        <v>24435.77</v>
      </c>
      <c r="J259" s="156"/>
      <c r="K259" s="156"/>
      <c r="L259" s="156"/>
      <c r="M259" s="156"/>
      <c r="N259" s="156"/>
      <c r="O259" s="156"/>
      <c r="P259" s="156"/>
    </row>
    <row r="260" spans="1:16" ht="12.75">
      <c r="A260" s="195" t="s">
        <v>523</v>
      </c>
      <c r="B260" s="195" t="s">
        <v>524</v>
      </c>
      <c r="C260" s="195" t="s">
        <v>609</v>
      </c>
      <c r="D260" s="189">
        <v>20350</v>
      </c>
      <c r="E260" s="189">
        <v>872265.59</v>
      </c>
      <c r="F260" s="189">
        <v>800435.78</v>
      </c>
      <c r="G260" s="189">
        <v>35430</v>
      </c>
      <c r="H260" s="189">
        <v>2499866.6</v>
      </c>
      <c r="I260" s="189">
        <v>2217343.38</v>
      </c>
      <c r="J260" s="156"/>
      <c r="K260" s="156"/>
      <c r="L260" s="156"/>
      <c r="M260" s="156"/>
      <c r="N260" s="156"/>
      <c r="O260" s="156"/>
      <c r="P260" s="156"/>
    </row>
    <row r="261" spans="1:16" s="264" customFormat="1" ht="11.25" customHeight="1">
      <c r="A261" s="132"/>
      <c r="B261" s="132"/>
      <c r="C261" s="132"/>
      <c r="D261" s="133"/>
      <c r="E261" s="133"/>
      <c r="F261" s="133"/>
      <c r="G261" s="133"/>
      <c r="H261" s="133"/>
      <c r="I261" s="133"/>
      <c r="J261" s="165"/>
      <c r="K261" s="165"/>
      <c r="L261" s="165"/>
      <c r="M261" s="166"/>
      <c r="N261" s="166"/>
      <c r="O261" s="166"/>
      <c r="P261" s="166"/>
    </row>
    <row r="262" spans="1:16" s="264" customFormat="1" ht="11.25" customHeight="1">
      <c r="A262" s="132"/>
      <c r="B262" s="132"/>
      <c r="C262" s="132"/>
      <c r="D262" s="133"/>
      <c r="E262" s="133"/>
      <c r="F262" s="133"/>
      <c r="G262" s="133"/>
      <c r="H262" s="133"/>
      <c r="I262" s="133"/>
      <c r="J262" s="165"/>
      <c r="K262" s="165"/>
      <c r="L262" s="165"/>
      <c r="M262" s="166"/>
      <c r="N262" s="166"/>
      <c r="O262" s="166"/>
      <c r="P262" s="166"/>
    </row>
    <row r="263" spans="1:16" ht="12.75">
      <c r="A263" s="195" t="s">
        <v>423</v>
      </c>
      <c r="B263" s="195" t="s">
        <v>424</v>
      </c>
      <c r="C263" s="195" t="s">
        <v>48</v>
      </c>
      <c r="D263" s="189">
        <v>632694</v>
      </c>
      <c r="E263" s="189">
        <v>2724393.56</v>
      </c>
      <c r="F263" s="189">
        <v>2448243.25</v>
      </c>
      <c r="G263" s="189">
        <v>1099754</v>
      </c>
      <c r="H263" s="189">
        <v>5174462.4</v>
      </c>
      <c r="I263" s="189">
        <v>4641972.28</v>
      </c>
      <c r="J263" s="156"/>
      <c r="K263" s="156"/>
      <c r="L263" s="156"/>
      <c r="M263" s="156"/>
      <c r="N263" s="156"/>
      <c r="O263" s="156"/>
      <c r="P263" s="156"/>
    </row>
    <row r="264" spans="1:16" ht="12.75">
      <c r="A264" s="195" t="s">
        <v>423</v>
      </c>
      <c r="B264" s="195" t="s">
        <v>424</v>
      </c>
      <c r="C264" s="195" t="s">
        <v>87</v>
      </c>
      <c r="D264" s="189">
        <v>60262</v>
      </c>
      <c r="E264" s="189">
        <v>326694.45</v>
      </c>
      <c r="F264" s="189">
        <v>294855.44</v>
      </c>
      <c r="G264" s="189">
        <v>24958</v>
      </c>
      <c r="H264" s="189">
        <v>121459.37</v>
      </c>
      <c r="I264" s="189">
        <v>108204.16</v>
      </c>
      <c r="J264" s="156"/>
      <c r="K264" s="156"/>
      <c r="L264" s="156"/>
      <c r="M264" s="156"/>
      <c r="N264" s="156"/>
      <c r="O264" s="156"/>
      <c r="P264" s="156"/>
    </row>
    <row r="265" spans="1:16" ht="12.75">
      <c r="A265" s="195" t="s">
        <v>423</v>
      </c>
      <c r="B265" s="195" t="s">
        <v>424</v>
      </c>
      <c r="C265" s="195" t="s">
        <v>60</v>
      </c>
      <c r="D265" s="189"/>
      <c r="E265" s="189"/>
      <c r="F265" s="189"/>
      <c r="G265" s="189">
        <v>10570</v>
      </c>
      <c r="H265" s="189">
        <v>57400.59</v>
      </c>
      <c r="I265" s="189">
        <v>52083.95</v>
      </c>
      <c r="J265" s="156"/>
      <c r="K265" s="156"/>
      <c r="L265" s="156"/>
      <c r="M265" s="156"/>
      <c r="N265" s="156"/>
      <c r="O265" s="156"/>
      <c r="P265" s="156"/>
    </row>
    <row r="266" spans="1:16" ht="12.75">
      <c r="A266" s="195" t="s">
        <v>423</v>
      </c>
      <c r="B266" s="195" t="s">
        <v>424</v>
      </c>
      <c r="C266" s="195" t="s">
        <v>139</v>
      </c>
      <c r="D266" s="189">
        <v>567320</v>
      </c>
      <c r="E266" s="189">
        <v>3344850.71</v>
      </c>
      <c r="F266" s="189">
        <v>2988354.55</v>
      </c>
      <c r="G266" s="189">
        <v>809640</v>
      </c>
      <c r="H266" s="189">
        <v>4084675</v>
      </c>
      <c r="I266" s="189">
        <v>3659179.74</v>
      </c>
      <c r="J266" s="156"/>
      <c r="K266" s="156"/>
      <c r="L266" s="156"/>
      <c r="M266" s="156"/>
      <c r="N266" s="156"/>
      <c r="O266" s="156"/>
      <c r="P266" s="156"/>
    </row>
    <row r="267" spans="1:16" ht="12.75">
      <c r="A267" s="195" t="s">
        <v>423</v>
      </c>
      <c r="B267" s="195" t="s">
        <v>424</v>
      </c>
      <c r="C267" s="195" t="s">
        <v>63</v>
      </c>
      <c r="D267" s="189">
        <v>123649.42</v>
      </c>
      <c r="E267" s="189">
        <v>811107.05</v>
      </c>
      <c r="F267" s="189">
        <v>728133.75</v>
      </c>
      <c r="G267" s="189">
        <v>103651</v>
      </c>
      <c r="H267" s="189">
        <v>609157.49</v>
      </c>
      <c r="I267" s="189">
        <v>545719.13</v>
      </c>
      <c r="J267" s="156"/>
      <c r="K267" s="156"/>
      <c r="L267" s="156"/>
      <c r="M267" s="156"/>
      <c r="N267" s="156"/>
      <c r="O267" s="156"/>
      <c r="P267" s="156"/>
    </row>
    <row r="268" spans="1:16" ht="12.75">
      <c r="A268" s="195" t="s">
        <v>423</v>
      </c>
      <c r="B268" s="195" t="s">
        <v>424</v>
      </c>
      <c r="C268" s="195" t="s">
        <v>54</v>
      </c>
      <c r="D268" s="189">
        <v>720354.05</v>
      </c>
      <c r="E268" s="189">
        <v>3901629.74</v>
      </c>
      <c r="F268" s="189">
        <v>3503996.68</v>
      </c>
      <c r="G268" s="189">
        <v>875609.75</v>
      </c>
      <c r="H268" s="189">
        <v>4492807.58</v>
      </c>
      <c r="I268" s="189">
        <v>4024734.05</v>
      </c>
      <c r="J268" s="156"/>
      <c r="K268" s="156"/>
      <c r="L268" s="156"/>
      <c r="M268" s="156"/>
      <c r="N268" s="156"/>
      <c r="O268" s="156"/>
      <c r="P268" s="156"/>
    </row>
    <row r="269" spans="1:16" ht="12.75">
      <c r="A269" s="195" t="s">
        <v>423</v>
      </c>
      <c r="B269" s="195" t="s">
        <v>424</v>
      </c>
      <c r="C269" s="195" t="s">
        <v>82</v>
      </c>
      <c r="D269" s="189"/>
      <c r="E269" s="189"/>
      <c r="F269" s="189"/>
      <c r="G269" s="189">
        <v>29042</v>
      </c>
      <c r="H269" s="189">
        <v>142894.96</v>
      </c>
      <c r="I269" s="189">
        <v>127676.53</v>
      </c>
      <c r="J269" s="156"/>
      <c r="K269" s="156"/>
      <c r="L269" s="156"/>
      <c r="M269" s="156"/>
      <c r="N269" s="156"/>
      <c r="O269" s="156"/>
      <c r="P269" s="156"/>
    </row>
    <row r="270" spans="1:16" ht="12.75">
      <c r="A270" s="195" t="s">
        <v>423</v>
      </c>
      <c r="B270" s="195" t="s">
        <v>424</v>
      </c>
      <c r="C270" s="195" t="s">
        <v>705</v>
      </c>
      <c r="D270" s="189"/>
      <c r="E270" s="189"/>
      <c r="F270" s="189"/>
      <c r="G270" s="189">
        <v>89090</v>
      </c>
      <c r="H270" s="189">
        <v>437322.58</v>
      </c>
      <c r="I270" s="189">
        <v>391954.57</v>
      </c>
      <c r="J270" s="156"/>
      <c r="K270" s="156"/>
      <c r="L270" s="156"/>
      <c r="M270" s="156"/>
      <c r="N270" s="156"/>
      <c r="O270" s="156"/>
      <c r="P270" s="156"/>
    </row>
    <row r="271" spans="1:16" ht="12.75">
      <c r="A271" s="195" t="s">
        <v>423</v>
      </c>
      <c r="B271" s="195" t="s">
        <v>424</v>
      </c>
      <c r="C271" s="195" t="s">
        <v>56</v>
      </c>
      <c r="D271" s="189">
        <v>21146</v>
      </c>
      <c r="E271" s="189">
        <v>130988.89</v>
      </c>
      <c r="F271" s="189">
        <v>116251.31</v>
      </c>
      <c r="G271" s="189">
        <v>138258</v>
      </c>
      <c r="H271" s="189">
        <v>655184.04</v>
      </c>
      <c r="I271" s="189">
        <v>579673.38</v>
      </c>
      <c r="J271" s="156"/>
      <c r="K271" s="156"/>
      <c r="L271" s="156"/>
      <c r="M271" s="156"/>
      <c r="N271" s="156"/>
      <c r="O271" s="156"/>
      <c r="P271" s="156"/>
    </row>
    <row r="272" spans="1:16" ht="12.75">
      <c r="A272" s="195" t="s">
        <v>423</v>
      </c>
      <c r="B272" s="195" t="s">
        <v>424</v>
      </c>
      <c r="C272" s="195" t="s">
        <v>617</v>
      </c>
      <c r="D272" s="189"/>
      <c r="E272" s="189"/>
      <c r="F272" s="189"/>
      <c r="G272" s="189">
        <v>50</v>
      </c>
      <c r="H272" s="189">
        <v>275</v>
      </c>
      <c r="I272" s="189">
        <v>249.22</v>
      </c>
      <c r="J272" s="156"/>
      <c r="K272" s="156"/>
      <c r="L272" s="156"/>
      <c r="M272" s="156"/>
      <c r="N272" s="156"/>
      <c r="O272" s="156"/>
      <c r="P272" s="156"/>
    </row>
    <row r="273" spans="1:16" ht="12.75">
      <c r="A273" s="195" t="s">
        <v>423</v>
      </c>
      <c r="B273" s="195" t="s">
        <v>424</v>
      </c>
      <c r="C273" s="195" t="s">
        <v>42</v>
      </c>
      <c r="D273" s="189">
        <v>2470462</v>
      </c>
      <c r="E273" s="189">
        <v>13286764.37</v>
      </c>
      <c r="F273" s="189">
        <v>11916848.32</v>
      </c>
      <c r="G273" s="189">
        <v>2399286</v>
      </c>
      <c r="H273" s="189">
        <v>11951422.23</v>
      </c>
      <c r="I273" s="189">
        <v>10701029.65</v>
      </c>
      <c r="J273" s="156"/>
      <c r="K273" s="156"/>
      <c r="L273" s="156"/>
      <c r="M273" s="156"/>
      <c r="N273" s="156"/>
      <c r="O273" s="156"/>
      <c r="P273" s="156"/>
    </row>
    <row r="274" spans="1:16" ht="12.75">
      <c r="A274" s="195" t="s">
        <v>423</v>
      </c>
      <c r="B274" s="195" t="s">
        <v>424</v>
      </c>
      <c r="C274" s="195" t="s">
        <v>92</v>
      </c>
      <c r="D274" s="189">
        <v>98</v>
      </c>
      <c r="E274" s="189">
        <v>617.4</v>
      </c>
      <c r="F274" s="189">
        <v>573.99</v>
      </c>
      <c r="G274" s="189"/>
      <c r="H274" s="189"/>
      <c r="I274" s="189"/>
      <c r="J274" s="156"/>
      <c r="K274" s="156"/>
      <c r="L274" s="156"/>
      <c r="M274" s="156"/>
      <c r="N274" s="156"/>
      <c r="O274" s="156"/>
      <c r="P274" s="156"/>
    </row>
    <row r="275" spans="1:16" ht="12.75">
      <c r="A275" s="195" t="s">
        <v>423</v>
      </c>
      <c r="B275" s="195" t="s">
        <v>424</v>
      </c>
      <c r="C275" s="195" t="s">
        <v>45</v>
      </c>
      <c r="D275" s="189">
        <v>1719827.2</v>
      </c>
      <c r="E275" s="189">
        <v>8905065.53</v>
      </c>
      <c r="F275" s="189">
        <v>7950481.01</v>
      </c>
      <c r="G275" s="189">
        <v>1545300</v>
      </c>
      <c r="H275" s="189">
        <v>7237382.91</v>
      </c>
      <c r="I275" s="189">
        <v>6491642.72</v>
      </c>
      <c r="J275" s="156"/>
      <c r="K275" s="156"/>
      <c r="L275" s="156"/>
      <c r="M275" s="156"/>
      <c r="N275" s="156"/>
      <c r="O275" s="156"/>
      <c r="P275" s="156"/>
    </row>
    <row r="276" spans="1:16" ht="12.75">
      <c r="A276" s="195" t="s">
        <v>423</v>
      </c>
      <c r="B276" s="195" t="s">
        <v>424</v>
      </c>
      <c r="C276" s="195" t="s">
        <v>57</v>
      </c>
      <c r="D276" s="189">
        <v>238667</v>
      </c>
      <c r="E276" s="189">
        <v>1244667.36</v>
      </c>
      <c r="F276" s="189">
        <v>1123399.64</v>
      </c>
      <c r="G276" s="189">
        <v>623580</v>
      </c>
      <c r="H276" s="189">
        <v>3083950.34</v>
      </c>
      <c r="I276" s="189">
        <v>2764666.41</v>
      </c>
      <c r="J276" s="156"/>
      <c r="K276" s="156"/>
      <c r="L276" s="156"/>
      <c r="M276" s="156"/>
      <c r="N276" s="156"/>
      <c r="O276" s="156"/>
      <c r="P276" s="156"/>
    </row>
    <row r="277" spans="1:16" ht="12.75">
      <c r="A277" s="195" t="s">
        <v>423</v>
      </c>
      <c r="B277" s="195" t="s">
        <v>424</v>
      </c>
      <c r="C277" s="195" t="s">
        <v>61</v>
      </c>
      <c r="D277" s="189">
        <v>40240</v>
      </c>
      <c r="E277" s="189">
        <v>272948.66</v>
      </c>
      <c r="F277" s="189">
        <v>240638</v>
      </c>
      <c r="G277" s="189">
        <v>8520</v>
      </c>
      <c r="H277" s="189">
        <v>53804.64</v>
      </c>
      <c r="I277" s="189">
        <v>49378.58</v>
      </c>
      <c r="J277" s="156"/>
      <c r="K277" s="156"/>
      <c r="L277" s="156"/>
      <c r="M277" s="156"/>
      <c r="N277" s="156"/>
      <c r="O277" s="156"/>
      <c r="P277" s="156"/>
    </row>
    <row r="278" spans="1:16" ht="12.75">
      <c r="A278" s="195" t="s">
        <v>423</v>
      </c>
      <c r="B278" s="195" t="s">
        <v>424</v>
      </c>
      <c r="C278" s="195" t="s">
        <v>43</v>
      </c>
      <c r="D278" s="189">
        <v>2348107</v>
      </c>
      <c r="E278" s="189">
        <v>12200544.3</v>
      </c>
      <c r="F278" s="189">
        <v>10939178.98</v>
      </c>
      <c r="G278" s="189">
        <v>3837376</v>
      </c>
      <c r="H278" s="189">
        <v>17616635.38</v>
      </c>
      <c r="I278" s="189">
        <v>15760561.97</v>
      </c>
      <c r="J278" s="156"/>
      <c r="K278" s="156"/>
      <c r="L278" s="156"/>
      <c r="M278" s="156"/>
      <c r="N278" s="156"/>
      <c r="O278" s="156"/>
      <c r="P278" s="156"/>
    </row>
    <row r="279" spans="1:16" ht="12.75">
      <c r="A279" s="195" t="s">
        <v>423</v>
      </c>
      <c r="B279" s="195" t="s">
        <v>424</v>
      </c>
      <c r="C279" s="195" t="s">
        <v>99</v>
      </c>
      <c r="D279" s="189">
        <v>14005</v>
      </c>
      <c r="E279" s="189">
        <v>106505.28</v>
      </c>
      <c r="F279" s="189">
        <v>95610.09</v>
      </c>
      <c r="G279" s="189">
        <v>10250</v>
      </c>
      <c r="H279" s="189">
        <v>56243.89</v>
      </c>
      <c r="I279" s="189">
        <v>50561.9</v>
      </c>
      <c r="J279" s="156"/>
      <c r="K279" s="156"/>
      <c r="L279" s="156"/>
      <c r="M279" s="156"/>
      <c r="N279" s="156"/>
      <c r="O279" s="156"/>
      <c r="P279" s="156"/>
    </row>
    <row r="280" spans="1:16" ht="12.75">
      <c r="A280" s="195" t="s">
        <v>423</v>
      </c>
      <c r="B280" s="195" t="s">
        <v>424</v>
      </c>
      <c r="C280" s="195" t="s">
        <v>62</v>
      </c>
      <c r="D280" s="189">
        <v>20842</v>
      </c>
      <c r="E280" s="189">
        <v>122297.26</v>
      </c>
      <c r="F280" s="189">
        <v>109700.99</v>
      </c>
      <c r="G280" s="189">
        <v>23664</v>
      </c>
      <c r="H280" s="189">
        <v>134634.74</v>
      </c>
      <c r="I280" s="189">
        <v>120398.6</v>
      </c>
      <c r="J280" s="156"/>
      <c r="K280" s="156"/>
      <c r="L280" s="156"/>
      <c r="M280" s="156"/>
      <c r="N280" s="156"/>
      <c r="O280" s="156"/>
      <c r="P280" s="156"/>
    </row>
    <row r="281" spans="1:16" ht="12.75">
      <c r="A281" s="195" t="s">
        <v>423</v>
      </c>
      <c r="B281" s="195" t="s">
        <v>424</v>
      </c>
      <c r="C281" s="195" t="s">
        <v>103</v>
      </c>
      <c r="D281" s="189">
        <v>130</v>
      </c>
      <c r="E281" s="189">
        <v>1821.69</v>
      </c>
      <c r="F281" s="189">
        <v>1600</v>
      </c>
      <c r="G281" s="189"/>
      <c r="H281" s="189"/>
      <c r="I281" s="189"/>
      <c r="J281" s="156"/>
      <c r="K281" s="156"/>
      <c r="L281" s="156"/>
      <c r="M281" s="156"/>
      <c r="N281" s="156"/>
      <c r="O281" s="156"/>
      <c r="P281" s="156"/>
    </row>
    <row r="282" spans="1:16" ht="12.75">
      <c r="A282" s="195" t="s">
        <v>423</v>
      </c>
      <c r="B282" s="195" t="s">
        <v>424</v>
      </c>
      <c r="C282" s="195" t="s">
        <v>156</v>
      </c>
      <c r="D282" s="189"/>
      <c r="E282" s="189"/>
      <c r="F282" s="189"/>
      <c r="G282" s="189">
        <v>4900</v>
      </c>
      <c r="H282" s="189">
        <v>21680.64</v>
      </c>
      <c r="I282" s="189">
        <v>19190.44</v>
      </c>
      <c r="J282" s="156"/>
      <c r="K282" s="156"/>
      <c r="L282" s="156"/>
      <c r="M282" s="156"/>
      <c r="N282" s="156"/>
      <c r="O282" s="156"/>
      <c r="P282" s="156"/>
    </row>
    <row r="283" spans="1:16" ht="12.75">
      <c r="A283" s="195" t="s">
        <v>423</v>
      </c>
      <c r="B283" s="195" t="s">
        <v>424</v>
      </c>
      <c r="C283" s="195" t="s">
        <v>50</v>
      </c>
      <c r="D283" s="189">
        <v>79640</v>
      </c>
      <c r="E283" s="189">
        <v>477082.22</v>
      </c>
      <c r="F283" s="189">
        <v>429023.27</v>
      </c>
      <c r="G283" s="189">
        <v>141520</v>
      </c>
      <c r="H283" s="189">
        <v>820606.65</v>
      </c>
      <c r="I283" s="189">
        <v>733523.73</v>
      </c>
      <c r="J283" s="156"/>
      <c r="K283" s="156"/>
      <c r="L283" s="156"/>
      <c r="M283" s="156"/>
      <c r="N283" s="156"/>
      <c r="O283" s="156"/>
      <c r="P283" s="156"/>
    </row>
    <row r="284" spans="1:16" ht="12.75">
      <c r="A284" s="195" t="s">
        <v>423</v>
      </c>
      <c r="B284" s="195" t="s">
        <v>424</v>
      </c>
      <c r="C284" s="195" t="s">
        <v>774</v>
      </c>
      <c r="D284" s="189"/>
      <c r="E284" s="189"/>
      <c r="F284" s="189"/>
      <c r="G284" s="189">
        <v>28235</v>
      </c>
      <c r="H284" s="189">
        <v>138513.9</v>
      </c>
      <c r="I284" s="189">
        <v>122986.35</v>
      </c>
      <c r="J284" s="156"/>
      <c r="K284" s="156"/>
      <c r="L284" s="156"/>
      <c r="M284" s="156"/>
      <c r="N284" s="156"/>
      <c r="O284" s="156"/>
      <c r="P284" s="156"/>
    </row>
    <row r="285" spans="1:16" ht="12.75">
      <c r="A285" s="195" t="s">
        <v>423</v>
      </c>
      <c r="B285" s="195" t="s">
        <v>424</v>
      </c>
      <c r="C285" s="195" t="s">
        <v>100</v>
      </c>
      <c r="D285" s="189">
        <v>79960</v>
      </c>
      <c r="E285" s="189">
        <v>372294.26</v>
      </c>
      <c r="F285" s="189">
        <v>342769.5</v>
      </c>
      <c r="G285" s="189">
        <v>37250</v>
      </c>
      <c r="H285" s="189">
        <v>157913.37</v>
      </c>
      <c r="I285" s="189">
        <v>141553.72</v>
      </c>
      <c r="J285" s="156"/>
      <c r="K285" s="156"/>
      <c r="L285" s="156"/>
      <c r="M285" s="156"/>
      <c r="N285" s="156"/>
      <c r="O285" s="156"/>
      <c r="P285" s="156"/>
    </row>
    <row r="286" spans="1:16" ht="12.75">
      <c r="A286" s="195" t="s">
        <v>423</v>
      </c>
      <c r="B286" s="195" t="s">
        <v>424</v>
      </c>
      <c r="C286" s="195" t="s">
        <v>95</v>
      </c>
      <c r="D286" s="189">
        <v>107050</v>
      </c>
      <c r="E286" s="189">
        <v>554452.8</v>
      </c>
      <c r="F286" s="189">
        <v>494562.49</v>
      </c>
      <c r="G286" s="189">
        <v>62500</v>
      </c>
      <c r="H286" s="189">
        <v>306757.35</v>
      </c>
      <c r="I286" s="189">
        <v>271892</v>
      </c>
      <c r="J286" s="156"/>
      <c r="K286" s="156"/>
      <c r="L286" s="156"/>
      <c r="M286" s="156"/>
      <c r="N286" s="156"/>
      <c r="O286" s="156"/>
      <c r="P286" s="156"/>
    </row>
    <row r="287" spans="1:16" ht="12.75">
      <c r="A287" s="195" t="s">
        <v>423</v>
      </c>
      <c r="B287" s="195" t="s">
        <v>424</v>
      </c>
      <c r="C287" s="195" t="s">
        <v>70</v>
      </c>
      <c r="D287" s="189">
        <v>620266</v>
      </c>
      <c r="E287" s="189">
        <v>3307950.73</v>
      </c>
      <c r="F287" s="189">
        <v>2966108.39</v>
      </c>
      <c r="G287" s="189">
        <v>977756</v>
      </c>
      <c r="H287" s="189">
        <v>5106173.2</v>
      </c>
      <c r="I287" s="189">
        <v>4558919.57</v>
      </c>
      <c r="J287" s="156"/>
      <c r="K287" s="156"/>
      <c r="L287" s="156"/>
      <c r="M287" s="156"/>
      <c r="N287" s="156"/>
      <c r="O287" s="156"/>
      <c r="P287" s="156"/>
    </row>
    <row r="288" spans="1:16" ht="12.75">
      <c r="A288" s="195" t="s">
        <v>423</v>
      </c>
      <c r="B288" s="195" t="s">
        <v>424</v>
      </c>
      <c r="C288" s="195" t="s">
        <v>71</v>
      </c>
      <c r="D288" s="189">
        <v>150392</v>
      </c>
      <c r="E288" s="189">
        <v>841003.57</v>
      </c>
      <c r="F288" s="189">
        <v>754664.1</v>
      </c>
      <c r="G288" s="189">
        <v>172862</v>
      </c>
      <c r="H288" s="189">
        <v>949538.11</v>
      </c>
      <c r="I288" s="189">
        <v>847300.89</v>
      </c>
      <c r="J288" s="156"/>
      <c r="K288" s="156"/>
      <c r="L288" s="156"/>
      <c r="M288" s="156"/>
      <c r="N288" s="156"/>
      <c r="O288" s="156"/>
      <c r="P288" s="156"/>
    </row>
    <row r="289" spans="1:16" ht="12.75">
      <c r="A289" s="195" t="s">
        <v>423</v>
      </c>
      <c r="B289" s="195" t="s">
        <v>424</v>
      </c>
      <c r="C289" s="195" t="s">
        <v>67</v>
      </c>
      <c r="D289" s="189">
        <v>1314654</v>
      </c>
      <c r="E289" s="189">
        <v>6691743.23</v>
      </c>
      <c r="F289" s="189">
        <v>6002081.73</v>
      </c>
      <c r="G289" s="189">
        <v>1265497</v>
      </c>
      <c r="H289" s="189">
        <v>6063281.43</v>
      </c>
      <c r="I289" s="189">
        <v>5430448</v>
      </c>
      <c r="J289" s="156"/>
      <c r="K289" s="156"/>
      <c r="L289" s="156"/>
      <c r="M289" s="156"/>
      <c r="N289" s="156"/>
      <c r="O289" s="156"/>
      <c r="P289" s="156"/>
    </row>
    <row r="290" spans="1:16" ht="12.75">
      <c r="A290" s="195" t="s">
        <v>423</v>
      </c>
      <c r="B290" s="195" t="s">
        <v>424</v>
      </c>
      <c r="C290" s="195" t="s">
        <v>357</v>
      </c>
      <c r="D290" s="189"/>
      <c r="E290" s="189"/>
      <c r="F290" s="189"/>
      <c r="G290" s="189">
        <v>550</v>
      </c>
      <c r="H290" s="189">
        <v>3379.07</v>
      </c>
      <c r="I290" s="189">
        <v>3003.3</v>
      </c>
      <c r="J290" s="156"/>
      <c r="K290" s="156"/>
      <c r="L290" s="156"/>
      <c r="M290" s="156"/>
      <c r="N290" s="156"/>
      <c r="O290" s="156"/>
      <c r="P290" s="156"/>
    </row>
    <row r="291" spans="1:16" ht="12.75">
      <c r="A291" s="195" t="s">
        <v>423</v>
      </c>
      <c r="B291" s="195" t="s">
        <v>424</v>
      </c>
      <c r="C291" s="195" t="s">
        <v>49</v>
      </c>
      <c r="D291" s="189">
        <v>1590</v>
      </c>
      <c r="E291" s="189">
        <v>9482.7</v>
      </c>
      <c r="F291" s="189">
        <v>8537.65</v>
      </c>
      <c r="G291" s="189">
        <v>48120</v>
      </c>
      <c r="H291" s="189">
        <v>231182.42</v>
      </c>
      <c r="I291" s="189">
        <v>207634.67</v>
      </c>
      <c r="J291" s="156"/>
      <c r="K291" s="156"/>
      <c r="L291" s="156"/>
      <c r="M291" s="156"/>
      <c r="N291" s="156"/>
      <c r="O291" s="156"/>
      <c r="P291" s="156"/>
    </row>
    <row r="292" spans="1:16" ht="12.75">
      <c r="A292" s="195" t="s">
        <v>423</v>
      </c>
      <c r="B292" s="195" t="s">
        <v>424</v>
      </c>
      <c r="C292" s="195" t="s">
        <v>350</v>
      </c>
      <c r="D292" s="189">
        <v>130072</v>
      </c>
      <c r="E292" s="189">
        <v>663847.23</v>
      </c>
      <c r="F292" s="189">
        <v>593653.57</v>
      </c>
      <c r="G292" s="189">
        <v>200070</v>
      </c>
      <c r="H292" s="189">
        <v>949450.32</v>
      </c>
      <c r="I292" s="189">
        <v>849788.63</v>
      </c>
      <c r="J292" s="156"/>
      <c r="K292" s="156"/>
      <c r="L292" s="156"/>
      <c r="M292" s="156"/>
      <c r="N292" s="156"/>
      <c r="O292" s="156"/>
      <c r="P292" s="156"/>
    </row>
    <row r="293" spans="1:16" ht="12.75">
      <c r="A293" s="195" t="s">
        <v>423</v>
      </c>
      <c r="B293" s="195" t="s">
        <v>424</v>
      </c>
      <c r="C293" s="195" t="s">
        <v>66</v>
      </c>
      <c r="D293" s="189">
        <v>200270</v>
      </c>
      <c r="E293" s="189">
        <v>1095276.99</v>
      </c>
      <c r="F293" s="189">
        <v>983581.73</v>
      </c>
      <c r="G293" s="189">
        <v>281530</v>
      </c>
      <c r="H293" s="189">
        <v>1331787.66</v>
      </c>
      <c r="I293" s="189">
        <v>1192707.81</v>
      </c>
      <c r="J293" s="156"/>
      <c r="K293" s="156"/>
      <c r="L293" s="156"/>
      <c r="M293" s="156"/>
      <c r="N293" s="156"/>
      <c r="O293" s="156"/>
      <c r="P293" s="156"/>
    </row>
    <row r="294" spans="1:16" ht="12.75">
      <c r="A294" s="195" t="s">
        <v>423</v>
      </c>
      <c r="B294" s="195" t="s">
        <v>424</v>
      </c>
      <c r="C294" s="195" t="s">
        <v>44</v>
      </c>
      <c r="D294" s="189">
        <v>13538</v>
      </c>
      <c r="E294" s="189">
        <v>76668.31</v>
      </c>
      <c r="F294" s="189">
        <v>68663.96</v>
      </c>
      <c r="G294" s="189">
        <v>545238</v>
      </c>
      <c r="H294" s="189">
        <v>2432314.02</v>
      </c>
      <c r="I294" s="189">
        <v>2178674.36</v>
      </c>
      <c r="J294" s="156"/>
      <c r="K294" s="156"/>
      <c r="L294" s="156"/>
      <c r="M294" s="156"/>
      <c r="N294" s="156"/>
      <c r="O294" s="156"/>
      <c r="P294" s="156"/>
    </row>
    <row r="295" spans="1:16" s="265" customFormat="1" ht="11.25" customHeight="1">
      <c r="A295" s="132"/>
      <c r="B295" s="132"/>
      <c r="C295" s="132"/>
      <c r="D295" s="133">
        <f>SUM(D263:D294)</f>
        <v>11675235.67</v>
      </c>
      <c r="E295" s="133">
        <f>SUM(E263:E294)</f>
        <v>61470698.28999999</v>
      </c>
      <c r="F295" s="133">
        <f>SUM(F263:F294)</f>
        <v>55101512.390000015</v>
      </c>
      <c r="G295" s="133">
        <f>SUM(G263:G294)</f>
        <v>15394626.75</v>
      </c>
      <c r="H295" s="133">
        <f>SUM(H263:H294)</f>
        <v>74422291.27999999</v>
      </c>
      <c r="I295" s="133">
        <f>SUM(I263:I294)</f>
        <v>66627310.31</v>
      </c>
      <c r="J295" s="165"/>
      <c r="K295" s="165"/>
      <c r="L295" s="165"/>
      <c r="M295" s="166"/>
      <c r="N295" s="166"/>
      <c r="O295" s="166"/>
      <c r="P295" s="166"/>
    </row>
    <row r="296" spans="1:16" ht="12.75">
      <c r="A296" s="195" t="s">
        <v>441</v>
      </c>
      <c r="B296" s="195" t="s">
        <v>424</v>
      </c>
      <c r="C296" s="195" t="s">
        <v>48</v>
      </c>
      <c r="D296" s="189">
        <v>195240</v>
      </c>
      <c r="E296" s="189">
        <v>1205784.8</v>
      </c>
      <c r="F296" s="189">
        <v>1095578.71</v>
      </c>
      <c r="G296" s="189">
        <v>66339.2</v>
      </c>
      <c r="H296" s="189">
        <v>463024.87</v>
      </c>
      <c r="I296" s="189">
        <v>410220.78</v>
      </c>
      <c r="J296" s="156"/>
      <c r="K296" s="156"/>
      <c r="L296" s="156"/>
      <c r="M296" s="156"/>
      <c r="N296" s="156"/>
      <c r="O296" s="156"/>
      <c r="P296" s="156"/>
    </row>
    <row r="297" spans="1:16" ht="12.75">
      <c r="A297" s="195" t="s">
        <v>441</v>
      </c>
      <c r="B297" s="195" t="s">
        <v>424</v>
      </c>
      <c r="C297" s="195" t="s">
        <v>138</v>
      </c>
      <c r="D297" s="189">
        <v>29800</v>
      </c>
      <c r="E297" s="189">
        <v>159136.48</v>
      </c>
      <c r="F297" s="189">
        <v>140592.34</v>
      </c>
      <c r="G297" s="189">
        <v>1363</v>
      </c>
      <c r="H297" s="189">
        <v>8491.52</v>
      </c>
      <c r="I297" s="189">
        <v>7606.59</v>
      </c>
      <c r="J297" s="156"/>
      <c r="K297" s="156"/>
      <c r="L297" s="156"/>
      <c r="M297" s="156"/>
      <c r="N297" s="156"/>
      <c r="O297" s="156"/>
      <c r="P297" s="156"/>
    </row>
    <row r="298" spans="1:16" ht="12.75">
      <c r="A298" s="195" t="s">
        <v>441</v>
      </c>
      <c r="B298" s="195" t="s">
        <v>424</v>
      </c>
      <c r="C298" s="195" t="s">
        <v>139</v>
      </c>
      <c r="D298" s="189"/>
      <c r="E298" s="189"/>
      <c r="F298" s="189"/>
      <c r="G298" s="189">
        <v>12000</v>
      </c>
      <c r="H298" s="189">
        <v>54993.47</v>
      </c>
      <c r="I298" s="189">
        <v>50578.12</v>
      </c>
      <c r="J298" s="156"/>
      <c r="K298" s="156"/>
      <c r="L298" s="156"/>
      <c r="M298" s="156"/>
      <c r="N298" s="156"/>
      <c r="O298" s="156"/>
      <c r="P298" s="156"/>
    </row>
    <row r="299" spans="1:16" ht="12.75">
      <c r="A299" s="195" t="s">
        <v>441</v>
      </c>
      <c r="B299" s="195" t="s">
        <v>424</v>
      </c>
      <c r="C299" s="195" t="s">
        <v>63</v>
      </c>
      <c r="D299" s="189">
        <v>1000</v>
      </c>
      <c r="E299" s="189">
        <v>4244.91</v>
      </c>
      <c r="F299" s="189">
        <v>3741.6</v>
      </c>
      <c r="G299" s="189">
        <v>5</v>
      </c>
      <c r="H299" s="189">
        <v>0.2</v>
      </c>
      <c r="I299" s="189">
        <v>0.18</v>
      </c>
      <c r="J299" s="156"/>
      <c r="K299" s="156"/>
      <c r="L299" s="156"/>
      <c r="M299" s="156"/>
      <c r="N299" s="156"/>
      <c r="O299" s="156"/>
      <c r="P299" s="156"/>
    </row>
    <row r="300" spans="1:16" ht="12.75">
      <c r="A300" s="195" t="s">
        <v>441</v>
      </c>
      <c r="B300" s="195" t="s">
        <v>424</v>
      </c>
      <c r="C300" s="195" t="s">
        <v>54</v>
      </c>
      <c r="D300" s="189">
        <v>23831</v>
      </c>
      <c r="E300" s="189">
        <v>143760.52</v>
      </c>
      <c r="F300" s="189">
        <v>130009.52</v>
      </c>
      <c r="G300" s="189">
        <v>800</v>
      </c>
      <c r="H300" s="189">
        <v>5018.12</v>
      </c>
      <c r="I300" s="189">
        <v>4494.78</v>
      </c>
      <c r="J300" s="156"/>
      <c r="K300" s="156"/>
      <c r="L300" s="156"/>
      <c r="M300" s="156"/>
      <c r="N300" s="156"/>
      <c r="O300" s="156"/>
      <c r="P300" s="156"/>
    </row>
    <row r="301" spans="1:16" ht="12.75">
      <c r="A301" s="195" t="s">
        <v>441</v>
      </c>
      <c r="B301" s="195" t="s">
        <v>424</v>
      </c>
      <c r="C301" s="195" t="s">
        <v>101</v>
      </c>
      <c r="D301" s="189">
        <v>70</v>
      </c>
      <c r="E301" s="189">
        <v>466.27</v>
      </c>
      <c r="F301" s="189">
        <v>436.79</v>
      </c>
      <c r="G301" s="189"/>
      <c r="H301" s="189"/>
      <c r="I301" s="189"/>
      <c r="J301" s="156"/>
      <c r="K301" s="156"/>
      <c r="L301" s="156"/>
      <c r="M301" s="156"/>
      <c r="N301" s="156"/>
      <c r="O301" s="156"/>
      <c r="P301" s="156"/>
    </row>
    <row r="302" spans="1:16" ht="12.75">
      <c r="A302" s="195" t="s">
        <v>441</v>
      </c>
      <c r="B302" s="195" t="s">
        <v>424</v>
      </c>
      <c r="C302" s="195" t="s">
        <v>56</v>
      </c>
      <c r="D302" s="189">
        <v>10110</v>
      </c>
      <c r="E302" s="189">
        <v>65492.06</v>
      </c>
      <c r="F302" s="189">
        <v>56858.88</v>
      </c>
      <c r="G302" s="189">
        <v>5460</v>
      </c>
      <c r="H302" s="189">
        <v>33848.74</v>
      </c>
      <c r="I302" s="189">
        <v>30430.3</v>
      </c>
      <c r="J302" s="156"/>
      <c r="K302" s="156"/>
      <c r="L302" s="156"/>
      <c r="M302" s="156"/>
      <c r="N302" s="156"/>
      <c r="O302" s="156"/>
      <c r="P302" s="156"/>
    </row>
    <row r="303" spans="1:16" ht="12.75">
      <c r="A303" s="195" t="s">
        <v>441</v>
      </c>
      <c r="B303" s="195" t="s">
        <v>424</v>
      </c>
      <c r="C303" s="195" t="s">
        <v>612</v>
      </c>
      <c r="D303" s="189"/>
      <c r="E303" s="189"/>
      <c r="F303" s="189"/>
      <c r="G303" s="189">
        <v>1800</v>
      </c>
      <c r="H303" s="189">
        <v>9514.71</v>
      </c>
      <c r="I303" s="189">
        <v>8400</v>
      </c>
      <c r="J303" s="156"/>
      <c r="K303" s="156"/>
      <c r="L303" s="156"/>
      <c r="M303" s="156"/>
      <c r="N303" s="156"/>
      <c r="O303" s="156"/>
      <c r="P303" s="156"/>
    </row>
    <row r="304" spans="1:16" ht="12.75">
      <c r="A304" s="195" t="s">
        <v>441</v>
      </c>
      <c r="B304" s="195" t="s">
        <v>424</v>
      </c>
      <c r="C304" s="195" t="s">
        <v>42</v>
      </c>
      <c r="D304" s="189">
        <v>20040</v>
      </c>
      <c r="E304" s="189">
        <v>102578.58</v>
      </c>
      <c r="F304" s="189">
        <v>89903.37</v>
      </c>
      <c r="G304" s="189">
        <v>29190</v>
      </c>
      <c r="H304" s="189">
        <v>174066.47</v>
      </c>
      <c r="I304" s="189">
        <v>154576.38</v>
      </c>
      <c r="J304" s="156"/>
      <c r="K304" s="156"/>
      <c r="L304" s="156"/>
      <c r="M304" s="156"/>
      <c r="N304" s="156"/>
      <c r="O304" s="156"/>
      <c r="P304" s="156"/>
    </row>
    <row r="305" spans="1:16" ht="12.75">
      <c r="A305" s="195" t="s">
        <v>441</v>
      </c>
      <c r="B305" s="195" t="s">
        <v>424</v>
      </c>
      <c r="C305" s="195" t="s">
        <v>46</v>
      </c>
      <c r="D305" s="189">
        <v>3000</v>
      </c>
      <c r="E305" s="189">
        <v>18500</v>
      </c>
      <c r="F305" s="189">
        <v>16705.46</v>
      </c>
      <c r="G305" s="189">
        <v>1000</v>
      </c>
      <c r="H305" s="189">
        <v>7350</v>
      </c>
      <c r="I305" s="189">
        <v>6346.81</v>
      </c>
      <c r="J305" s="156"/>
      <c r="K305" s="156"/>
      <c r="L305" s="156"/>
      <c r="M305" s="156"/>
      <c r="N305" s="156"/>
      <c r="O305" s="156"/>
      <c r="P305" s="156"/>
    </row>
    <row r="306" spans="1:16" ht="12.75">
      <c r="A306" s="195" t="s">
        <v>441</v>
      </c>
      <c r="B306" s="195" t="s">
        <v>424</v>
      </c>
      <c r="C306" s="195" t="s">
        <v>45</v>
      </c>
      <c r="D306" s="189">
        <v>4360</v>
      </c>
      <c r="E306" s="189">
        <v>24236.17</v>
      </c>
      <c r="F306" s="189">
        <v>21307.4</v>
      </c>
      <c r="G306" s="189">
        <v>1680</v>
      </c>
      <c r="H306" s="189">
        <v>9265.19</v>
      </c>
      <c r="I306" s="189">
        <v>8198.4</v>
      </c>
      <c r="J306" s="156"/>
      <c r="K306" s="156"/>
      <c r="L306" s="156"/>
      <c r="M306" s="156"/>
      <c r="N306" s="156"/>
      <c r="O306" s="156"/>
      <c r="P306" s="156"/>
    </row>
    <row r="307" spans="1:16" ht="12.75">
      <c r="A307" s="195" t="s">
        <v>441</v>
      </c>
      <c r="B307" s="195" t="s">
        <v>424</v>
      </c>
      <c r="C307" s="195" t="s">
        <v>61</v>
      </c>
      <c r="D307" s="189">
        <v>24400</v>
      </c>
      <c r="E307" s="189">
        <v>139101.63</v>
      </c>
      <c r="F307" s="189">
        <v>126444.63</v>
      </c>
      <c r="G307" s="189">
        <v>7200</v>
      </c>
      <c r="H307" s="189">
        <v>43692.47</v>
      </c>
      <c r="I307" s="189">
        <v>39233.21</v>
      </c>
      <c r="J307" s="156"/>
      <c r="K307" s="156"/>
      <c r="L307" s="156"/>
      <c r="M307" s="156"/>
      <c r="N307" s="156"/>
      <c r="O307" s="156"/>
      <c r="P307" s="156"/>
    </row>
    <row r="308" spans="1:16" ht="12.75">
      <c r="A308" s="195" t="s">
        <v>441</v>
      </c>
      <c r="B308" s="195" t="s">
        <v>424</v>
      </c>
      <c r="C308" s="195" t="s">
        <v>43</v>
      </c>
      <c r="D308" s="189">
        <v>14890</v>
      </c>
      <c r="E308" s="189">
        <v>88447.2</v>
      </c>
      <c r="F308" s="189">
        <v>79649.75</v>
      </c>
      <c r="G308" s="189">
        <v>16194</v>
      </c>
      <c r="H308" s="189">
        <v>112127.81</v>
      </c>
      <c r="I308" s="189">
        <v>100328.22</v>
      </c>
      <c r="J308" s="156"/>
      <c r="K308" s="156"/>
      <c r="L308" s="156"/>
      <c r="M308" s="156"/>
      <c r="N308" s="156"/>
      <c r="O308" s="156"/>
      <c r="P308" s="156"/>
    </row>
    <row r="309" spans="1:16" ht="12.75">
      <c r="A309" s="195" t="s">
        <v>441</v>
      </c>
      <c r="B309" s="195" t="s">
        <v>424</v>
      </c>
      <c r="C309" s="195" t="s">
        <v>85</v>
      </c>
      <c r="D309" s="189">
        <v>416320</v>
      </c>
      <c r="E309" s="189">
        <v>2124563.92</v>
      </c>
      <c r="F309" s="189">
        <v>1916593.58</v>
      </c>
      <c r="G309" s="189">
        <v>106400</v>
      </c>
      <c r="H309" s="189">
        <v>494561.97</v>
      </c>
      <c r="I309" s="189">
        <v>445642.9</v>
      </c>
      <c r="J309" s="156"/>
      <c r="K309" s="156"/>
      <c r="L309" s="156"/>
      <c r="M309" s="156"/>
      <c r="N309" s="156"/>
      <c r="O309" s="156"/>
      <c r="P309" s="156"/>
    </row>
    <row r="310" spans="1:16" ht="12.75">
      <c r="A310" s="195" t="s">
        <v>441</v>
      </c>
      <c r="B310" s="195" t="s">
        <v>424</v>
      </c>
      <c r="C310" s="195" t="s">
        <v>95</v>
      </c>
      <c r="D310" s="189">
        <v>200</v>
      </c>
      <c r="E310" s="189">
        <v>1450.72</v>
      </c>
      <c r="F310" s="189">
        <v>1291.2</v>
      </c>
      <c r="G310" s="189"/>
      <c r="H310" s="189"/>
      <c r="I310" s="189"/>
      <c r="J310" s="156"/>
      <c r="K310" s="156"/>
      <c r="L310" s="156"/>
      <c r="M310" s="156"/>
      <c r="N310" s="156"/>
      <c r="O310" s="156"/>
      <c r="P310" s="156"/>
    </row>
    <row r="311" spans="1:16" ht="12.75">
      <c r="A311" s="195" t="s">
        <v>441</v>
      </c>
      <c r="B311" s="195" t="s">
        <v>424</v>
      </c>
      <c r="C311" s="195" t="s">
        <v>71</v>
      </c>
      <c r="D311" s="189">
        <v>1400</v>
      </c>
      <c r="E311" s="189">
        <v>7535.61</v>
      </c>
      <c r="F311" s="189">
        <v>7152.7</v>
      </c>
      <c r="G311" s="189">
        <v>5860</v>
      </c>
      <c r="H311" s="189">
        <v>28450.56</v>
      </c>
      <c r="I311" s="189">
        <v>25380.48</v>
      </c>
      <c r="J311" s="156"/>
      <c r="K311" s="156"/>
      <c r="L311" s="156"/>
      <c r="M311" s="156"/>
      <c r="N311" s="156"/>
      <c r="O311" s="156"/>
      <c r="P311" s="156"/>
    </row>
    <row r="312" spans="1:16" ht="12.75">
      <c r="A312" s="195" t="s">
        <v>441</v>
      </c>
      <c r="B312" s="195" t="s">
        <v>424</v>
      </c>
      <c r="C312" s="195" t="s">
        <v>67</v>
      </c>
      <c r="D312" s="189">
        <v>74050</v>
      </c>
      <c r="E312" s="189">
        <v>389972.21</v>
      </c>
      <c r="F312" s="189">
        <v>356146.95</v>
      </c>
      <c r="G312" s="189">
        <v>16350</v>
      </c>
      <c r="H312" s="189">
        <v>86104.63</v>
      </c>
      <c r="I312" s="189">
        <v>76661.63</v>
      </c>
      <c r="J312" s="156"/>
      <c r="K312" s="156"/>
      <c r="L312" s="156"/>
      <c r="M312" s="156"/>
      <c r="N312" s="156"/>
      <c r="O312" s="156"/>
      <c r="P312" s="156"/>
    </row>
    <row r="313" spans="1:16" ht="12.75">
      <c r="A313" s="195" t="s">
        <v>441</v>
      </c>
      <c r="B313" s="195" t="s">
        <v>424</v>
      </c>
      <c r="C313" s="195" t="s">
        <v>357</v>
      </c>
      <c r="D313" s="189">
        <v>1100</v>
      </c>
      <c r="E313" s="189">
        <v>7389.35</v>
      </c>
      <c r="F313" s="189">
        <v>6725.63</v>
      </c>
      <c r="G313" s="189">
        <v>1750</v>
      </c>
      <c r="H313" s="189">
        <v>10089.69</v>
      </c>
      <c r="I313" s="189">
        <v>8883.3</v>
      </c>
      <c r="J313" s="156"/>
      <c r="K313" s="156"/>
      <c r="L313" s="156"/>
      <c r="M313" s="156"/>
      <c r="N313" s="156"/>
      <c r="O313" s="156"/>
      <c r="P313" s="156"/>
    </row>
    <row r="314" spans="1:16" ht="12.75">
      <c r="A314" s="195" t="s">
        <v>441</v>
      </c>
      <c r="B314" s="195" t="s">
        <v>424</v>
      </c>
      <c r="C314" s="195" t="s">
        <v>530</v>
      </c>
      <c r="D314" s="189">
        <v>1400</v>
      </c>
      <c r="E314" s="189">
        <v>7311.55</v>
      </c>
      <c r="F314" s="189">
        <v>6294.83</v>
      </c>
      <c r="G314" s="189">
        <v>7570</v>
      </c>
      <c r="H314" s="189">
        <v>44425.99</v>
      </c>
      <c r="I314" s="189">
        <v>39297.54</v>
      </c>
      <c r="J314" s="156"/>
      <c r="K314" s="156"/>
      <c r="L314" s="156"/>
      <c r="M314" s="156"/>
      <c r="N314" s="156"/>
      <c r="O314" s="156"/>
      <c r="P314" s="156"/>
    </row>
    <row r="315" spans="1:16" ht="12.75">
      <c r="A315" s="195" t="s">
        <v>441</v>
      </c>
      <c r="B315" s="195" t="s">
        <v>424</v>
      </c>
      <c r="C315" s="195" t="s">
        <v>626</v>
      </c>
      <c r="D315" s="189"/>
      <c r="E315" s="189"/>
      <c r="F315" s="189"/>
      <c r="G315" s="189">
        <v>21430</v>
      </c>
      <c r="H315" s="189">
        <v>113147.17</v>
      </c>
      <c r="I315" s="189">
        <v>101773.59</v>
      </c>
      <c r="J315" s="156"/>
      <c r="K315" s="156"/>
      <c r="L315" s="156"/>
      <c r="M315" s="156"/>
      <c r="N315" s="156"/>
      <c r="O315" s="156"/>
      <c r="P315" s="156"/>
    </row>
    <row r="316" spans="1:16" ht="12.75">
      <c r="A316" s="195" t="s">
        <v>441</v>
      </c>
      <c r="B316" s="195" t="s">
        <v>424</v>
      </c>
      <c r="C316" s="195" t="s">
        <v>83</v>
      </c>
      <c r="D316" s="189">
        <v>684</v>
      </c>
      <c r="E316" s="189">
        <v>6976.8</v>
      </c>
      <c r="F316" s="189">
        <v>6196.37</v>
      </c>
      <c r="G316" s="189">
        <v>610</v>
      </c>
      <c r="H316" s="189">
        <v>6017</v>
      </c>
      <c r="I316" s="189">
        <v>5333.91</v>
      </c>
      <c r="J316" s="156"/>
      <c r="K316" s="156"/>
      <c r="L316" s="156"/>
      <c r="M316" s="156"/>
      <c r="N316" s="156"/>
      <c r="O316" s="156"/>
      <c r="P316" s="156"/>
    </row>
    <row r="317" spans="1:16" ht="12.75">
      <c r="A317" s="195" t="s">
        <v>441</v>
      </c>
      <c r="B317" s="195" t="s">
        <v>424</v>
      </c>
      <c r="C317" s="195" t="s">
        <v>66</v>
      </c>
      <c r="D317" s="189"/>
      <c r="E317" s="189"/>
      <c r="F317" s="189"/>
      <c r="G317" s="189">
        <v>21610</v>
      </c>
      <c r="H317" s="189">
        <v>93366.29</v>
      </c>
      <c r="I317" s="189">
        <v>82983.55</v>
      </c>
      <c r="J317" s="156"/>
      <c r="K317" s="156"/>
      <c r="L317" s="156"/>
      <c r="M317" s="156"/>
      <c r="N317" s="156"/>
      <c r="O317" s="156"/>
      <c r="P317" s="156"/>
    </row>
    <row r="318" spans="1:16" s="265" customFormat="1" ht="11.25" customHeight="1">
      <c r="A318" s="132"/>
      <c r="B318" s="132"/>
      <c r="C318" s="132"/>
      <c r="D318" s="133">
        <f>SUM(D296:D317)</f>
        <v>821895</v>
      </c>
      <c r="E318" s="133">
        <f>SUM(E296:E317)</f>
        <v>4496948.779999999</v>
      </c>
      <c r="F318" s="133">
        <f>SUM(F296:F317)</f>
        <v>4061629.7100000004</v>
      </c>
      <c r="G318" s="133">
        <f>SUM(G296:G317)</f>
        <v>324611.2</v>
      </c>
      <c r="H318" s="133">
        <f>SUM(H296:H317)</f>
        <v>1797556.8699999999</v>
      </c>
      <c r="I318" s="133">
        <f>SUM(I296:I317)</f>
        <v>1606370.6700000004</v>
      </c>
      <c r="J318" s="165"/>
      <c r="K318" s="165"/>
      <c r="L318" s="165"/>
      <c r="M318" s="166"/>
      <c r="N318" s="166"/>
      <c r="O318" s="166"/>
      <c r="P318" s="166"/>
    </row>
    <row r="319" spans="1:16" ht="12.75">
      <c r="A319" s="195" t="s">
        <v>447</v>
      </c>
      <c r="B319" s="195" t="s">
        <v>313</v>
      </c>
      <c r="C319" s="195" t="s">
        <v>48</v>
      </c>
      <c r="D319" s="189">
        <v>757</v>
      </c>
      <c r="E319" s="189">
        <v>9759.18</v>
      </c>
      <c r="F319" s="189">
        <v>8807.5</v>
      </c>
      <c r="G319" s="189">
        <v>1071</v>
      </c>
      <c r="H319" s="189">
        <v>12314.1</v>
      </c>
      <c r="I319" s="189">
        <v>11092.85</v>
      </c>
      <c r="J319" s="156"/>
      <c r="K319" s="156"/>
      <c r="L319" s="156"/>
      <c r="M319" s="156"/>
      <c r="N319" s="156"/>
      <c r="O319" s="156"/>
      <c r="P319" s="156"/>
    </row>
    <row r="320" spans="1:16" ht="12.75">
      <c r="A320" s="195" t="s">
        <v>447</v>
      </c>
      <c r="B320" s="195" t="s">
        <v>313</v>
      </c>
      <c r="C320" s="195" t="s">
        <v>63</v>
      </c>
      <c r="D320" s="189">
        <v>294</v>
      </c>
      <c r="E320" s="189">
        <v>3501.03</v>
      </c>
      <c r="F320" s="189">
        <v>3098.27</v>
      </c>
      <c r="G320" s="189">
        <v>499</v>
      </c>
      <c r="H320" s="189">
        <v>5540.66</v>
      </c>
      <c r="I320" s="189">
        <v>4957.69</v>
      </c>
      <c r="J320" s="156"/>
      <c r="K320" s="156"/>
      <c r="L320" s="156"/>
      <c r="M320" s="156"/>
      <c r="N320" s="156"/>
      <c r="O320" s="156"/>
      <c r="P320" s="156"/>
    </row>
    <row r="321" spans="1:16" ht="12.75">
      <c r="A321" s="195" t="s">
        <v>447</v>
      </c>
      <c r="B321" s="195" t="s">
        <v>313</v>
      </c>
      <c r="C321" s="195" t="s">
        <v>54</v>
      </c>
      <c r="D321" s="189">
        <v>8774</v>
      </c>
      <c r="E321" s="189">
        <v>108065.55</v>
      </c>
      <c r="F321" s="189">
        <v>96810.49</v>
      </c>
      <c r="G321" s="189">
        <v>12800</v>
      </c>
      <c r="H321" s="189">
        <v>148487.19</v>
      </c>
      <c r="I321" s="189">
        <v>132606.53</v>
      </c>
      <c r="J321" s="156"/>
      <c r="K321" s="156"/>
      <c r="L321" s="156"/>
      <c r="M321" s="156"/>
      <c r="N321" s="156"/>
      <c r="O321" s="156"/>
      <c r="P321" s="156"/>
    </row>
    <row r="322" spans="1:16" ht="12.75">
      <c r="A322" s="195" t="s">
        <v>447</v>
      </c>
      <c r="B322" s="195" t="s">
        <v>313</v>
      </c>
      <c r="C322" s="195" t="s">
        <v>82</v>
      </c>
      <c r="D322" s="189"/>
      <c r="E322" s="189"/>
      <c r="F322" s="189"/>
      <c r="G322" s="189">
        <v>26</v>
      </c>
      <c r="H322" s="189">
        <v>295.48</v>
      </c>
      <c r="I322" s="189">
        <v>263.24</v>
      </c>
      <c r="J322" s="156"/>
      <c r="K322" s="156"/>
      <c r="L322" s="156"/>
      <c r="M322" s="156"/>
      <c r="N322" s="156"/>
      <c r="O322" s="156"/>
      <c r="P322" s="156"/>
    </row>
    <row r="323" spans="1:16" ht="12.75">
      <c r="A323" s="195" t="s">
        <v>447</v>
      </c>
      <c r="B323" s="195" t="s">
        <v>313</v>
      </c>
      <c r="C323" s="195" t="s">
        <v>52</v>
      </c>
      <c r="D323" s="189">
        <v>636</v>
      </c>
      <c r="E323" s="189">
        <v>8344.24</v>
      </c>
      <c r="F323" s="189">
        <v>7539.87</v>
      </c>
      <c r="G323" s="189"/>
      <c r="H323" s="189"/>
      <c r="I323" s="189"/>
      <c r="J323" s="156"/>
      <c r="K323" s="156"/>
      <c r="L323" s="156"/>
      <c r="M323" s="156"/>
      <c r="N323" s="156"/>
      <c r="O323" s="156"/>
      <c r="P323" s="156"/>
    </row>
    <row r="324" spans="1:16" ht="12.75">
      <c r="A324" s="195" t="s">
        <v>447</v>
      </c>
      <c r="B324" s="195" t="s">
        <v>313</v>
      </c>
      <c r="C324" s="195" t="s">
        <v>56</v>
      </c>
      <c r="D324" s="189">
        <v>464</v>
      </c>
      <c r="E324" s="189">
        <v>6239.81</v>
      </c>
      <c r="F324" s="189">
        <v>5527.36</v>
      </c>
      <c r="G324" s="189">
        <v>60</v>
      </c>
      <c r="H324" s="189">
        <v>682.44</v>
      </c>
      <c r="I324" s="189">
        <v>600.45</v>
      </c>
      <c r="J324" s="156"/>
      <c r="K324" s="156"/>
      <c r="L324" s="156"/>
      <c r="M324" s="156"/>
      <c r="N324" s="156"/>
      <c r="O324" s="156"/>
      <c r="P324" s="156"/>
    </row>
    <row r="325" spans="1:16" ht="12.75">
      <c r="A325" s="195" t="s">
        <v>447</v>
      </c>
      <c r="B325" s="195" t="s">
        <v>313</v>
      </c>
      <c r="C325" s="195" t="s">
        <v>42</v>
      </c>
      <c r="D325" s="189">
        <v>531290</v>
      </c>
      <c r="E325" s="189">
        <v>5871729.62</v>
      </c>
      <c r="F325" s="189">
        <v>5254548.99</v>
      </c>
      <c r="G325" s="189">
        <v>679372</v>
      </c>
      <c r="H325" s="189">
        <v>7357346.94</v>
      </c>
      <c r="I325" s="189">
        <v>6615967.86</v>
      </c>
      <c r="J325" s="156"/>
      <c r="K325" s="156"/>
      <c r="L325" s="156"/>
      <c r="M325" s="156"/>
      <c r="N325" s="156"/>
      <c r="O325" s="156"/>
      <c r="P325" s="156"/>
    </row>
    <row r="326" spans="1:16" ht="12.75">
      <c r="A326" s="195" t="s">
        <v>447</v>
      </c>
      <c r="B326" s="195" t="s">
        <v>313</v>
      </c>
      <c r="C326" s="195" t="s">
        <v>45</v>
      </c>
      <c r="D326" s="189">
        <v>2580</v>
      </c>
      <c r="E326" s="189">
        <v>33159.75</v>
      </c>
      <c r="F326" s="189">
        <v>29602.39</v>
      </c>
      <c r="G326" s="189">
        <v>2750</v>
      </c>
      <c r="H326" s="189">
        <v>32584.91</v>
      </c>
      <c r="I326" s="189">
        <v>29498.93</v>
      </c>
      <c r="J326" s="156"/>
      <c r="K326" s="156"/>
      <c r="L326" s="156"/>
      <c r="M326" s="156"/>
      <c r="N326" s="156"/>
      <c r="O326" s="156"/>
      <c r="P326" s="156"/>
    </row>
    <row r="327" spans="1:16" ht="12.75">
      <c r="A327" s="195" t="s">
        <v>447</v>
      </c>
      <c r="B327" s="195" t="s">
        <v>313</v>
      </c>
      <c r="C327" s="195" t="s">
        <v>57</v>
      </c>
      <c r="D327" s="189"/>
      <c r="E327" s="189"/>
      <c r="F327" s="189"/>
      <c r="G327" s="189">
        <v>3778</v>
      </c>
      <c r="H327" s="189">
        <v>42502.11</v>
      </c>
      <c r="I327" s="189">
        <v>37917.89</v>
      </c>
      <c r="J327" s="156"/>
      <c r="K327" s="156"/>
      <c r="L327" s="156"/>
      <c r="M327" s="156"/>
      <c r="N327" s="156"/>
      <c r="O327" s="156"/>
      <c r="P327" s="156"/>
    </row>
    <row r="328" spans="1:16" ht="12.75">
      <c r="A328" s="195" t="s">
        <v>447</v>
      </c>
      <c r="B328" s="195" t="s">
        <v>313</v>
      </c>
      <c r="C328" s="195" t="s">
        <v>61</v>
      </c>
      <c r="D328" s="189"/>
      <c r="E328" s="189"/>
      <c r="F328" s="189"/>
      <c r="G328" s="189">
        <v>50</v>
      </c>
      <c r="H328" s="189">
        <v>597.02</v>
      </c>
      <c r="I328" s="189">
        <v>534.22</v>
      </c>
      <c r="J328" s="156"/>
      <c r="K328" s="156"/>
      <c r="L328" s="156"/>
      <c r="M328" s="156"/>
      <c r="N328" s="156"/>
      <c r="O328" s="156"/>
      <c r="P328" s="156"/>
    </row>
    <row r="329" spans="1:16" ht="12.75">
      <c r="A329" s="195" t="s">
        <v>447</v>
      </c>
      <c r="B329" s="195" t="s">
        <v>313</v>
      </c>
      <c r="C329" s="195" t="s">
        <v>43</v>
      </c>
      <c r="D329" s="189">
        <v>79826</v>
      </c>
      <c r="E329" s="189">
        <v>900864.6</v>
      </c>
      <c r="F329" s="189">
        <v>805377.19</v>
      </c>
      <c r="G329" s="189">
        <v>53812</v>
      </c>
      <c r="H329" s="189">
        <v>593676.15</v>
      </c>
      <c r="I329" s="189">
        <v>531120.36</v>
      </c>
      <c r="J329" s="156"/>
      <c r="K329" s="156"/>
      <c r="L329" s="156"/>
      <c r="M329" s="156"/>
      <c r="N329" s="156"/>
      <c r="O329" s="156"/>
      <c r="P329" s="156"/>
    </row>
    <row r="330" spans="1:16" ht="12.75">
      <c r="A330" s="195" t="s">
        <v>447</v>
      </c>
      <c r="B330" s="195" t="s">
        <v>313</v>
      </c>
      <c r="C330" s="195" t="s">
        <v>99</v>
      </c>
      <c r="D330" s="189">
        <v>198</v>
      </c>
      <c r="E330" s="189">
        <v>2248.82</v>
      </c>
      <c r="F330" s="189">
        <v>2022.42</v>
      </c>
      <c r="G330" s="189"/>
      <c r="H330" s="189"/>
      <c r="I330" s="189"/>
      <c r="J330" s="156"/>
      <c r="K330" s="156"/>
      <c r="L330" s="156"/>
      <c r="M330" s="156"/>
      <c r="N330" s="156"/>
      <c r="O330" s="156"/>
      <c r="P330" s="156"/>
    </row>
    <row r="331" spans="1:16" ht="12.75">
      <c r="A331" s="195" t="s">
        <v>447</v>
      </c>
      <c r="B331" s="195" t="s">
        <v>313</v>
      </c>
      <c r="C331" s="195" t="s">
        <v>95</v>
      </c>
      <c r="D331" s="189">
        <v>918</v>
      </c>
      <c r="E331" s="189">
        <v>10313.61</v>
      </c>
      <c r="F331" s="189">
        <v>9132.72</v>
      </c>
      <c r="G331" s="189"/>
      <c r="H331" s="189"/>
      <c r="I331" s="189"/>
      <c r="J331" s="156"/>
      <c r="K331" s="156"/>
      <c r="L331" s="156"/>
      <c r="M331" s="156"/>
      <c r="N331" s="156"/>
      <c r="O331" s="156"/>
      <c r="P331" s="156"/>
    </row>
    <row r="332" spans="1:16" ht="12.75">
      <c r="A332" s="195" t="s">
        <v>447</v>
      </c>
      <c r="B332" s="195" t="s">
        <v>313</v>
      </c>
      <c r="C332" s="195" t="s">
        <v>67</v>
      </c>
      <c r="D332" s="189">
        <v>3110</v>
      </c>
      <c r="E332" s="189">
        <v>34557.28</v>
      </c>
      <c r="F332" s="189">
        <v>31089.79</v>
      </c>
      <c r="G332" s="189">
        <v>353</v>
      </c>
      <c r="H332" s="189">
        <v>3998.1</v>
      </c>
      <c r="I332" s="189">
        <v>3622.98</v>
      </c>
      <c r="J332" s="156"/>
      <c r="K332" s="156"/>
      <c r="L332" s="156"/>
      <c r="M332" s="156"/>
      <c r="N332" s="156"/>
      <c r="O332" s="156"/>
      <c r="P332" s="156"/>
    </row>
    <row r="333" spans="1:16" ht="12.75">
      <c r="A333" s="195" t="s">
        <v>447</v>
      </c>
      <c r="B333" s="195" t="s">
        <v>313</v>
      </c>
      <c r="C333" s="195" t="s">
        <v>44</v>
      </c>
      <c r="D333" s="189"/>
      <c r="E333" s="189"/>
      <c r="F333" s="189"/>
      <c r="G333" s="189">
        <v>29920</v>
      </c>
      <c r="H333" s="189">
        <v>306247.24</v>
      </c>
      <c r="I333" s="189">
        <v>275544.23</v>
      </c>
      <c r="J333" s="156"/>
      <c r="K333" s="156"/>
      <c r="L333" s="156"/>
      <c r="M333" s="156"/>
      <c r="N333" s="156"/>
      <c r="O333" s="156"/>
      <c r="P333" s="156"/>
    </row>
    <row r="334" spans="1:16" s="265" customFormat="1" ht="12.75">
      <c r="A334" s="132"/>
      <c r="B334" s="132"/>
      <c r="C334" s="132"/>
      <c r="D334" s="133">
        <f>SUM(D319:D333)</f>
        <v>628847</v>
      </c>
      <c r="E334" s="133">
        <f>SUM(E319:E333)</f>
        <v>6988783.49</v>
      </c>
      <c r="F334" s="133">
        <f>SUM(F319:F333)</f>
        <v>6253556.99</v>
      </c>
      <c r="G334" s="133">
        <f>SUM(G319:G333)</f>
        <v>784491</v>
      </c>
      <c r="H334" s="133">
        <f>SUM(H319:H333)</f>
        <v>8504272.34</v>
      </c>
      <c r="I334" s="133">
        <f>SUM(I319:I333)</f>
        <v>7643727.23</v>
      </c>
      <c r="J334" s="165"/>
      <c r="K334" s="165"/>
      <c r="L334" s="165"/>
      <c r="M334" s="166"/>
      <c r="N334" s="166"/>
      <c r="O334" s="166"/>
      <c r="P334" s="166"/>
    </row>
    <row r="335" spans="1:16" ht="12.75">
      <c r="A335" s="195" t="s">
        <v>458</v>
      </c>
      <c r="B335" s="195" t="s">
        <v>320</v>
      </c>
      <c r="C335" s="195" t="s">
        <v>48</v>
      </c>
      <c r="D335" s="189"/>
      <c r="E335" s="189"/>
      <c r="F335" s="189"/>
      <c r="G335" s="189">
        <v>120</v>
      </c>
      <c r="H335" s="189">
        <v>1393.19</v>
      </c>
      <c r="I335" s="189">
        <v>1230.95</v>
      </c>
      <c r="J335" s="156"/>
      <c r="K335" s="156"/>
      <c r="L335" s="156"/>
      <c r="M335" s="156"/>
      <c r="N335" s="156"/>
      <c r="O335" s="156"/>
      <c r="P335" s="156"/>
    </row>
    <row r="336" spans="1:16" ht="12.75">
      <c r="A336" s="195" t="s">
        <v>458</v>
      </c>
      <c r="B336" s="195" t="s">
        <v>320</v>
      </c>
      <c r="C336" s="195" t="s">
        <v>94</v>
      </c>
      <c r="D336" s="189"/>
      <c r="E336" s="189"/>
      <c r="F336" s="189"/>
      <c r="G336" s="189">
        <v>14250</v>
      </c>
      <c r="H336" s="189">
        <v>166746.75</v>
      </c>
      <c r="I336" s="189">
        <v>153631.18</v>
      </c>
      <c r="J336" s="156"/>
      <c r="K336" s="156"/>
      <c r="L336" s="156"/>
      <c r="M336" s="156"/>
      <c r="N336" s="156"/>
      <c r="O336" s="156"/>
      <c r="P336" s="156"/>
    </row>
    <row r="337" spans="1:16" ht="12.75">
      <c r="A337" s="195" t="s">
        <v>458</v>
      </c>
      <c r="B337" s="195" t="s">
        <v>320</v>
      </c>
      <c r="C337" s="195" t="s">
        <v>54</v>
      </c>
      <c r="D337" s="189"/>
      <c r="E337" s="189"/>
      <c r="F337" s="189"/>
      <c r="G337" s="189">
        <v>59118</v>
      </c>
      <c r="H337" s="189">
        <v>754567.09</v>
      </c>
      <c r="I337" s="189">
        <v>666631.11</v>
      </c>
      <c r="J337" s="156"/>
      <c r="K337" s="156"/>
      <c r="L337" s="156"/>
      <c r="M337" s="156"/>
      <c r="N337" s="156"/>
      <c r="O337" s="156"/>
      <c r="P337" s="156"/>
    </row>
    <row r="338" spans="1:16" ht="12.75">
      <c r="A338" s="195" t="s">
        <v>458</v>
      </c>
      <c r="B338" s="195" t="s">
        <v>320</v>
      </c>
      <c r="C338" s="195" t="s">
        <v>52</v>
      </c>
      <c r="D338" s="189"/>
      <c r="E338" s="189"/>
      <c r="F338" s="189"/>
      <c r="G338" s="189">
        <v>1800</v>
      </c>
      <c r="H338" s="189">
        <v>16496.86</v>
      </c>
      <c r="I338" s="189">
        <v>15133.17</v>
      </c>
      <c r="J338" s="156"/>
      <c r="K338" s="156"/>
      <c r="L338" s="156"/>
      <c r="M338" s="156"/>
      <c r="N338" s="156"/>
      <c r="O338" s="156"/>
      <c r="P338" s="156"/>
    </row>
    <row r="339" spans="1:16" ht="12.75">
      <c r="A339" s="195" t="s">
        <v>458</v>
      </c>
      <c r="B339" s="195" t="s">
        <v>320</v>
      </c>
      <c r="C339" s="195" t="s">
        <v>56</v>
      </c>
      <c r="D339" s="189">
        <v>25844</v>
      </c>
      <c r="E339" s="189">
        <v>390793.95</v>
      </c>
      <c r="F339" s="189">
        <v>345049.73</v>
      </c>
      <c r="G339" s="189">
        <v>24996</v>
      </c>
      <c r="H339" s="189">
        <v>353089.96</v>
      </c>
      <c r="I339" s="189">
        <v>312496.75</v>
      </c>
      <c r="J339" s="156"/>
      <c r="K339" s="156"/>
      <c r="L339" s="156"/>
      <c r="M339" s="156"/>
      <c r="N339" s="156"/>
      <c r="O339" s="156"/>
      <c r="P339" s="156"/>
    </row>
    <row r="340" spans="1:16" ht="12.75">
      <c r="A340" s="195" t="s">
        <v>458</v>
      </c>
      <c r="B340" s="195" t="s">
        <v>320</v>
      </c>
      <c r="C340" s="195" t="s">
        <v>42</v>
      </c>
      <c r="D340" s="189">
        <v>352799</v>
      </c>
      <c r="E340" s="189">
        <v>3022020.9</v>
      </c>
      <c r="F340" s="189">
        <v>2711315.35</v>
      </c>
      <c r="G340" s="189">
        <v>354664</v>
      </c>
      <c r="H340" s="189">
        <v>3672031.98</v>
      </c>
      <c r="I340" s="189">
        <v>3296506.91</v>
      </c>
      <c r="J340" s="156"/>
      <c r="K340" s="156"/>
      <c r="L340" s="156"/>
      <c r="M340" s="156"/>
      <c r="N340" s="156"/>
      <c r="O340" s="156"/>
      <c r="P340" s="156"/>
    </row>
    <row r="341" spans="1:16" ht="12.75">
      <c r="A341" s="195" t="s">
        <v>458</v>
      </c>
      <c r="B341" s="195" t="s">
        <v>320</v>
      </c>
      <c r="C341" s="195" t="s">
        <v>45</v>
      </c>
      <c r="D341" s="189">
        <v>2600</v>
      </c>
      <c r="E341" s="189">
        <v>34325.85</v>
      </c>
      <c r="F341" s="189">
        <v>30444.17</v>
      </c>
      <c r="G341" s="189"/>
      <c r="H341" s="189"/>
      <c r="I341" s="189"/>
      <c r="J341" s="156"/>
      <c r="K341" s="156"/>
      <c r="L341" s="156"/>
      <c r="M341" s="156"/>
      <c r="N341" s="156"/>
      <c r="O341" s="156"/>
      <c r="P341" s="156"/>
    </row>
    <row r="342" spans="1:16" ht="12.75">
      <c r="A342" s="195" t="s">
        <v>458</v>
      </c>
      <c r="B342" s="195" t="s">
        <v>320</v>
      </c>
      <c r="C342" s="195" t="s">
        <v>61</v>
      </c>
      <c r="D342" s="189">
        <v>1320</v>
      </c>
      <c r="E342" s="189">
        <v>13804.18</v>
      </c>
      <c r="F342" s="189">
        <v>12834</v>
      </c>
      <c r="G342" s="189"/>
      <c r="H342" s="189"/>
      <c r="I342" s="189"/>
      <c r="J342" s="156"/>
      <c r="K342" s="156"/>
      <c r="L342" s="156"/>
      <c r="M342" s="156"/>
      <c r="N342" s="156"/>
      <c r="O342" s="156"/>
      <c r="P342" s="156"/>
    </row>
    <row r="343" spans="1:16" ht="12.75">
      <c r="A343" s="195" t="s">
        <v>458</v>
      </c>
      <c r="B343" s="195" t="s">
        <v>320</v>
      </c>
      <c r="C343" s="195" t="s">
        <v>43</v>
      </c>
      <c r="D343" s="189">
        <v>18953</v>
      </c>
      <c r="E343" s="189">
        <v>188052.81</v>
      </c>
      <c r="F343" s="189">
        <v>170025.03</v>
      </c>
      <c r="G343" s="189">
        <v>150867.5</v>
      </c>
      <c r="H343" s="189">
        <v>1694327.24</v>
      </c>
      <c r="I343" s="189">
        <v>1508371.02</v>
      </c>
      <c r="J343" s="156"/>
      <c r="K343" s="156"/>
      <c r="L343" s="156"/>
      <c r="M343" s="156"/>
      <c r="N343" s="156"/>
      <c r="O343" s="156"/>
      <c r="P343" s="156"/>
    </row>
    <row r="344" spans="1:16" ht="12.75">
      <c r="A344" s="195" t="s">
        <v>458</v>
      </c>
      <c r="B344" s="195" t="s">
        <v>320</v>
      </c>
      <c r="C344" s="195" t="s">
        <v>71</v>
      </c>
      <c r="D344" s="189">
        <v>1000</v>
      </c>
      <c r="E344" s="189">
        <v>7937.77</v>
      </c>
      <c r="F344" s="189">
        <v>7435.96</v>
      </c>
      <c r="G344" s="189"/>
      <c r="H344" s="189"/>
      <c r="I344" s="189"/>
      <c r="J344" s="156"/>
      <c r="K344" s="156"/>
      <c r="L344" s="156"/>
      <c r="M344" s="156"/>
      <c r="N344" s="156"/>
      <c r="O344" s="156"/>
      <c r="P344" s="156"/>
    </row>
    <row r="345" spans="1:16" ht="12.75">
      <c r="A345" s="195" t="s">
        <v>458</v>
      </c>
      <c r="B345" s="195" t="s">
        <v>320</v>
      </c>
      <c r="C345" s="195" t="s">
        <v>67</v>
      </c>
      <c r="D345" s="189"/>
      <c r="E345" s="189"/>
      <c r="F345" s="189"/>
      <c r="G345" s="189">
        <v>600</v>
      </c>
      <c r="H345" s="189">
        <v>6108.37</v>
      </c>
      <c r="I345" s="189">
        <v>5355</v>
      </c>
      <c r="J345" s="156"/>
      <c r="K345" s="156"/>
      <c r="L345" s="156"/>
      <c r="M345" s="156"/>
      <c r="N345" s="156"/>
      <c r="O345" s="156"/>
      <c r="P345" s="156"/>
    </row>
    <row r="346" spans="1:16" ht="12.75">
      <c r="A346" s="195" t="s">
        <v>458</v>
      </c>
      <c r="B346" s="195" t="s">
        <v>320</v>
      </c>
      <c r="C346" s="195" t="s">
        <v>357</v>
      </c>
      <c r="D346" s="189">
        <v>550</v>
      </c>
      <c r="E346" s="189">
        <v>5884.53</v>
      </c>
      <c r="F346" s="189">
        <v>5508.26</v>
      </c>
      <c r="G346" s="189"/>
      <c r="H346" s="189"/>
      <c r="I346" s="189"/>
      <c r="J346" s="156"/>
      <c r="K346" s="156"/>
      <c r="L346" s="156"/>
      <c r="M346" s="156"/>
      <c r="N346" s="156"/>
      <c r="O346" s="156"/>
      <c r="P346" s="156"/>
    </row>
    <row r="347" spans="1:16" ht="12.75">
      <c r="A347" s="195" t="s">
        <v>458</v>
      </c>
      <c r="B347" s="195" t="s">
        <v>320</v>
      </c>
      <c r="C347" s="195" t="s">
        <v>530</v>
      </c>
      <c r="D347" s="189">
        <v>1120</v>
      </c>
      <c r="E347" s="189">
        <v>9947.07</v>
      </c>
      <c r="F347" s="189">
        <v>8563.86</v>
      </c>
      <c r="G347" s="189"/>
      <c r="H347" s="189"/>
      <c r="I347" s="189"/>
      <c r="J347" s="156"/>
      <c r="K347" s="156"/>
      <c r="L347" s="156"/>
      <c r="M347" s="156"/>
      <c r="N347" s="156"/>
      <c r="O347" s="156"/>
      <c r="P347" s="156"/>
    </row>
    <row r="348" spans="1:16" ht="12.75">
      <c r="A348" s="195" t="s">
        <v>324</v>
      </c>
      <c r="B348" s="195" t="s">
        <v>325</v>
      </c>
      <c r="C348" s="195" t="s">
        <v>43</v>
      </c>
      <c r="D348" s="189">
        <v>2002</v>
      </c>
      <c r="E348" s="189">
        <v>4758.25</v>
      </c>
      <c r="F348" s="189">
        <v>4479.34</v>
      </c>
      <c r="G348" s="189">
        <f>SUM(G335:G347)</f>
        <v>606415.5</v>
      </c>
      <c r="H348" s="189"/>
      <c r="I348" s="189"/>
      <c r="J348" s="156"/>
      <c r="K348" s="156"/>
      <c r="L348" s="156"/>
      <c r="M348" s="156"/>
      <c r="N348" s="156"/>
      <c r="O348" s="156"/>
      <c r="P348" s="156"/>
    </row>
    <row r="349" spans="1:16" ht="12.75">
      <c r="A349" s="195"/>
      <c r="B349" s="195"/>
      <c r="C349" s="195"/>
      <c r="D349" s="189">
        <f>SUM(D335:D348)</f>
        <v>406188</v>
      </c>
      <c r="E349" s="189">
        <f>SUM(E335:E348)</f>
        <v>3677525.31</v>
      </c>
      <c r="F349" s="189">
        <f>SUM(F335:F348)</f>
        <v>3295655.6999999993</v>
      </c>
      <c r="G349" s="189">
        <f>SUM(G335:G348)</f>
        <v>1212831</v>
      </c>
      <c r="H349" s="189">
        <f>SUM(H335:H348)</f>
        <v>6664761.44</v>
      </c>
      <c r="I349" s="189">
        <f>SUM(I335:I348)</f>
        <v>5959356.09</v>
      </c>
      <c r="J349" s="156"/>
      <c r="K349" s="156"/>
      <c r="L349" s="156"/>
      <c r="M349" s="156"/>
      <c r="N349" s="156"/>
      <c r="O349" s="156"/>
      <c r="P349" s="156"/>
    </row>
    <row r="350" spans="1:16" s="250" customFormat="1" ht="14.25">
      <c r="A350" s="153"/>
      <c r="B350" s="154" t="s">
        <v>121</v>
      </c>
      <c r="C350" s="153"/>
      <c r="D350" s="155">
        <f aca="true" t="shared" si="20" ref="D350:I350">SUM(D258:D348)</f>
        <v>26678493.34</v>
      </c>
      <c r="E350" s="155">
        <f t="shared" si="20"/>
        <v>150462652.01999998</v>
      </c>
      <c r="F350" s="155">
        <f t="shared" si="20"/>
        <v>134929489.66000003</v>
      </c>
      <c r="G350" s="155">
        <f t="shared" si="20"/>
        <v>34256890.9</v>
      </c>
      <c r="H350" s="155">
        <f t="shared" si="20"/>
        <v>178771147.56</v>
      </c>
      <c r="I350" s="155">
        <f t="shared" si="20"/>
        <v>160074122.20000002</v>
      </c>
      <c r="J350" s="113">
        <f>(G350-D350)*100/D350</f>
        <v>28.406392607776848</v>
      </c>
      <c r="K350" s="134">
        <f>(H350-E350)*100/E350</f>
        <v>18.814300532358796</v>
      </c>
      <c r="L350" s="134">
        <f>(I350-F350)*100/F350</f>
        <v>18.635386973863387</v>
      </c>
      <c r="M350" s="135">
        <f>E350/D350</f>
        <v>5.6398481766736825</v>
      </c>
      <c r="N350" s="135">
        <f>H350/G350</f>
        <v>5.218545608293951</v>
      </c>
      <c r="O350" s="135">
        <f>F350/D350</f>
        <v>5.0576128097044935</v>
      </c>
      <c r="P350" s="135">
        <f>I350/G350</f>
        <v>4.672756867144649</v>
      </c>
    </row>
    <row r="351" spans="1:16" s="250" customFormat="1" ht="12.75">
      <c r="A351" s="153"/>
      <c r="B351" s="153"/>
      <c r="C351" s="153"/>
      <c r="D351" s="155"/>
      <c r="E351" s="155"/>
      <c r="F351" s="155"/>
      <c r="G351" s="155"/>
      <c r="H351" s="155"/>
      <c r="I351" s="155"/>
      <c r="J351" s="157"/>
      <c r="K351" s="157"/>
      <c r="L351" s="157"/>
      <c r="M351" s="167"/>
      <c r="N351" s="167"/>
      <c r="O351" s="167"/>
      <c r="P351" s="167"/>
    </row>
    <row r="352" spans="1:16" s="250" customFormat="1" ht="12.75" customHeight="1">
      <c r="A352" s="226" t="s">
        <v>127</v>
      </c>
      <c r="B352" s="226"/>
      <c r="C352" s="211"/>
      <c r="D352" s="211"/>
      <c r="E352" s="211"/>
      <c r="F352" s="211"/>
      <c r="G352" s="157"/>
      <c r="H352" s="157"/>
      <c r="I352" s="157"/>
      <c r="J352" s="157"/>
      <c r="K352" s="157"/>
      <c r="L352" s="157"/>
      <c r="M352" s="158"/>
      <c r="N352" s="158"/>
      <c r="O352" s="157"/>
      <c r="P352" s="157"/>
    </row>
    <row r="353" spans="1:16" s="250" customFormat="1" ht="25.5">
      <c r="A353" s="159" t="s">
        <v>130</v>
      </c>
      <c r="B353" s="159" t="s">
        <v>131</v>
      </c>
      <c r="C353" s="159" t="s">
        <v>132</v>
      </c>
      <c r="D353" s="160" t="s">
        <v>688</v>
      </c>
      <c r="E353" s="160" t="s">
        <v>689</v>
      </c>
      <c r="F353" s="161">
        <v>2015</v>
      </c>
      <c r="G353" s="160" t="s">
        <v>719</v>
      </c>
      <c r="H353" s="160" t="s">
        <v>720</v>
      </c>
      <c r="I353" s="161">
        <v>2016</v>
      </c>
      <c r="J353" s="162" t="s">
        <v>79</v>
      </c>
      <c r="K353" s="163" t="s">
        <v>80</v>
      </c>
      <c r="L353" s="163" t="s">
        <v>677</v>
      </c>
      <c r="M353" s="164" t="s">
        <v>690</v>
      </c>
      <c r="N353" s="164" t="s">
        <v>721</v>
      </c>
      <c r="O353" s="164" t="s">
        <v>691</v>
      </c>
      <c r="P353" s="164" t="s">
        <v>722</v>
      </c>
    </row>
    <row r="354" spans="1:16" ht="12.75">
      <c r="A354" s="195" t="s">
        <v>398</v>
      </c>
      <c r="B354" s="195" t="s">
        <v>628</v>
      </c>
      <c r="C354" s="195" t="s">
        <v>47</v>
      </c>
      <c r="D354" s="189">
        <v>614000</v>
      </c>
      <c r="E354" s="189">
        <v>11750685.55</v>
      </c>
      <c r="F354" s="189">
        <v>10246256.39</v>
      </c>
      <c r="G354" s="189">
        <v>761772</v>
      </c>
      <c r="H354" s="189">
        <v>10476046.07</v>
      </c>
      <c r="I354" s="189">
        <v>9581791.53</v>
      </c>
      <c r="J354" s="156"/>
      <c r="K354" s="156"/>
      <c r="L354" s="156"/>
      <c r="M354" s="156"/>
      <c r="N354" s="156"/>
      <c r="O354" s="156"/>
      <c r="P354" s="156"/>
    </row>
    <row r="355" spans="1:16" ht="12.75">
      <c r="A355" s="195" t="s">
        <v>703</v>
      </c>
      <c r="B355" s="195" t="s">
        <v>704</v>
      </c>
      <c r="C355" s="195" t="s">
        <v>63</v>
      </c>
      <c r="D355" s="189"/>
      <c r="E355" s="189"/>
      <c r="F355" s="189"/>
      <c r="G355" s="189">
        <v>340</v>
      </c>
      <c r="H355" s="189">
        <v>1892</v>
      </c>
      <c r="I355" s="189">
        <v>1715.77</v>
      </c>
      <c r="J355" s="156"/>
      <c r="K355" s="156"/>
      <c r="L355" s="156"/>
      <c r="M355" s="156"/>
      <c r="N355" s="156"/>
      <c r="O355" s="156"/>
      <c r="P355" s="156"/>
    </row>
    <row r="356" spans="1:16" ht="12.75">
      <c r="A356" s="195" t="s">
        <v>351</v>
      </c>
      <c r="B356" s="195" t="s">
        <v>352</v>
      </c>
      <c r="C356" s="195" t="s">
        <v>48</v>
      </c>
      <c r="D356" s="189"/>
      <c r="E356" s="189"/>
      <c r="F356" s="189"/>
      <c r="G356" s="189">
        <v>83294.64</v>
      </c>
      <c r="H356" s="189">
        <v>472374.93</v>
      </c>
      <c r="I356" s="189">
        <v>421785.52</v>
      </c>
      <c r="J356" s="156"/>
      <c r="K356" s="156"/>
      <c r="L356" s="156"/>
      <c r="M356" s="156"/>
      <c r="N356" s="156"/>
      <c r="O356" s="156"/>
      <c r="P356" s="156"/>
    </row>
    <row r="357" spans="1:16" ht="12.75">
      <c r="A357" s="195" t="s">
        <v>351</v>
      </c>
      <c r="B357" s="195" t="s">
        <v>352</v>
      </c>
      <c r="C357" s="195" t="s">
        <v>174</v>
      </c>
      <c r="D357" s="189">
        <v>9484.8</v>
      </c>
      <c r="E357" s="189">
        <v>47424</v>
      </c>
      <c r="F357" s="189">
        <v>41988.53</v>
      </c>
      <c r="G357" s="189"/>
      <c r="H357" s="189"/>
      <c r="I357" s="189"/>
      <c r="J357" s="156"/>
      <c r="K357" s="156"/>
      <c r="L357" s="156"/>
      <c r="M357" s="156"/>
      <c r="N357" s="156"/>
      <c r="O357" s="156"/>
      <c r="P357" s="156"/>
    </row>
    <row r="358" spans="1:16" s="250" customFormat="1" ht="14.25">
      <c r="A358" s="153"/>
      <c r="B358" s="154" t="s">
        <v>121</v>
      </c>
      <c r="C358" s="153"/>
      <c r="D358" s="155">
        <f aca="true" t="shared" si="21" ref="D358:I358">SUM(D354:D357)</f>
        <v>623484.8</v>
      </c>
      <c r="E358" s="155">
        <f t="shared" si="21"/>
        <v>11798109.55</v>
      </c>
      <c r="F358" s="155">
        <f t="shared" si="21"/>
        <v>10288244.92</v>
      </c>
      <c r="G358" s="155">
        <f t="shared" si="21"/>
        <v>845406.64</v>
      </c>
      <c r="H358" s="155">
        <f t="shared" si="21"/>
        <v>10950313</v>
      </c>
      <c r="I358" s="155">
        <f t="shared" si="21"/>
        <v>10005292.819999998</v>
      </c>
      <c r="J358" s="113">
        <f>(G358-D358)*100/D358</f>
        <v>35.593785125154604</v>
      </c>
      <c r="K358" s="134">
        <f>(H358-E358)*100/E358</f>
        <v>-7.185867756245751</v>
      </c>
      <c r="L358" s="134">
        <f>(I358-F358)*100/F358</f>
        <v>-2.750246540592674</v>
      </c>
      <c r="M358" s="135">
        <f>E358/D358</f>
        <v>18.92285032449869</v>
      </c>
      <c r="N358" s="135">
        <f>H358/G358</f>
        <v>12.95271704986845</v>
      </c>
      <c r="O358" s="135">
        <f>F358/D358</f>
        <v>16.501196051611842</v>
      </c>
      <c r="P358" s="135">
        <f>I358/G358</f>
        <v>11.834887906723797</v>
      </c>
    </row>
    <row r="359" spans="1:16" s="266" customFormat="1" ht="12.75">
      <c r="A359" s="153"/>
      <c r="B359" s="153"/>
      <c r="C359" s="153"/>
      <c r="D359" s="155"/>
      <c r="E359" s="155"/>
      <c r="F359" s="155"/>
      <c r="G359" s="155"/>
      <c r="H359" s="155"/>
      <c r="I359" s="155"/>
      <c r="J359" s="157"/>
      <c r="K359" s="157"/>
      <c r="L359" s="157"/>
      <c r="M359" s="167"/>
      <c r="N359" s="167"/>
      <c r="O359" s="167"/>
      <c r="P359" s="167"/>
    </row>
    <row r="360" spans="1:16" s="250" customFormat="1" ht="12.75">
      <c r="A360" s="153"/>
      <c r="B360" s="153"/>
      <c r="C360" s="153"/>
      <c r="D360" s="155"/>
      <c r="E360" s="155"/>
      <c r="F360" s="155"/>
      <c r="G360" s="155"/>
      <c r="H360" s="155"/>
      <c r="I360" s="155"/>
      <c r="J360" s="157"/>
      <c r="K360" s="157"/>
      <c r="L360" s="157"/>
      <c r="M360" s="167"/>
      <c r="N360" s="167"/>
      <c r="O360" s="167"/>
      <c r="P360" s="167"/>
    </row>
    <row r="361" spans="1:16" s="266" customFormat="1" ht="12.75" customHeight="1">
      <c r="A361" s="225" t="s">
        <v>651</v>
      </c>
      <c r="B361" s="225"/>
      <c r="C361" s="225"/>
      <c r="D361" s="168"/>
      <c r="E361" s="168"/>
      <c r="F361" s="168"/>
      <c r="G361" s="168"/>
      <c r="H361" s="168"/>
      <c r="I361" s="168"/>
      <c r="J361" s="168"/>
      <c r="K361" s="168"/>
      <c r="L361" s="157"/>
      <c r="M361" s="168"/>
      <c r="N361" s="168"/>
      <c r="O361" s="157"/>
      <c r="P361" s="157"/>
    </row>
    <row r="362" spans="1:16" s="266" customFormat="1" ht="25.5">
      <c r="A362" s="159" t="s">
        <v>130</v>
      </c>
      <c r="B362" s="159" t="s">
        <v>131</v>
      </c>
      <c r="C362" s="159" t="s">
        <v>132</v>
      </c>
      <c r="D362" s="160" t="s">
        <v>688</v>
      </c>
      <c r="E362" s="160" t="s">
        <v>689</v>
      </c>
      <c r="F362" s="161">
        <v>2015</v>
      </c>
      <c r="G362" s="160" t="s">
        <v>719</v>
      </c>
      <c r="H362" s="160" t="s">
        <v>720</v>
      </c>
      <c r="I362" s="161">
        <v>2016</v>
      </c>
      <c r="J362" s="162" t="s">
        <v>79</v>
      </c>
      <c r="K362" s="163" t="s">
        <v>80</v>
      </c>
      <c r="L362" s="163" t="s">
        <v>677</v>
      </c>
      <c r="M362" s="164" t="s">
        <v>690</v>
      </c>
      <c r="N362" s="164" t="s">
        <v>721</v>
      </c>
      <c r="O362" s="164" t="s">
        <v>691</v>
      </c>
      <c r="P362" s="164" t="s">
        <v>722</v>
      </c>
    </row>
    <row r="363" spans="1:16" s="264" customFormat="1" ht="11.25" customHeight="1">
      <c r="A363" s="132" t="s">
        <v>429</v>
      </c>
      <c r="B363" s="132" t="s">
        <v>285</v>
      </c>
      <c r="C363" s="132" t="s">
        <v>48</v>
      </c>
      <c r="D363" s="133">
        <v>740</v>
      </c>
      <c r="E363" s="133">
        <v>3788.52</v>
      </c>
      <c r="F363" s="133">
        <v>3425.15</v>
      </c>
      <c r="G363" s="133">
        <v>5150</v>
      </c>
      <c r="H363" s="133">
        <v>26061.82</v>
      </c>
      <c r="I363" s="133">
        <v>23147.46</v>
      </c>
      <c r="J363" s="165">
        <v>595.9459459459459</v>
      </c>
      <c r="K363" s="165">
        <v>587.9155976476302</v>
      </c>
      <c r="L363" s="165">
        <v>575.8086507160269</v>
      </c>
      <c r="M363" s="166">
        <v>5.119621621621621</v>
      </c>
      <c r="N363" s="166">
        <v>5.060547572815534</v>
      </c>
      <c r="O363" s="166">
        <v>4.628581081081081</v>
      </c>
      <c r="P363" s="166">
        <v>4.494652427184466</v>
      </c>
    </row>
    <row r="364" spans="1:16" s="264" customFormat="1" ht="11.25" customHeight="1">
      <c r="A364" s="132" t="s">
        <v>429</v>
      </c>
      <c r="B364" s="132" t="s">
        <v>285</v>
      </c>
      <c r="C364" s="132" t="s">
        <v>60</v>
      </c>
      <c r="D364" s="133"/>
      <c r="E364" s="133"/>
      <c r="F364" s="133"/>
      <c r="G364" s="133">
        <v>70</v>
      </c>
      <c r="H364" s="133">
        <v>411.89</v>
      </c>
      <c r="I364" s="133">
        <v>375</v>
      </c>
      <c r="J364" s="165"/>
      <c r="K364" s="165"/>
      <c r="L364" s="165"/>
      <c r="M364" s="166"/>
      <c r="N364" s="166">
        <v>5.884142857142857</v>
      </c>
      <c r="O364" s="166"/>
      <c r="P364" s="166">
        <v>5.357142857142857</v>
      </c>
    </row>
    <row r="365" spans="1:16" s="264" customFormat="1" ht="11.25" customHeight="1">
      <c r="A365" s="132" t="s">
        <v>429</v>
      </c>
      <c r="B365" s="132" t="s">
        <v>285</v>
      </c>
      <c r="C365" s="132" t="s">
        <v>139</v>
      </c>
      <c r="D365" s="133">
        <v>60</v>
      </c>
      <c r="E365" s="133">
        <v>274.59</v>
      </c>
      <c r="F365" s="133">
        <v>240.81</v>
      </c>
      <c r="G365" s="133"/>
      <c r="H365" s="133"/>
      <c r="I365" s="133"/>
      <c r="J365" s="165">
        <v>-100</v>
      </c>
      <c r="K365" s="165">
        <v>-100</v>
      </c>
      <c r="L365" s="165">
        <v>-100</v>
      </c>
      <c r="M365" s="166">
        <v>4.576499999999999</v>
      </c>
      <c r="N365" s="166"/>
      <c r="O365" s="166">
        <v>4.0135</v>
      </c>
      <c r="P365" s="166"/>
    </row>
    <row r="366" spans="1:16" s="264" customFormat="1" ht="11.25" customHeight="1">
      <c r="A366" s="132" t="s">
        <v>429</v>
      </c>
      <c r="B366" s="132" t="s">
        <v>285</v>
      </c>
      <c r="C366" s="132" t="s">
        <v>63</v>
      </c>
      <c r="D366" s="133">
        <v>9239</v>
      </c>
      <c r="E366" s="133">
        <v>59150.56</v>
      </c>
      <c r="F366" s="133">
        <v>53086.86</v>
      </c>
      <c r="G366" s="133">
        <v>51460</v>
      </c>
      <c r="H366" s="133">
        <v>298623.9</v>
      </c>
      <c r="I366" s="133">
        <v>266197.51</v>
      </c>
      <c r="J366" s="165">
        <v>456.9866868708735</v>
      </c>
      <c r="K366" s="165">
        <v>404.8538847307617</v>
      </c>
      <c r="L366" s="165">
        <v>401.4376627285924</v>
      </c>
      <c r="M366" s="166">
        <v>6.402268643792618</v>
      </c>
      <c r="N366" s="166">
        <v>5.803029537504859</v>
      </c>
      <c r="O366" s="166">
        <v>5.74595302521918</v>
      </c>
      <c r="P366" s="166">
        <v>5.172901476875243</v>
      </c>
    </row>
    <row r="367" spans="1:16" s="264" customFormat="1" ht="11.25" customHeight="1">
      <c r="A367" s="132" t="s">
        <v>429</v>
      </c>
      <c r="B367" s="132" t="s">
        <v>285</v>
      </c>
      <c r="C367" s="132" t="s">
        <v>54</v>
      </c>
      <c r="D367" s="133">
        <v>30355</v>
      </c>
      <c r="E367" s="133">
        <v>163811.33</v>
      </c>
      <c r="F367" s="133">
        <v>147696.25</v>
      </c>
      <c r="G367" s="133">
        <v>69199.5</v>
      </c>
      <c r="H367" s="133">
        <v>343866.58</v>
      </c>
      <c r="I367" s="133">
        <v>307312.95</v>
      </c>
      <c r="J367" s="165">
        <v>127.96738593312469</v>
      </c>
      <c r="K367" s="165">
        <v>109.91623717358259</v>
      </c>
      <c r="L367" s="165">
        <v>108.07092258605077</v>
      </c>
      <c r="M367" s="166">
        <v>5.396518860154834</v>
      </c>
      <c r="N367" s="166">
        <v>4.969206135882485</v>
      </c>
      <c r="O367" s="166">
        <v>4.865631691648822</v>
      </c>
      <c r="P367" s="166">
        <v>4.4409706717534085</v>
      </c>
    </row>
    <row r="368" spans="1:16" s="264" customFormat="1" ht="11.25" customHeight="1">
      <c r="A368" s="132" t="s">
        <v>429</v>
      </c>
      <c r="B368" s="132" t="s">
        <v>285</v>
      </c>
      <c r="C368" s="132" t="s">
        <v>82</v>
      </c>
      <c r="D368" s="133"/>
      <c r="E368" s="133"/>
      <c r="F368" s="133"/>
      <c r="G368" s="133">
        <v>360</v>
      </c>
      <c r="H368" s="133">
        <v>1808.42</v>
      </c>
      <c r="I368" s="133">
        <v>1611.64</v>
      </c>
      <c r="J368" s="165"/>
      <c r="K368" s="165"/>
      <c r="L368" s="165"/>
      <c r="M368" s="166"/>
      <c r="N368" s="166">
        <v>5.023388888888889</v>
      </c>
      <c r="O368" s="166"/>
      <c r="P368" s="166">
        <v>4.476777777777778</v>
      </c>
    </row>
    <row r="369" spans="1:16" s="264" customFormat="1" ht="11.25" customHeight="1">
      <c r="A369" s="132" t="s">
        <v>429</v>
      </c>
      <c r="B369" s="132" t="s">
        <v>285</v>
      </c>
      <c r="C369" s="132" t="s">
        <v>56</v>
      </c>
      <c r="D369" s="133">
        <v>100</v>
      </c>
      <c r="E369" s="133">
        <v>573.83</v>
      </c>
      <c r="F369" s="133">
        <v>514.79</v>
      </c>
      <c r="G369" s="133"/>
      <c r="H369" s="133"/>
      <c r="I369" s="133"/>
      <c r="J369" s="165">
        <v>-100</v>
      </c>
      <c r="K369" s="165">
        <v>-100</v>
      </c>
      <c r="L369" s="165">
        <v>-100</v>
      </c>
      <c r="M369" s="166">
        <v>5.738300000000001</v>
      </c>
      <c r="N369" s="166"/>
      <c r="O369" s="166">
        <v>5.1479</v>
      </c>
      <c r="P369" s="166"/>
    </row>
    <row r="370" spans="1:16" s="264" customFormat="1" ht="11.25" customHeight="1">
      <c r="A370" s="132" t="s">
        <v>429</v>
      </c>
      <c r="B370" s="132" t="s">
        <v>285</v>
      </c>
      <c r="C370" s="132" t="s">
        <v>42</v>
      </c>
      <c r="D370" s="133">
        <v>56260</v>
      </c>
      <c r="E370" s="133">
        <v>337292.09</v>
      </c>
      <c r="F370" s="133">
        <v>304211.61</v>
      </c>
      <c r="G370" s="133">
        <v>97191</v>
      </c>
      <c r="H370" s="133">
        <v>526915.04</v>
      </c>
      <c r="I370" s="133">
        <v>471160.25</v>
      </c>
      <c r="J370" s="165">
        <v>72.75328830430146</v>
      </c>
      <c r="K370" s="165">
        <v>56.2192104771861</v>
      </c>
      <c r="L370" s="165">
        <v>54.87911523166392</v>
      </c>
      <c r="M370" s="166">
        <v>5.995238002132955</v>
      </c>
      <c r="N370" s="166">
        <v>5.421438610570938</v>
      </c>
      <c r="O370" s="166">
        <v>5.407245111980092</v>
      </c>
      <c r="P370" s="166">
        <v>4.847776543095554</v>
      </c>
    </row>
    <row r="371" spans="1:16" s="264" customFormat="1" ht="11.25" customHeight="1">
      <c r="A371" s="132" t="s">
        <v>429</v>
      </c>
      <c r="B371" s="132" t="s">
        <v>285</v>
      </c>
      <c r="C371" s="132" t="s">
        <v>45</v>
      </c>
      <c r="D371" s="133">
        <v>36653</v>
      </c>
      <c r="E371" s="133">
        <v>176347.2</v>
      </c>
      <c r="F371" s="133">
        <v>157198.62</v>
      </c>
      <c r="G371" s="133">
        <v>49651</v>
      </c>
      <c r="H371" s="133">
        <v>244319.36</v>
      </c>
      <c r="I371" s="133">
        <v>219858.7</v>
      </c>
      <c r="J371" s="165">
        <v>35.46230867868933</v>
      </c>
      <c r="K371" s="165">
        <v>38.54450765308435</v>
      </c>
      <c r="L371" s="165">
        <v>39.86045170116635</v>
      </c>
      <c r="M371" s="166">
        <v>4.81126237961422</v>
      </c>
      <c r="N371" s="166">
        <v>4.920733922781011</v>
      </c>
      <c r="O371" s="166">
        <v>4.28883365618094</v>
      </c>
      <c r="P371" s="166">
        <v>4.42808201244688</v>
      </c>
    </row>
    <row r="372" spans="1:16" s="264" customFormat="1" ht="11.25" customHeight="1">
      <c r="A372" s="132" t="s">
        <v>429</v>
      </c>
      <c r="B372" s="132" t="s">
        <v>285</v>
      </c>
      <c r="C372" s="132" t="s">
        <v>57</v>
      </c>
      <c r="D372" s="133">
        <v>4800</v>
      </c>
      <c r="E372" s="133">
        <v>21440.26</v>
      </c>
      <c r="F372" s="133">
        <v>19614.18</v>
      </c>
      <c r="G372" s="133">
        <v>29715</v>
      </c>
      <c r="H372" s="133">
        <v>161337.89</v>
      </c>
      <c r="I372" s="133">
        <v>143658.53</v>
      </c>
      <c r="J372" s="165">
        <v>519.0625</v>
      </c>
      <c r="K372" s="165">
        <v>652.499689835851</v>
      </c>
      <c r="L372" s="165">
        <v>632.4217989230241</v>
      </c>
      <c r="M372" s="166">
        <v>4.466720833333333</v>
      </c>
      <c r="N372" s="166">
        <v>5.4295100117785635</v>
      </c>
      <c r="O372" s="166">
        <v>4.0862875</v>
      </c>
      <c r="P372" s="166">
        <v>4.834545852263167</v>
      </c>
    </row>
    <row r="373" spans="1:16" s="264" customFormat="1" ht="11.25" customHeight="1">
      <c r="A373" s="132" t="s">
        <v>429</v>
      </c>
      <c r="B373" s="132" t="s">
        <v>285</v>
      </c>
      <c r="C373" s="132" t="s">
        <v>61</v>
      </c>
      <c r="D373" s="133"/>
      <c r="E373" s="133"/>
      <c r="F373" s="133"/>
      <c r="G373" s="133">
        <v>20</v>
      </c>
      <c r="H373" s="133">
        <v>111.41</v>
      </c>
      <c r="I373" s="133">
        <v>99.69</v>
      </c>
      <c r="J373" s="165"/>
      <c r="K373" s="165"/>
      <c r="L373" s="165"/>
      <c r="M373" s="166"/>
      <c r="N373" s="166">
        <v>5.5705</v>
      </c>
      <c r="O373" s="166"/>
      <c r="P373" s="166">
        <v>4.9845</v>
      </c>
    </row>
    <row r="374" spans="1:16" s="264" customFormat="1" ht="11.25" customHeight="1">
      <c r="A374" s="132" t="s">
        <v>429</v>
      </c>
      <c r="B374" s="132" t="s">
        <v>285</v>
      </c>
      <c r="C374" s="132" t="s">
        <v>43</v>
      </c>
      <c r="D374" s="133">
        <v>50924.5</v>
      </c>
      <c r="E374" s="133">
        <v>260564.94</v>
      </c>
      <c r="F374" s="133">
        <v>234352.73</v>
      </c>
      <c r="G374" s="133">
        <v>161900</v>
      </c>
      <c r="H374" s="133">
        <v>792616.38</v>
      </c>
      <c r="I374" s="133">
        <v>708459.65</v>
      </c>
      <c r="J374" s="165">
        <v>217.92162907834145</v>
      </c>
      <c r="K374" s="165">
        <v>204.19149253157386</v>
      </c>
      <c r="L374" s="165">
        <v>202.30484193634103</v>
      </c>
      <c r="M374" s="166">
        <v>5.116691180080315</v>
      </c>
      <c r="N374" s="166">
        <v>4.895715750463249</v>
      </c>
      <c r="O374" s="166">
        <v>4.601964280454398</v>
      </c>
      <c r="P374" s="166">
        <v>4.375908894379247</v>
      </c>
    </row>
    <row r="375" spans="1:16" s="264" customFormat="1" ht="11.25" customHeight="1">
      <c r="A375" s="132" t="s">
        <v>429</v>
      </c>
      <c r="B375" s="132" t="s">
        <v>285</v>
      </c>
      <c r="C375" s="132" t="s">
        <v>103</v>
      </c>
      <c r="D375" s="133">
        <v>40</v>
      </c>
      <c r="E375" s="133">
        <v>633.35</v>
      </c>
      <c r="F375" s="133">
        <v>600</v>
      </c>
      <c r="G375" s="133"/>
      <c r="H375" s="133"/>
      <c r="I375" s="133"/>
      <c r="J375" s="165">
        <v>-100</v>
      </c>
      <c r="K375" s="165">
        <v>-100</v>
      </c>
      <c r="L375" s="165">
        <v>-100</v>
      </c>
      <c r="M375" s="166">
        <v>15.83375</v>
      </c>
      <c r="N375" s="166"/>
      <c r="O375" s="166">
        <v>15</v>
      </c>
      <c r="P375" s="166"/>
    </row>
    <row r="376" spans="1:16" s="264" customFormat="1" ht="11.25" customHeight="1">
      <c r="A376" s="132" t="s">
        <v>429</v>
      </c>
      <c r="B376" s="132" t="s">
        <v>285</v>
      </c>
      <c r="C376" s="132" t="s">
        <v>50</v>
      </c>
      <c r="D376" s="133">
        <v>540</v>
      </c>
      <c r="E376" s="133">
        <v>2774.65</v>
      </c>
      <c r="F376" s="133">
        <v>2443.93</v>
      </c>
      <c r="G376" s="133">
        <v>3360</v>
      </c>
      <c r="H376" s="133">
        <v>19364.32</v>
      </c>
      <c r="I376" s="133">
        <v>17455.01</v>
      </c>
      <c r="J376" s="165">
        <v>522.2222222222222</v>
      </c>
      <c r="K376" s="165">
        <v>597.9013569279007</v>
      </c>
      <c r="L376" s="165">
        <v>614.218901523366</v>
      </c>
      <c r="M376" s="166">
        <v>5.138240740740741</v>
      </c>
      <c r="N376" s="166">
        <v>5.763190476190476</v>
      </c>
      <c r="O376" s="166">
        <v>4.525796296296296</v>
      </c>
      <c r="P376" s="166">
        <v>5.194943452380952</v>
      </c>
    </row>
    <row r="377" spans="1:16" s="264" customFormat="1" ht="11.25" customHeight="1">
      <c r="A377" s="132" t="s">
        <v>429</v>
      </c>
      <c r="B377" s="132" t="s">
        <v>285</v>
      </c>
      <c r="C377" s="132" t="s">
        <v>100</v>
      </c>
      <c r="D377" s="133">
        <v>27938</v>
      </c>
      <c r="E377" s="133">
        <v>117948.1</v>
      </c>
      <c r="F377" s="133">
        <v>109774.03</v>
      </c>
      <c r="G377" s="133"/>
      <c r="H377" s="133"/>
      <c r="I377" s="133"/>
      <c r="J377" s="165">
        <v>-100</v>
      </c>
      <c r="K377" s="165">
        <v>-100</v>
      </c>
      <c r="L377" s="165">
        <v>-100</v>
      </c>
      <c r="M377" s="166">
        <v>4.221780370821104</v>
      </c>
      <c r="N377" s="166"/>
      <c r="O377" s="166">
        <v>3.929201446059131</v>
      </c>
      <c r="P377" s="166"/>
    </row>
    <row r="378" spans="1:16" s="264" customFormat="1" ht="11.25" customHeight="1">
      <c r="A378" s="132" t="s">
        <v>429</v>
      </c>
      <c r="B378" s="132" t="s">
        <v>285</v>
      </c>
      <c r="C378" s="132" t="s">
        <v>70</v>
      </c>
      <c r="D378" s="133">
        <v>9300</v>
      </c>
      <c r="E378" s="133">
        <v>54435.78</v>
      </c>
      <c r="F378" s="133">
        <v>48459</v>
      </c>
      <c r="G378" s="133"/>
      <c r="H378" s="133"/>
      <c r="I378" s="133"/>
      <c r="J378" s="165">
        <v>-100</v>
      </c>
      <c r="K378" s="165">
        <v>-100</v>
      </c>
      <c r="L378" s="165">
        <v>-100</v>
      </c>
      <c r="M378" s="166">
        <v>5.853309677419355</v>
      </c>
      <c r="N378" s="166"/>
      <c r="O378" s="166">
        <v>5.210645161290323</v>
      </c>
      <c r="P378" s="166"/>
    </row>
    <row r="379" spans="1:16" s="264" customFormat="1" ht="11.25" customHeight="1">
      <c r="A379" s="132" t="s">
        <v>429</v>
      </c>
      <c r="B379" s="132" t="s">
        <v>285</v>
      </c>
      <c r="C379" s="132" t="s">
        <v>71</v>
      </c>
      <c r="D379" s="133">
        <v>460</v>
      </c>
      <c r="E379" s="133">
        <v>2422.27</v>
      </c>
      <c r="F379" s="133">
        <v>2159.43</v>
      </c>
      <c r="G379" s="133">
        <v>220</v>
      </c>
      <c r="H379" s="133">
        <v>1225.69</v>
      </c>
      <c r="I379" s="133">
        <v>1088.48</v>
      </c>
      <c r="J379" s="165">
        <v>-52.17391304347826</v>
      </c>
      <c r="K379" s="165">
        <v>-49.39911735685948</v>
      </c>
      <c r="L379" s="165">
        <v>-49.59410585200724</v>
      </c>
      <c r="M379" s="166">
        <v>5.265804347826087</v>
      </c>
      <c r="N379" s="166">
        <v>5.5713181818181825</v>
      </c>
      <c r="O379" s="166">
        <v>4.694413043478261</v>
      </c>
      <c r="P379" s="166">
        <v>4.947636363636364</v>
      </c>
    </row>
    <row r="380" spans="1:16" s="264" customFormat="1" ht="11.25" customHeight="1">
      <c r="A380" s="132" t="s">
        <v>429</v>
      </c>
      <c r="B380" s="132" t="s">
        <v>285</v>
      </c>
      <c r="C380" s="132" t="s">
        <v>67</v>
      </c>
      <c r="D380" s="133">
        <v>1565</v>
      </c>
      <c r="E380" s="133">
        <v>7361.68</v>
      </c>
      <c r="F380" s="133">
        <v>6569.5</v>
      </c>
      <c r="G380" s="133">
        <v>1850</v>
      </c>
      <c r="H380" s="133">
        <v>9143.69</v>
      </c>
      <c r="I380" s="133">
        <v>8199.94</v>
      </c>
      <c r="J380" s="165">
        <v>18.210862619808307</v>
      </c>
      <c r="K380" s="165">
        <v>24.206566979276474</v>
      </c>
      <c r="L380" s="165">
        <v>24.818327117741084</v>
      </c>
      <c r="M380" s="166">
        <v>4.703948881789137</v>
      </c>
      <c r="N380" s="166">
        <v>4.942535135135135</v>
      </c>
      <c r="O380" s="166">
        <v>4.197763578274761</v>
      </c>
      <c r="P380" s="166">
        <v>4.4324</v>
      </c>
    </row>
    <row r="381" spans="1:16" s="264" customFormat="1" ht="11.25" customHeight="1">
      <c r="A381" s="132" t="s">
        <v>429</v>
      </c>
      <c r="B381" s="132" t="s">
        <v>285</v>
      </c>
      <c r="C381" s="132" t="s">
        <v>49</v>
      </c>
      <c r="D381" s="133"/>
      <c r="E381" s="133"/>
      <c r="F381" s="133"/>
      <c r="G381" s="133">
        <v>100</v>
      </c>
      <c r="H381" s="133">
        <v>526</v>
      </c>
      <c r="I381" s="133">
        <v>486.22</v>
      </c>
      <c r="J381" s="165"/>
      <c r="K381" s="165"/>
      <c r="L381" s="165"/>
      <c r="M381" s="166"/>
      <c r="N381" s="166">
        <v>5.26</v>
      </c>
      <c r="O381" s="166"/>
      <c r="P381" s="166">
        <v>4.8622000000000005</v>
      </c>
    </row>
    <row r="382" spans="1:16" s="264" customFormat="1" ht="11.25" customHeight="1">
      <c r="A382" s="132" t="s">
        <v>429</v>
      </c>
      <c r="B382" s="132" t="s">
        <v>285</v>
      </c>
      <c r="C382" s="132" t="s">
        <v>66</v>
      </c>
      <c r="D382" s="133"/>
      <c r="E382" s="133"/>
      <c r="F382" s="133"/>
      <c r="G382" s="133">
        <v>1000</v>
      </c>
      <c r="H382" s="133">
        <v>4378.66</v>
      </c>
      <c r="I382" s="133">
        <v>4038.24</v>
      </c>
      <c r="J382" s="165"/>
      <c r="K382" s="165"/>
      <c r="L382" s="165"/>
      <c r="M382" s="166"/>
      <c r="N382" s="166">
        <v>4.37866</v>
      </c>
      <c r="O382" s="166"/>
      <c r="P382" s="166">
        <v>4.03824</v>
      </c>
    </row>
    <row r="383" spans="1:16" s="264" customFormat="1" ht="11.25" customHeight="1">
      <c r="A383" s="132" t="s">
        <v>429</v>
      </c>
      <c r="B383" s="132" t="s">
        <v>285</v>
      </c>
      <c r="C383" s="132" t="s">
        <v>44</v>
      </c>
      <c r="D383" s="133">
        <v>53149</v>
      </c>
      <c r="E383" s="133">
        <v>181001.39</v>
      </c>
      <c r="F383" s="133">
        <v>161747</v>
      </c>
      <c r="G383" s="133">
        <v>40226.5</v>
      </c>
      <c r="H383" s="133">
        <v>157710.1</v>
      </c>
      <c r="I383" s="133">
        <v>141117.36</v>
      </c>
      <c r="J383" s="165">
        <v>-24.31372180097462</v>
      </c>
      <c r="K383" s="165">
        <v>-12.868017201414867</v>
      </c>
      <c r="L383" s="165">
        <v>-12.754264375846237</v>
      </c>
      <c r="M383" s="166">
        <v>3.4055464825302453</v>
      </c>
      <c r="N383" s="166">
        <v>3.9205523721924602</v>
      </c>
      <c r="O383" s="166">
        <v>3.0432745677246986</v>
      </c>
      <c r="P383" s="166">
        <v>3.5080695561383664</v>
      </c>
    </row>
    <row r="384" spans="1:16" s="264" customFormat="1" ht="11.25" customHeight="1">
      <c r="A384" s="132" t="s">
        <v>624</v>
      </c>
      <c r="B384" s="132" t="s">
        <v>625</v>
      </c>
      <c r="C384" s="132" t="s">
        <v>63</v>
      </c>
      <c r="D384" s="133">
        <v>30</v>
      </c>
      <c r="E384" s="133">
        <v>195.3</v>
      </c>
      <c r="F384" s="133">
        <v>178.37</v>
      </c>
      <c r="G384" s="133">
        <v>6</v>
      </c>
      <c r="H384" s="133">
        <v>69.83</v>
      </c>
      <c r="I384" s="133">
        <v>61.31</v>
      </c>
      <c r="J384" s="165">
        <v>-80</v>
      </c>
      <c r="K384" s="165">
        <v>-64.2447516641065</v>
      </c>
      <c r="L384" s="165">
        <v>-65.62762796434377</v>
      </c>
      <c r="M384" s="166">
        <v>6.510000000000001</v>
      </c>
      <c r="N384" s="166">
        <v>11.638333333333334</v>
      </c>
      <c r="O384" s="166">
        <v>5.945666666666667</v>
      </c>
      <c r="P384" s="166">
        <v>10.218333333333334</v>
      </c>
    </row>
    <row r="385" spans="1:16" s="264" customFormat="1" ht="11.25" customHeight="1">
      <c r="A385" s="132" t="s">
        <v>624</v>
      </c>
      <c r="B385" s="132" t="s">
        <v>625</v>
      </c>
      <c r="C385" s="132" t="s">
        <v>54</v>
      </c>
      <c r="D385" s="133">
        <v>20</v>
      </c>
      <c r="E385" s="133">
        <v>208.79</v>
      </c>
      <c r="F385" s="133">
        <v>192.56</v>
      </c>
      <c r="G385" s="133"/>
      <c r="H385" s="133"/>
      <c r="I385" s="133"/>
      <c r="J385" s="165">
        <v>-100</v>
      </c>
      <c r="K385" s="165">
        <v>-100</v>
      </c>
      <c r="L385" s="165">
        <v>-100</v>
      </c>
      <c r="M385" s="166">
        <v>10.439499999999999</v>
      </c>
      <c r="N385" s="166"/>
      <c r="O385" s="166">
        <v>9.628</v>
      </c>
      <c r="P385" s="166"/>
    </row>
    <row r="386" spans="1:16" s="264" customFormat="1" ht="11.25" customHeight="1">
      <c r="A386" s="132" t="s">
        <v>624</v>
      </c>
      <c r="B386" s="132" t="s">
        <v>625</v>
      </c>
      <c r="C386" s="132" t="s">
        <v>42</v>
      </c>
      <c r="D386" s="133">
        <v>60</v>
      </c>
      <c r="E386" s="133">
        <v>537.6</v>
      </c>
      <c r="F386" s="133">
        <v>488.2</v>
      </c>
      <c r="G386" s="133"/>
      <c r="H386" s="133"/>
      <c r="I386" s="133"/>
      <c r="J386" s="165">
        <v>-100</v>
      </c>
      <c r="K386" s="165">
        <v>-100</v>
      </c>
      <c r="L386" s="165">
        <v>-100</v>
      </c>
      <c r="M386" s="166">
        <v>8.96</v>
      </c>
      <c r="N386" s="166"/>
      <c r="O386" s="166">
        <v>8.136666666666667</v>
      </c>
      <c r="P386" s="166"/>
    </row>
    <row r="387" spans="1:16" s="264" customFormat="1" ht="11.25" customHeight="1">
      <c r="A387" s="132" t="s">
        <v>624</v>
      </c>
      <c r="B387" s="132" t="s">
        <v>625</v>
      </c>
      <c r="C387" s="132" t="s">
        <v>43</v>
      </c>
      <c r="D387" s="133">
        <v>128</v>
      </c>
      <c r="E387" s="133">
        <v>1135.94</v>
      </c>
      <c r="F387" s="133">
        <v>1001.25</v>
      </c>
      <c r="G387" s="133">
        <v>630</v>
      </c>
      <c r="H387" s="133">
        <v>7630.52</v>
      </c>
      <c r="I387" s="133">
        <v>6797.44</v>
      </c>
      <c r="J387" s="165">
        <v>392.1875</v>
      </c>
      <c r="K387" s="165">
        <v>571.7361832491152</v>
      </c>
      <c r="L387" s="165">
        <v>578.8953807740324</v>
      </c>
      <c r="M387" s="166">
        <v>8.87453125</v>
      </c>
      <c r="N387" s="166">
        <v>12.111936507936509</v>
      </c>
      <c r="O387" s="166">
        <v>7.822265625</v>
      </c>
      <c r="P387" s="166">
        <v>10.789587301587302</v>
      </c>
    </row>
    <row r="388" spans="1:16" s="264" customFormat="1" ht="11.25" customHeight="1">
      <c r="A388" s="132" t="s">
        <v>624</v>
      </c>
      <c r="B388" s="132" t="s">
        <v>625</v>
      </c>
      <c r="C388" s="132" t="s">
        <v>67</v>
      </c>
      <c r="D388" s="133">
        <v>40</v>
      </c>
      <c r="E388" s="133">
        <v>448.78</v>
      </c>
      <c r="F388" s="133">
        <v>380</v>
      </c>
      <c r="G388" s="133"/>
      <c r="H388" s="133"/>
      <c r="I388" s="133"/>
      <c r="J388" s="165">
        <v>-100</v>
      </c>
      <c r="K388" s="165">
        <v>-100</v>
      </c>
      <c r="L388" s="165">
        <v>-100</v>
      </c>
      <c r="M388" s="166">
        <v>11.2195</v>
      </c>
      <c r="N388" s="166"/>
      <c r="O388" s="166">
        <v>9.5</v>
      </c>
      <c r="P388" s="166"/>
    </row>
    <row r="389" spans="1:16" s="264" customFormat="1" ht="11.25" customHeight="1">
      <c r="A389" s="132" t="s">
        <v>624</v>
      </c>
      <c r="B389" s="132" t="s">
        <v>625</v>
      </c>
      <c r="C389" s="132" t="s">
        <v>44</v>
      </c>
      <c r="D389" s="133"/>
      <c r="E389" s="133"/>
      <c r="F389" s="133"/>
      <c r="G389" s="133">
        <v>599.9</v>
      </c>
      <c r="H389" s="133">
        <v>6767.92</v>
      </c>
      <c r="I389" s="133">
        <v>6083.07</v>
      </c>
      <c r="J389" s="165"/>
      <c r="K389" s="165"/>
      <c r="L389" s="165"/>
      <c r="M389" s="166"/>
      <c r="N389" s="166">
        <v>11.281746957826305</v>
      </c>
      <c r="O389" s="166"/>
      <c r="P389" s="166">
        <v>10.140140023337223</v>
      </c>
    </row>
    <row r="390" spans="1:16" s="250" customFormat="1" ht="14.25">
      <c r="A390" s="153"/>
      <c r="B390" s="154" t="s">
        <v>121</v>
      </c>
      <c r="C390" s="153"/>
      <c r="D390" s="155">
        <f aca="true" t="shared" si="22" ref="D390:I390">SUM(D363:D389)</f>
        <v>282401.5</v>
      </c>
      <c r="E390" s="155">
        <f t="shared" si="22"/>
        <v>1392346.9500000002</v>
      </c>
      <c r="F390" s="155">
        <f t="shared" si="22"/>
        <v>1254334.27</v>
      </c>
      <c r="G390" s="155">
        <f t="shared" si="22"/>
        <v>512708.9</v>
      </c>
      <c r="H390" s="155">
        <f t="shared" si="22"/>
        <v>2602889.4200000004</v>
      </c>
      <c r="I390" s="155">
        <f t="shared" si="22"/>
        <v>2327208.4499999997</v>
      </c>
      <c r="J390" s="113">
        <f>(G390-D390)*100/D390</f>
        <v>81.55317871895157</v>
      </c>
      <c r="K390" s="134">
        <f>(H390-E390)*100/E390</f>
        <v>86.942587837033</v>
      </c>
      <c r="L390" s="134">
        <f>(I390-F390)*100/F390</f>
        <v>85.53335467745768</v>
      </c>
      <c r="M390" s="135">
        <f>E390/D390</f>
        <v>4.930380858458614</v>
      </c>
      <c r="N390" s="135">
        <f>H390/G390</f>
        <v>5.076739295924062</v>
      </c>
      <c r="O390" s="135">
        <f>F390/D390</f>
        <v>4.441669998211766</v>
      </c>
      <c r="P390" s="135">
        <f>I390/G390</f>
        <v>4.5390443778136085</v>
      </c>
    </row>
    <row r="391" spans="1:16" ht="12.75">
      <c r="A391" s="156"/>
      <c r="B391" s="156"/>
      <c r="C391" s="156"/>
      <c r="D391" s="156"/>
      <c r="E391" s="156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</row>
    <row r="392" spans="1:16" ht="12.75">
      <c r="A392" s="156"/>
      <c r="B392" s="156"/>
      <c r="C392" s="156"/>
      <c r="D392" s="156"/>
      <c r="E392" s="156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</row>
    <row r="393" spans="1:16" ht="12.75">
      <c r="A393" s="156"/>
      <c r="B393" s="156"/>
      <c r="C393" s="156"/>
      <c r="D393" s="156"/>
      <c r="E393" s="156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</row>
    <row r="394" spans="1:16" ht="12.75">
      <c r="A394" s="156"/>
      <c r="B394" s="156"/>
      <c r="C394" s="156"/>
      <c r="D394" s="156"/>
      <c r="E394" s="156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</row>
    <row r="395" spans="1:16" ht="12.75">
      <c r="A395" s="156"/>
      <c r="B395" s="156"/>
      <c r="C395" s="156"/>
      <c r="D395" s="156"/>
      <c r="E395" s="156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</row>
    <row r="396" spans="1:16" ht="12.75">
      <c r="A396" s="156"/>
      <c r="B396" s="156"/>
      <c r="C396" s="156"/>
      <c r="D396" s="156"/>
      <c r="E396" s="156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</row>
    <row r="397" spans="1:16" ht="12.75">
      <c r="A397" s="156"/>
      <c r="B397" s="156"/>
      <c r="C397" s="156"/>
      <c r="D397" s="156"/>
      <c r="E397" s="156"/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</row>
    <row r="398" spans="1:16" ht="12.75">
      <c r="A398" s="156"/>
      <c r="B398" s="156"/>
      <c r="C398" s="156"/>
      <c r="D398" s="156"/>
      <c r="E398" s="156"/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</row>
    <row r="399" spans="1:16" ht="12.75">
      <c r="A399" s="156"/>
      <c r="B399" s="156"/>
      <c r="C399" s="156"/>
      <c r="D399" s="156"/>
      <c r="E399" s="156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</row>
    <row r="400" spans="1:16" ht="12.75">
      <c r="A400" s="156"/>
      <c r="B400" s="156"/>
      <c r="C400" s="156"/>
      <c r="D400" s="156"/>
      <c r="E400" s="156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</row>
    <row r="401" spans="1:16" ht="12.75">
      <c r="A401" s="156"/>
      <c r="B401" s="156"/>
      <c r="C401" s="156"/>
      <c r="D401" s="156"/>
      <c r="E401" s="156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</row>
    <row r="402" spans="1:16" ht="12.75">
      <c r="A402" s="156"/>
      <c r="B402" s="156"/>
      <c r="C402" s="156"/>
      <c r="D402" s="156"/>
      <c r="E402" s="156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</row>
    <row r="403" spans="1:16" ht="12.75">
      <c r="A403" s="156"/>
      <c r="B403" s="156"/>
      <c r="C403" s="156"/>
      <c r="D403" s="156"/>
      <c r="E403" s="156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</row>
    <row r="404" spans="1:16" ht="12.75">
      <c r="A404" s="156"/>
      <c r="B404" s="156"/>
      <c r="C404" s="156"/>
      <c r="D404" s="156"/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</row>
    <row r="405" spans="1:16" ht="12.75">
      <c r="A405" s="156"/>
      <c r="B405" s="156"/>
      <c r="C405" s="156"/>
      <c r="D405" s="156"/>
      <c r="E405" s="156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</row>
    <row r="406" spans="1:16" ht="12.75">
      <c r="A406" s="156"/>
      <c r="B406" s="156"/>
      <c r="C406" s="156"/>
      <c r="D406" s="156"/>
      <c r="E406" s="156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</row>
    <row r="407" spans="1:16" ht="12.75">
      <c r="A407" s="156"/>
      <c r="B407" s="156"/>
      <c r="C407" s="156"/>
      <c r="D407" s="156"/>
      <c r="E407" s="156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</row>
    <row r="408" spans="1:16" ht="12.75">
      <c r="A408" s="156"/>
      <c r="B408" s="156"/>
      <c r="C408" s="156"/>
      <c r="D408" s="156"/>
      <c r="E408" s="156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</row>
    <row r="409" spans="1:16" ht="12.75">
      <c r="A409" s="156"/>
      <c r="B409" s="156"/>
      <c r="C409" s="156"/>
      <c r="D409" s="156"/>
      <c r="E409" s="156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</row>
    <row r="410" spans="1:16" ht="12.75">
      <c r="A410" s="156"/>
      <c r="B410" s="156"/>
      <c r="C410" s="156"/>
      <c r="D410" s="156"/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</row>
    <row r="411" spans="1:16" ht="12.75">
      <c r="A411" s="156"/>
      <c r="B411" s="156"/>
      <c r="C411" s="156"/>
      <c r="D411" s="156"/>
      <c r="E411" s="15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</row>
    <row r="412" spans="1:16" ht="12.75">
      <c r="A412" s="156"/>
      <c r="B412" s="156"/>
      <c r="C412" s="156"/>
      <c r="D412" s="156"/>
      <c r="E412" s="15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</row>
    <row r="413" spans="1:16" ht="12.75">
      <c r="A413" s="156"/>
      <c r="B413" s="156"/>
      <c r="C413" s="156"/>
      <c r="D413" s="156"/>
      <c r="E413" s="15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</row>
    <row r="414" spans="1:16" ht="12.75">
      <c r="A414" s="156"/>
      <c r="B414" s="156"/>
      <c r="C414" s="156"/>
      <c r="D414" s="156"/>
      <c r="E414" s="156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</row>
    <row r="415" spans="1:16" ht="12.75">
      <c r="A415" s="156"/>
      <c r="B415" s="156"/>
      <c r="C415" s="156"/>
      <c r="D415" s="156"/>
      <c r="E415" s="156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</row>
    <row r="416" spans="1:16" ht="12.75">
      <c r="A416" s="156"/>
      <c r="B416" s="156"/>
      <c r="C416" s="156"/>
      <c r="D416" s="156"/>
      <c r="E416" s="156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</row>
    <row r="417" spans="1:16" ht="12.75">
      <c r="A417" s="156"/>
      <c r="B417" s="156"/>
      <c r="C417" s="156"/>
      <c r="D417" s="156"/>
      <c r="E417" s="156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</row>
    <row r="418" spans="1:16" ht="12.75">
      <c r="A418" s="156"/>
      <c r="B418" s="156"/>
      <c r="C418" s="156"/>
      <c r="D418" s="156"/>
      <c r="E418" s="156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</row>
    <row r="419" spans="1:16" ht="12.75">
      <c r="A419" s="156"/>
      <c r="B419" s="156"/>
      <c r="C419" s="156"/>
      <c r="D419" s="156"/>
      <c r="E419" s="156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</row>
    <row r="420" spans="1:16" ht="12.75">
      <c r="A420" s="156"/>
      <c r="B420" s="156"/>
      <c r="C420" s="156"/>
      <c r="D420" s="156"/>
      <c r="E420" s="156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</row>
    <row r="421" spans="1:16" ht="12.75">
      <c r="A421" s="156"/>
      <c r="B421" s="156"/>
      <c r="C421" s="156"/>
      <c r="D421" s="156"/>
      <c r="E421" s="156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</row>
    <row r="422" spans="1:16" ht="12.75">
      <c r="A422" s="156"/>
      <c r="B422" s="156"/>
      <c r="C422" s="156"/>
      <c r="D422" s="156"/>
      <c r="E422" s="156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</row>
    <row r="423" spans="1:16" ht="12.75">
      <c r="A423" s="156"/>
      <c r="B423" s="156"/>
      <c r="C423" s="156"/>
      <c r="D423" s="156"/>
      <c r="E423" s="156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</row>
    <row r="424" spans="1:19" ht="12.75">
      <c r="A424" s="156"/>
      <c r="B424" s="156"/>
      <c r="C424" s="156"/>
      <c r="D424" s="156"/>
      <c r="E424" s="156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245">
        <v>3.159348</v>
      </c>
      <c r="S424" s="245">
        <v>2.8908</v>
      </c>
    </row>
    <row r="425" spans="1:19" ht="12.75">
      <c r="A425" s="156"/>
      <c r="B425" s="156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  <c r="Q425" s="245">
        <v>3.187637383546391</v>
      </c>
      <c r="R425" s="245">
        <v>2.7906216666666666</v>
      </c>
      <c r="S425" s="245">
        <v>2.9401547546898565</v>
      </c>
    </row>
    <row r="426" spans="1:19" ht="12.75">
      <c r="A426" s="156"/>
      <c r="B426" s="156"/>
      <c r="C426" s="156"/>
      <c r="D426" s="156"/>
      <c r="E426" s="156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  <c r="Q426" s="245">
        <v>3.220215291195142</v>
      </c>
      <c r="R426" s="245">
        <v>2.7804015930965815</v>
      </c>
      <c r="S426" s="245">
        <v>2.964518124942497</v>
      </c>
    </row>
    <row r="427" spans="1:19" ht="12.75">
      <c r="A427" s="156"/>
      <c r="B427" s="156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  <c r="Q427" s="245">
        <v>3.2832381858547413</v>
      </c>
      <c r="R427" s="245">
        <v>3.1</v>
      </c>
      <c r="S427" s="245">
        <v>3.013861401839518</v>
      </c>
    </row>
    <row r="428" spans="1:18" ht="12.75">
      <c r="A428" s="156"/>
      <c r="B428" s="156"/>
      <c r="C428" s="156"/>
      <c r="D428" s="156"/>
      <c r="E428" s="156"/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  <c r="R428" s="245">
        <v>3.545933333333333</v>
      </c>
    </row>
    <row r="429" spans="1:18" ht="12.75">
      <c r="A429" s="156"/>
      <c r="B429" s="156"/>
      <c r="C429" s="156"/>
      <c r="D429" s="156"/>
      <c r="E429" s="156"/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  <c r="R429" s="245">
        <v>5.696666666666666</v>
      </c>
    </row>
    <row r="430" spans="1:18" ht="12.75">
      <c r="A430" s="156"/>
      <c r="B430" s="156"/>
      <c r="C430" s="156"/>
      <c r="D430" s="156"/>
      <c r="E430" s="156"/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  <c r="R430" s="245">
        <v>3.086</v>
      </c>
    </row>
    <row r="431" spans="1:18" ht="12.75">
      <c r="A431" s="156"/>
      <c r="B431" s="156"/>
      <c r="C431" s="156"/>
      <c r="D431" s="156"/>
      <c r="E431" s="156"/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  <c r="R431" s="245">
        <v>2.8247753928314676</v>
      </c>
    </row>
    <row r="432" spans="1:18" ht="12.75">
      <c r="A432" s="156"/>
      <c r="B432" s="156"/>
      <c r="C432" s="156"/>
      <c r="D432" s="156"/>
      <c r="E432" s="156"/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  <c r="R432" s="245">
        <v>2.749999125874126</v>
      </c>
    </row>
    <row r="433" spans="1:18" ht="12.75">
      <c r="A433" s="156"/>
      <c r="B433" s="156"/>
      <c r="C433" s="156"/>
      <c r="D433" s="156"/>
      <c r="E433" s="156"/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  <c r="R433" s="245">
        <v>3.25</v>
      </c>
    </row>
    <row r="434" spans="1:19" ht="12.75">
      <c r="A434" s="156"/>
      <c r="B434" s="156"/>
      <c r="C434" s="156"/>
      <c r="D434" s="156"/>
      <c r="E434" s="156"/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  <c r="Q434" s="245">
        <v>3.565923025631017</v>
      </c>
      <c r="R434" s="245">
        <v>3.8678139846102377</v>
      </c>
      <c r="S434" s="245">
        <v>3.277943663804319</v>
      </c>
    </row>
    <row r="435" spans="1:18" ht="12.75">
      <c r="A435" s="156"/>
      <c r="B435" s="156"/>
      <c r="C435" s="156"/>
      <c r="D435" s="156"/>
      <c r="E435" s="156"/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  <c r="R435" s="245">
        <v>2.9800872</v>
      </c>
    </row>
    <row r="436" spans="1:19" ht="12.75">
      <c r="A436" s="156"/>
      <c r="B436" s="156"/>
      <c r="C436" s="156"/>
      <c r="D436" s="156"/>
      <c r="E436" s="156"/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  <c r="Q436" s="245">
        <v>4.066222059063469</v>
      </c>
      <c r="S436" s="245">
        <v>3.7328479360417686</v>
      </c>
    </row>
    <row r="437" spans="1:18" ht="12.75">
      <c r="A437" s="156"/>
      <c r="B437" s="156"/>
      <c r="C437" s="156"/>
      <c r="D437" s="156"/>
      <c r="E437" s="156"/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  <c r="R437" s="245">
        <v>2.6602272727272727</v>
      </c>
    </row>
    <row r="438" spans="1:18" ht="12.75">
      <c r="A438" s="156"/>
      <c r="B438" s="156"/>
      <c r="C438" s="156"/>
      <c r="D438" s="156"/>
      <c r="E438" s="156"/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  <c r="R438" s="245">
        <v>2.713888888888889</v>
      </c>
    </row>
    <row r="439" spans="1:19" ht="12.75">
      <c r="A439" s="156"/>
      <c r="B439" s="156"/>
      <c r="C439" s="156"/>
      <c r="D439" s="156"/>
      <c r="E439" s="156"/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  <c r="Q439" s="245">
        <v>2.9078882352941178</v>
      </c>
      <c r="R439" s="245">
        <v>3.063147236941711</v>
      </c>
      <c r="S439" s="245">
        <v>2.6879529411764707</v>
      </c>
    </row>
    <row r="440" spans="1:19" ht="12.75">
      <c r="A440" s="156"/>
      <c r="B440" s="156"/>
      <c r="C440" s="156"/>
      <c r="D440" s="156"/>
      <c r="E440" s="156"/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  <c r="Q440" s="245">
        <v>3.3</v>
      </c>
      <c r="R440" s="245">
        <v>2.920958128078818</v>
      </c>
      <c r="S440" s="245">
        <v>3.0264747536945813</v>
      </c>
    </row>
    <row r="441" spans="1:18" ht="12.75">
      <c r="A441" s="156"/>
      <c r="B441" s="156"/>
      <c r="C441" s="156"/>
      <c r="D441" s="156"/>
      <c r="E441" s="156"/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  <c r="R441" s="245">
        <v>2.838135593220339</v>
      </c>
    </row>
    <row r="442" spans="1:19" ht="12.75">
      <c r="A442" s="156"/>
      <c r="B442" s="156"/>
      <c r="C442" s="156"/>
      <c r="D442" s="156"/>
      <c r="E442" s="156"/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  <c r="Q442" s="245">
        <v>3.0081438888888887</v>
      </c>
      <c r="R442" s="245">
        <v>2.6406220839813375</v>
      </c>
      <c r="S442" s="245">
        <v>2.7598844444444444</v>
      </c>
    </row>
    <row r="443" spans="1:18" ht="12.75">
      <c r="A443" s="156"/>
      <c r="B443" s="156"/>
      <c r="C443" s="156"/>
      <c r="D443" s="156"/>
      <c r="E443" s="156"/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  <c r="R443" s="245">
        <v>3.4321370826010544</v>
      </c>
    </row>
    <row r="444" spans="1:19" ht="12.75">
      <c r="A444" s="156"/>
      <c r="B444" s="156"/>
      <c r="C444" s="156"/>
      <c r="D444" s="156"/>
      <c r="E444" s="156"/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  <c r="Q444" s="245">
        <v>3.005468</v>
      </c>
      <c r="S444" s="245">
        <v>2.75</v>
      </c>
    </row>
    <row r="445" spans="1:18" ht="12.75">
      <c r="A445" s="156"/>
      <c r="B445" s="156"/>
      <c r="C445" s="156"/>
      <c r="D445" s="156"/>
      <c r="E445" s="156"/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  <c r="R445" s="245">
        <v>2.9227823624595466</v>
      </c>
    </row>
    <row r="446" spans="1:19" ht="12.75">
      <c r="A446" s="156"/>
      <c r="B446" s="156"/>
      <c r="C446" s="156"/>
      <c r="D446" s="156"/>
      <c r="E446" s="156"/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  <c r="Q446" s="245">
        <v>5.34094</v>
      </c>
      <c r="S446" s="245">
        <v>4.90036</v>
      </c>
    </row>
    <row r="447" spans="1:18" ht="12.75">
      <c r="A447" s="156"/>
      <c r="B447" s="156"/>
      <c r="C447" s="156"/>
      <c r="D447" s="156"/>
      <c r="E447" s="156"/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  <c r="R447" s="245">
        <v>4.777619047619048</v>
      </c>
    </row>
    <row r="448" spans="1:18" ht="12.75">
      <c r="A448" s="156"/>
      <c r="B448" s="156"/>
      <c r="C448" s="156"/>
      <c r="D448" s="156"/>
      <c r="E448" s="156"/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  <c r="R448" s="245">
        <v>4.3425</v>
      </c>
    </row>
    <row r="449" spans="1:19" ht="12.75">
      <c r="A449" s="156"/>
      <c r="B449" s="156"/>
      <c r="C449" s="156"/>
      <c r="D449" s="156"/>
      <c r="E449" s="156"/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  <c r="Q449" s="245">
        <v>5.186013333333333</v>
      </c>
      <c r="S449" s="245">
        <v>4.75732</v>
      </c>
    </row>
    <row r="450" spans="1:19" ht="12.75">
      <c r="A450" s="156"/>
      <c r="B450" s="156"/>
      <c r="C450" s="156"/>
      <c r="D450" s="156"/>
      <c r="E450" s="156"/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  <c r="Q450" s="245">
        <v>4.96335763888889</v>
      </c>
      <c r="R450" s="245">
        <v>4.3596</v>
      </c>
      <c r="S450" s="245">
        <v>4.587954861111111</v>
      </c>
    </row>
    <row r="451" spans="1:19" ht="12.75">
      <c r="A451" s="156"/>
      <c r="B451" s="156"/>
      <c r="C451" s="156"/>
      <c r="D451" s="156"/>
      <c r="E451" s="156"/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  <c r="Q451" s="245">
        <v>5.75</v>
      </c>
      <c r="R451" s="245">
        <v>5.0799255952380955</v>
      </c>
      <c r="S451" s="245">
        <v>5.273400297619047</v>
      </c>
    </row>
    <row r="452" spans="1:19" ht="12.75">
      <c r="A452" s="156"/>
      <c r="B452" s="156"/>
      <c r="C452" s="156"/>
      <c r="D452" s="156"/>
      <c r="E452" s="156"/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  <c r="Q452" s="245">
        <v>6.023148148148148</v>
      </c>
      <c r="S452" s="245">
        <v>5.527814814814815</v>
      </c>
    </row>
    <row r="453" spans="1:18" ht="12.75">
      <c r="A453" s="156"/>
      <c r="B453" s="156"/>
      <c r="C453" s="156"/>
      <c r="D453" s="156"/>
      <c r="E453" s="156"/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  <c r="R453" s="245">
        <v>4.406787425149701</v>
      </c>
    </row>
    <row r="454" spans="1:19" ht="12.75">
      <c r="A454" s="156"/>
      <c r="B454" s="156"/>
      <c r="C454" s="156"/>
      <c r="D454" s="156"/>
      <c r="E454" s="156"/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  <c r="Q454" s="245">
        <v>8.865767950550625</v>
      </c>
      <c r="R454" s="245">
        <v>7.905768929209017</v>
      </c>
      <c r="S454" s="245">
        <v>8.157514371312551</v>
      </c>
    </row>
    <row r="455" spans="1:18" ht="12.75">
      <c r="A455" s="156"/>
      <c r="B455" s="156"/>
      <c r="C455" s="156"/>
      <c r="D455" s="156"/>
      <c r="E455" s="156"/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  <c r="R455" s="245">
        <v>7.88</v>
      </c>
    </row>
    <row r="456" spans="1:19" ht="12.75">
      <c r="A456" s="156"/>
      <c r="B456" s="156"/>
      <c r="C456" s="156"/>
      <c r="D456" s="156"/>
      <c r="E456" s="156"/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  <c r="Q456" s="245">
        <v>10.059239999999999</v>
      </c>
      <c r="S456" s="245">
        <v>9.251040000000001</v>
      </c>
    </row>
    <row r="457" spans="1:19" ht="12.75">
      <c r="A457" s="156"/>
      <c r="B457" s="156"/>
      <c r="C457" s="156"/>
      <c r="D457" s="156"/>
      <c r="E457" s="156"/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156"/>
      <c r="Q457" s="245">
        <v>7.911295555555556</v>
      </c>
      <c r="S457" s="245">
        <v>7.257318888888889</v>
      </c>
    </row>
    <row r="458" spans="1:19" ht="12.75">
      <c r="A458" s="156"/>
      <c r="B458" s="156"/>
      <c r="C458" s="156"/>
      <c r="D458" s="156"/>
      <c r="E458" s="156"/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  <c r="Q458" s="245">
        <v>8.00333541743288</v>
      </c>
      <c r="R458" s="245">
        <v>7.38930805918582</v>
      </c>
      <c r="S458" s="245">
        <v>7.39470136079441</v>
      </c>
    </row>
    <row r="459" spans="1:18" ht="12.75">
      <c r="A459" s="156"/>
      <c r="B459" s="156"/>
      <c r="C459" s="156"/>
      <c r="D459" s="156"/>
      <c r="E459" s="156"/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156"/>
      <c r="R459" s="245">
        <v>7.6906</v>
      </c>
    </row>
    <row r="460" spans="1:35" ht="12.75">
      <c r="A460" s="156"/>
      <c r="B460" s="156"/>
      <c r="C460" s="156"/>
      <c r="D460" s="156"/>
      <c r="E460" s="156"/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  <c r="P460" s="156"/>
      <c r="T460" s="245" t="s">
        <v>284</v>
      </c>
      <c r="U460" s="245" t="s">
        <v>452</v>
      </c>
      <c r="V460" s="245" t="s">
        <v>95</v>
      </c>
      <c r="Z460" s="245">
        <v>10000</v>
      </c>
      <c r="AA460" s="245">
        <v>31593.48</v>
      </c>
      <c r="AB460" s="245">
        <v>28908</v>
      </c>
      <c r="AG460" s="245">
        <v>3.159348</v>
      </c>
      <c r="AI460" s="245">
        <v>2.8908</v>
      </c>
    </row>
    <row r="461" spans="1:35" ht="12.75">
      <c r="A461" s="156"/>
      <c r="B461" s="156"/>
      <c r="C461" s="156"/>
      <c r="D461" s="156"/>
      <c r="E461" s="156"/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  <c r="P461" s="156"/>
      <c r="T461" s="245" t="s">
        <v>284</v>
      </c>
      <c r="U461" s="245" t="s">
        <v>452</v>
      </c>
      <c r="V461" s="245" t="s">
        <v>71</v>
      </c>
      <c r="W461" s="245">
        <v>6000</v>
      </c>
      <c r="X461" s="245">
        <v>19438.37</v>
      </c>
      <c r="Y461" s="245">
        <v>16743.73</v>
      </c>
      <c r="Z461" s="245">
        <v>70951</v>
      </c>
      <c r="AA461" s="245">
        <v>226166.06</v>
      </c>
      <c r="AB461" s="245">
        <v>208606.92</v>
      </c>
      <c r="AC461" s="245">
        <v>1082.5166666666667</v>
      </c>
      <c r="AD461" s="245">
        <v>1063.5032155473941</v>
      </c>
      <c r="AE461" s="245">
        <v>1145.8808162816767</v>
      </c>
      <c r="AF461" s="245">
        <v>3.2397283333333333</v>
      </c>
      <c r="AG461" s="245">
        <v>3.187637383546391</v>
      </c>
      <c r="AH461" s="245">
        <v>2.7906216666666666</v>
      </c>
      <c r="AI461" s="245">
        <v>2.9401547546898565</v>
      </c>
    </row>
    <row r="462" spans="1:35" ht="12.75">
      <c r="A462" s="156"/>
      <c r="B462" s="156"/>
      <c r="C462" s="156"/>
      <c r="D462" s="156"/>
      <c r="E462" s="156"/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  <c r="P462" s="156"/>
      <c r="T462" s="245" t="s">
        <v>284</v>
      </c>
      <c r="U462" s="245" t="s">
        <v>452</v>
      </c>
      <c r="V462" s="245" t="s">
        <v>67</v>
      </c>
      <c r="W462" s="245">
        <v>18078</v>
      </c>
      <c r="X462" s="245">
        <v>58718.41</v>
      </c>
      <c r="Y462" s="245">
        <v>50264.1</v>
      </c>
      <c r="Z462" s="245">
        <v>43476</v>
      </c>
      <c r="AA462" s="245">
        <v>140002.08</v>
      </c>
      <c r="AB462" s="245">
        <v>128885.39</v>
      </c>
      <c r="AC462" s="245">
        <v>140.49120477928975</v>
      </c>
      <c r="AD462" s="245">
        <v>138.4296168782499</v>
      </c>
      <c r="AE462" s="245">
        <v>156.41638863522874</v>
      </c>
      <c r="AF462" s="245">
        <v>3.2480589666998565</v>
      </c>
      <c r="AG462" s="245">
        <v>3.220215291195142</v>
      </c>
      <c r="AH462" s="245">
        <v>2.7804015930965815</v>
      </c>
      <c r="AI462" s="245">
        <v>2.964518124942497</v>
      </c>
    </row>
    <row r="463" spans="1:35" ht="12.75">
      <c r="A463" s="156"/>
      <c r="B463" s="156"/>
      <c r="C463" s="156"/>
      <c r="D463" s="156"/>
      <c r="E463" s="156"/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  <c r="P463" s="156"/>
      <c r="T463" s="245" t="s">
        <v>284</v>
      </c>
      <c r="U463" s="245" t="s">
        <v>452</v>
      </c>
      <c r="V463" s="245" t="s">
        <v>350</v>
      </c>
      <c r="W463" s="245">
        <v>1200</v>
      </c>
      <c r="X463" s="245">
        <v>4409.77</v>
      </c>
      <c r="Y463" s="245">
        <v>3720</v>
      </c>
      <c r="Z463" s="245">
        <v>6306</v>
      </c>
      <c r="AA463" s="245">
        <v>20704.1</v>
      </c>
      <c r="AB463" s="245">
        <v>19005.41</v>
      </c>
      <c r="AC463" s="245">
        <v>425.5</v>
      </c>
      <c r="AD463" s="245">
        <v>369.50521228998326</v>
      </c>
      <c r="AE463" s="245">
        <v>410.89811827956987</v>
      </c>
      <c r="AF463" s="245">
        <v>3.674808333333334</v>
      </c>
      <c r="AG463" s="245">
        <v>3.2832381858547413</v>
      </c>
      <c r="AH463" s="245">
        <v>3.1</v>
      </c>
      <c r="AI463" s="245">
        <v>3.013861401839518</v>
      </c>
    </row>
    <row r="464" spans="1:34" ht="12.75">
      <c r="A464" s="156"/>
      <c r="B464" s="156"/>
      <c r="C464" s="156"/>
      <c r="D464" s="156"/>
      <c r="E464" s="156"/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  <c r="P464" s="156"/>
      <c r="T464" s="245" t="s">
        <v>284</v>
      </c>
      <c r="U464" s="245" t="s">
        <v>452</v>
      </c>
      <c r="V464" s="245" t="s">
        <v>66</v>
      </c>
      <c r="W464" s="245">
        <v>300</v>
      </c>
      <c r="X464" s="245">
        <v>1230.39</v>
      </c>
      <c r="Y464" s="245">
        <v>1063.78</v>
      </c>
      <c r="AC464" s="245">
        <v>-100</v>
      </c>
      <c r="AD464" s="245">
        <v>-100</v>
      </c>
      <c r="AE464" s="245">
        <v>-100</v>
      </c>
      <c r="AF464" s="245">
        <v>4.1013</v>
      </c>
      <c r="AH464" s="245">
        <v>3.545933333333333</v>
      </c>
    </row>
    <row r="465" spans="1:34" ht="12.75">
      <c r="A465" s="156"/>
      <c r="B465" s="156"/>
      <c r="C465" s="156"/>
      <c r="D465" s="156"/>
      <c r="E465" s="156"/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  <c r="P465" s="156"/>
      <c r="T465" s="245" t="s">
        <v>286</v>
      </c>
      <c r="U465" s="245" t="s">
        <v>287</v>
      </c>
      <c r="V465" s="245" t="s">
        <v>61</v>
      </c>
      <c r="W465" s="245">
        <v>15000</v>
      </c>
      <c r="X465" s="245">
        <v>96563.16</v>
      </c>
      <c r="Y465" s="245">
        <v>85450</v>
      </c>
      <c r="AC465" s="245">
        <v>-100</v>
      </c>
      <c r="AD465" s="245">
        <v>-100</v>
      </c>
      <c r="AE465" s="245">
        <v>-100</v>
      </c>
      <c r="AF465" s="245">
        <v>6.437544</v>
      </c>
      <c r="AH465" s="245">
        <v>5.696666666666666</v>
      </c>
    </row>
    <row r="466" spans="1:34" ht="12.75">
      <c r="A466" s="156"/>
      <c r="B466" s="156"/>
      <c r="C466" s="156"/>
      <c r="D466" s="156"/>
      <c r="E466" s="156"/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  <c r="P466" s="156"/>
      <c r="T466" s="245" t="s">
        <v>286</v>
      </c>
      <c r="U466" s="245" t="s">
        <v>287</v>
      </c>
      <c r="V466" s="245" t="s">
        <v>95</v>
      </c>
      <c r="W466" s="245">
        <v>20</v>
      </c>
      <c r="X466" s="245">
        <v>72.63</v>
      </c>
      <c r="Y466" s="245">
        <v>61.72</v>
      </c>
      <c r="AC466" s="245">
        <v>-100</v>
      </c>
      <c r="AD466" s="245">
        <v>-100</v>
      </c>
      <c r="AE466" s="245">
        <v>-100</v>
      </c>
      <c r="AF466" s="245">
        <v>3.6315</v>
      </c>
      <c r="AH466" s="245">
        <v>3.086</v>
      </c>
    </row>
    <row r="467" spans="1:34" ht="12.75">
      <c r="A467" s="156"/>
      <c r="B467" s="156"/>
      <c r="C467" s="156"/>
      <c r="D467" s="156"/>
      <c r="E467" s="156"/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  <c r="P467" s="156"/>
      <c r="T467" s="245" t="s">
        <v>286</v>
      </c>
      <c r="U467" s="245" t="s">
        <v>287</v>
      </c>
      <c r="V467" s="245" t="s">
        <v>71</v>
      </c>
      <c r="W467" s="245">
        <v>48685</v>
      </c>
      <c r="X467" s="245">
        <v>161424.76</v>
      </c>
      <c r="Y467" s="245">
        <v>137524.19</v>
      </c>
      <c r="AC467" s="245">
        <v>-100</v>
      </c>
      <c r="AD467" s="245">
        <v>-100</v>
      </c>
      <c r="AE467" s="245">
        <v>-100</v>
      </c>
      <c r="AF467" s="245">
        <v>3.3156980589503955</v>
      </c>
      <c r="AH467" s="245">
        <v>2.8247753928314676</v>
      </c>
    </row>
    <row r="468" spans="1:34" ht="12.75">
      <c r="A468" s="156"/>
      <c r="B468" s="156"/>
      <c r="C468" s="156"/>
      <c r="D468" s="156"/>
      <c r="E468" s="156"/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  <c r="P468" s="156"/>
      <c r="T468" s="245" t="s">
        <v>286</v>
      </c>
      <c r="U468" s="245" t="s">
        <v>287</v>
      </c>
      <c r="V468" s="245" t="s">
        <v>67</v>
      </c>
      <c r="W468" s="245">
        <v>34320</v>
      </c>
      <c r="X468" s="245">
        <v>109047.98</v>
      </c>
      <c r="Y468" s="245">
        <v>94379.97</v>
      </c>
      <c r="AC468" s="245">
        <v>-100</v>
      </c>
      <c r="AD468" s="245">
        <v>-100</v>
      </c>
      <c r="AE468" s="245">
        <v>-100</v>
      </c>
      <c r="AF468" s="245">
        <v>3.1773886946386947</v>
      </c>
      <c r="AH468" s="245">
        <v>2.749999125874126</v>
      </c>
    </row>
    <row r="469" spans="1:34" ht="12.75">
      <c r="A469" s="156"/>
      <c r="B469" s="156"/>
      <c r="C469" s="156"/>
      <c r="D469" s="156"/>
      <c r="E469" s="156"/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  <c r="P469" s="156"/>
      <c r="T469" s="245" t="s">
        <v>286</v>
      </c>
      <c r="U469" s="245" t="s">
        <v>287</v>
      </c>
      <c r="V469" s="245" t="s">
        <v>350</v>
      </c>
      <c r="W469" s="245">
        <v>2394</v>
      </c>
      <c r="X469" s="245">
        <v>9005.38</v>
      </c>
      <c r="Y469" s="245">
        <v>7780.5</v>
      </c>
      <c r="AC469" s="245">
        <v>-100</v>
      </c>
      <c r="AD469" s="245">
        <v>-100</v>
      </c>
      <c r="AE469" s="245">
        <v>-100</v>
      </c>
      <c r="AF469" s="245">
        <v>3.761645781119465</v>
      </c>
      <c r="AH469" s="245">
        <v>3.25</v>
      </c>
    </row>
    <row r="470" spans="1:35" ht="12.75">
      <c r="A470" s="156"/>
      <c r="B470" s="156"/>
      <c r="C470" s="156"/>
      <c r="D470" s="156"/>
      <c r="E470" s="156"/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  <c r="P470" s="156"/>
      <c r="T470" s="245" t="s">
        <v>430</v>
      </c>
      <c r="U470" s="245" t="s">
        <v>629</v>
      </c>
      <c r="V470" s="245" t="s">
        <v>48</v>
      </c>
      <c r="W470" s="245">
        <v>14945</v>
      </c>
      <c r="X470" s="245">
        <v>66518.08</v>
      </c>
      <c r="Y470" s="245">
        <v>57804.48</v>
      </c>
      <c r="Z470" s="245">
        <v>24595.2</v>
      </c>
      <c r="AA470" s="245">
        <v>87704.59</v>
      </c>
      <c r="AB470" s="245">
        <v>80621.68</v>
      </c>
      <c r="AC470" s="245">
        <v>64.57142857142858</v>
      </c>
      <c r="AD470" s="245">
        <v>31.850753960426992</v>
      </c>
      <c r="AE470" s="245">
        <v>39.47306506346911</v>
      </c>
      <c r="AF470" s="245">
        <v>4.450858481097357</v>
      </c>
      <c r="AG470" s="245">
        <v>3.565923025631017</v>
      </c>
      <c r="AH470" s="245">
        <v>3.8678139846102377</v>
      </c>
      <c r="AI470" s="245">
        <v>3.277943663804319</v>
      </c>
    </row>
    <row r="471" spans="20:34" ht="12.75">
      <c r="T471" s="245" t="s">
        <v>430</v>
      </c>
      <c r="U471" s="245" t="s">
        <v>629</v>
      </c>
      <c r="V471" s="245" t="s">
        <v>138</v>
      </c>
      <c r="W471" s="245">
        <v>25000</v>
      </c>
      <c r="X471" s="245">
        <v>85114.89</v>
      </c>
      <c r="Y471" s="245">
        <v>74502.18</v>
      </c>
      <c r="AC471" s="245">
        <v>-100</v>
      </c>
      <c r="AD471" s="245">
        <v>-100</v>
      </c>
      <c r="AE471" s="245">
        <v>-100</v>
      </c>
      <c r="AF471" s="245">
        <v>3.4045956</v>
      </c>
      <c r="AH471" s="245">
        <v>2.9800872</v>
      </c>
    </row>
    <row r="472" spans="20:35" ht="12.75">
      <c r="T472" s="245" t="s">
        <v>430</v>
      </c>
      <c r="U472" s="245" t="s">
        <v>629</v>
      </c>
      <c r="V472" s="245" t="s">
        <v>54</v>
      </c>
      <c r="Z472" s="245">
        <v>1470.96</v>
      </c>
      <c r="AA472" s="245">
        <v>5981.25</v>
      </c>
      <c r="AB472" s="245">
        <v>5490.87</v>
      </c>
      <c r="AG472" s="245">
        <v>4.066222059063469</v>
      </c>
      <c r="AI472" s="245">
        <v>3.7328479360417686</v>
      </c>
    </row>
    <row r="473" spans="20:34" ht="12.75">
      <c r="T473" s="245" t="s">
        <v>430</v>
      </c>
      <c r="U473" s="245" t="s">
        <v>629</v>
      </c>
      <c r="V473" s="245" t="s">
        <v>82</v>
      </c>
      <c r="W473" s="245">
        <v>17600</v>
      </c>
      <c r="X473" s="245">
        <v>52632.12</v>
      </c>
      <c r="Y473" s="245">
        <v>46820</v>
      </c>
      <c r="AC473" s="245">
        <v>-100</v>
      </c>
      <c r="AD473" s="245">
        <v>-100</v>
      </c>
      <c r="AE473" s="245">
        <v>-100</v>
      </c>
      <c r="AF473" s="245">
        <v>2.990461363636364</v>
      </c>
      <c r="AH473" s="245">
        <v>2.6602272727272727</v>
      </c>
    </row>
    <row r="474" spans="20:34" ht="12.75">
      <c r="T474" s="245" t="s">
        <v>430</v>
      </c>
      <c r="U474" s="245" t="s">
        <v>629</v>
      </c>
      <c r="V474" s="245" t="s">
        <v>101</v>
      </c>
      <c r="W474" s="245">
        <v>18000</v>
      </c>
      <c r="X474" s="245">
        <v>56526.34</v>
      </c>
      <c r="Y474" s="245">
        <v>48850</v>
      </c>
      <c r="AC474" s="245">
        <v>-100</v>
      </c>
      <c r="AD474" s="245">
        <v>-100</v>
      </c>
      <c r="AE474" s="245">
        <v>-100</v>
      </c>
      <c r="AF474" s="245">
        <v>3.140352222222222</v>
      </c>
      <c r="AH474" s="245">
        <v>2.713888888888889</v>
      </c>
    </row>
    <row r="475" spans="20:35" ht="12.75">
      <c r="T475" s="245" t="s">
        <v>430</v>
      </c>
      <c r="U475" s="245" t="s">
        <v>629</v>
      </c>
      <c r="V475" s="245" t="s">
        <v>42</v>
      </c>
      <c r="W475" s="245">
        <v>26420</v>
      </c>
      <c r="X475" s="245">
        <v>93322.48</v>
      </c>
      <c r="Y475" s="245">
        <v>80928.35</v>
      </c>
      <c r="Z475" s="245">
        <v>1700</v>
      </c>
      <c r="AA475" s="245">
        <v>4943.41</v>
      </c>
      <c r="AB475" s="245">
        <v>4569.52</v>
      </c>
      <c r="AC475" s="245">
        <v>-93.5654806964421</v>
      </c>
      <c r="AD475" s="245">
        <v>-94.70287330555297</v>
      </c>
      <c r="AE475" s="245">
        <v>-94.35362267981492</v>
      </c>
      <c r="AF475" s="245">
        <v>3.5322664647993944</v>
      </c>
      <c r="AG475" s="245">
        <v>2.9078882352941178</v>
      </c>
      <c r="AH475" s="245">
        <v>3.063147236941711</v>
      </c>
      <c r="AI475" s="245">
        <v>2.6879529411764707</v>
      </c>
    </row>
    <row r="476" spans="20:35" ht="12.75">
      <c r="T476" s="245" t="s">
        <v>430</v>
      </c>
      <c r="U476" s="245" t="s">
        <v>629</v>
      </c>
      <c r="V476" s="245" t="s">
        <v>46</v>
      </c>
      <c r="W476" s="245">
        <v>16240</v>
      </c>
      <c r="X476" s="245">
        <v>56028</v>
      </c>
      <c r="Y476" s="245">
        <v>47436.36</v>
      </c>
      <c r="Z476" s="245">
        <v>16240</v>
      </c>
      <c r="AA476" s="245">
        <v>53592</v>
      </c>
      <c r="AB476" s="245">
        <v>49149.95</v>
      </c>
      <c r="AC476" s="245">
        <v>0</v>
      </c>
      <c r="AD476" s="245">
        <v>-4.3478260869565215</v>
      </c>
      <c r="AE476" s="245">
        <v>3.6123977472133117</v>
      </c>
      <c r="AF476" s="245">
        <v>3.45</v>
      </c>
      <c r="AG476" s="245">
        <v>3.3</v>
      </c>
      <c r="AH476" s="245">
        <v>2.920958128078818</v>
      </c>
      <c r="AI476" s="245">
        <v>3.0264747536945813</v>
      </c>
    </row>
    <row r="477" spans="20:34" ht="12.75">
      <c r="T477" s="245" t="s">
        <v>430</v>
      </c>
      <c r="U477" s="245" t="s">
        <v>629</v>
      </c>
      <c r="V477" s="245" t="s">
        <v>95</v>
      </c>
      <c r="W477" s="245">
        <v>33040</v>
      </c>
      <c r="X477" s="245">
        <v>111631.82</v>
      </c>
      <c r="Y477" s="245">
        <v>93772</v>
      </c>
      <c r="AC477" s="245">
        <v>-100</v>
      </c>
      <c r="AD477" s="245">
        <v>-100</v>
      </c>
      <c r="AE477" s="245">
        <v>-100</v>
      </c>
      <c r="AF477" s="245">
        <v>3.378687046004843</v>
      </c>
      <c r="AH477" s="245">
        <v>2.838135593220339</v>
      </c>
    </row>
    <row r="478" spans="20:35" ht="12.75">
      <c r="T478" s="245" t="s">
        <v>430</v>
      </c>
      <c r="U478" s="245" t="s">
        <v>629</v>
      </c>
      <c r="V478" s="245" t="s">
        <v>71</v>
      </c>
      <c r="W478" s="245">
        <v>3215</v>
      </c>
      <c r="X478" s="245">
        <v>9855.87</v>
      </c>
      <c r="Y478" s="245">
        <v>8489.6</v>
      </c>
      <c r="Z478" s="245">
        <v>18000</v>
      </c>
      <c r="AA478" s="245">
        <v>54146.59</v>
      </c>
      <c r="AB478" s="245">
        <v>49677.92</v>
      </c>
      <c r="AC478" s="245">
        <v>459.8755832037325</v>
      </c>
      <c r="AD478" s="245">
        <v>449.38417410132223</v>
      </c>
      <c r="AE478" s="245">
        <v>485.1620806633999</v>
      </c>
      <c r="AF478" s="245">
        <v>3.0655894245723174</v>
      </c>
      <c r="AG478" s="245">
        <v>3.0081438888888887</v>
      </c>
      <c r="AH478" s="245">
        <v>2.6406220839813375</v>
      </c>
      <c r="AI478" s="245">
        <v>2.7598844444444444</v>
      </c>
    </row>
    <row r="479" spans="20:34" ht="12.75">
      <c r="T479" s="245" t="s">
        <v>430</v>
      </c>
      <c r="U479" s="245" t="s">
        <v>629</v>
      </c>
      <c r="V479" s="245" t="s">
        <v>67</v>
      </c>
      <c r="W479" s="245">
        <v>17070</v>
      </c>
      <c r="X479" s="245">
        <v>68694</v>
      </c>
      <c r="Y479" s="245">
        <v>58586.58</v>
      </c>
      <c r="AC479" s="245">
        <v>-100</v>
      </c>
      <c r="AD479" s="245">
        <v>-100</v>
      </c>
      <c r="AE479" s="245">
        <v>-100</v>
      </c>
      <c r="AF479" s="245">
        <v>4.024253075571178</v>
      </c>
      <c r="AH479" s="245">
        <v>3.4321370826010544</v>
      </c>
    </row>
    <row r="480" spans="20:35" ht="12.75">
      <c r="T480" s="245" t="s">
        <v>430</v>
      </c>
      <c r="U480" s="245" t="s">
        <v>629</v>
      </c>
      <c r="V480" s="245" t="s">
        <v>357</v>
      </c>
      <c r="Z480" s="245">
        <v>20000</v>
      </c>
      <c r="AA480" s="245">
        <v>60109.36</v>
      </c>
      <c r="AB480" s="245">
        <v>55000</v>
      </c>
      <c r="AG480" s="245">
        <v>3.005468</v>
      </c>
      <c r="AI480" s="245">
        <v>2.75</v>
      </c>
    </row>
    <row r="481" spans="20:34" ht="12.75">
      <c r="T481" s="245" t="s">
        <v>430</v>
      </c>
      <c r="U481" s="245" t="s">
        <v>629</v>
      </c>
      <c r="V481" s="245" t="s">
        <v>530</v>
      </c>
      <c r="W481" s="245">
        <v>24720</v>
      </c>
      <c r="X481" s="245">
        <v>84509.26</v>
      </c>
      <c r="Y481" s="245">
        <v>72251.18</v>
      </c>
      <c r="AC481" s="245">
        <v>-100</v>
      </c>
      <c r="AD481" s="245">
        <v>-100</v>
      </c>
      <c r="AE481" s="245">
        <v>-100</v>
      </c>
      <c r="AF481" s="245">
        <v>3.4186593851132683</v>
      </c>
      <c r="AH481" s="245">
        <v>2.9227823624595466</v>
      </c>
    </row>
    <row r="482" spans="20:35" ht="12.75">
      <c r="T482" s="245" t="s">
        <v>443</v>
      </c>
      <c r="U482" s="245" t="s">
        <v>631</v>
      </c>
      <c r="V482" s="245" t="s">
        <v>43</v>
      </c>
      <c r="Z482" s="245">
        <v>500</v>
      </c>
      <c r="AA482" s="245">
        <v>2670.47</v>
      </c>
      <c r="AB482" s="245">
        <v>2450.18</v>
      </c>
      <c r="AG482" s="245">
        <v>5.34094</v>
      </c>
      <c r="AI482" s="245">
        <v>4.90036</v>
      </c>
    </row>
    <row r="483" spans="20:34" ht="12.75">
      <c r="T483" s="245" t="s">
        <v>443</v>
      </c>
      <c r="U483" s="245" t="s">
        <v>631</v>
      </c>
      <c r="V483" s="245" t="s">
        <v>71</v>
      </c>
      <c r="W483" s="245">
        <v>21</v>
      </c>
      <c r="X483" s="245">
        <v>120.22</v>
      </c>
      <c r="Y483" s="245">
        <v>100.33</v>
      </c>
      <c r="AC483" s="245">
        <v>-100</v>
      </c>
      <c r="AD483" s="245">
        <v>-100</v>
      </c>
      <c r="AE483" s="245">
        <v>-100</v>
      </c>
      <c r="AF483" s="245">
        <v>5.7247619047619045</v>
      </c>
      <c r="AH483" s="245">
        <v>4.777619047619048</v>
      </c>
    </row>
    <row r="484" spans="20:34" ht="12.75">
      <c r="T484" s="245" t="s">
        <v>451</v>
      </c>
      <c r="U484" s="245" t="s">
        <v>452</v>
      </c>
      <c r="V484" s="245" t="s">
        <v>48</v>
      </c>
      <c r="W484" s="245">
        <v>11200</v>
      </c>
      <c r="X484" s="245">
        <v>56491.55</v>
      </c>
      <c r="Y484" s="245">
        <v>48636</v>
      </c>
      <c r="AC484" s="245">
        <v>-100</v>
      </c>
      <c r="AD484" s="245">
        <v>-100</v>
      </c>
      <c r="AE484" s="245">
        <v>-100</v>
      </c>
      <c r="AF484" s="245">
        <v>5.043888392857143</v>
      </c>
      <c r="AH484" s="245">
        <v>4.3425</v>
      </c>
    </row>
    <row r="485" spans="20:35" ht="12.75">
      <c r="T485" s="245" t="s">
        <v>451</v>
      </c>
      <c r="U485" s="245" t="s">
        <v>452</v>
      </c>
      <c r="V485" s="245" t="s">
        <v>52</v>
      </c>
      <c r="Z485" s="245">
        <v>3000</v>
      </c>
      <c r="AA485" s="245">
        <v>15558.04</v>
      </c>
      <c r="AB485" s="245">
        <v>14271.96</v>
      </c>
      <c r="AG485" s="245">
        <v>5.186013333333333</v>
      </c>
      <c r="AI485" s="245">
        <v>4.75732</v>
      </c>
    </row>
    <row r="486" spans="20:35" ht="12.75">
      <c r="T486" s="245" t="s">
        <v>451</v>
      </c>
      <c r="U486" s="245" t="s">
        <v>452</v>
      </c>
      <c r="V486" s="245" t="s">
        <v>42</v>
      </c>
      <c r="W486" s="245">
        <v>2500</v>
      </c>
      <c r="X486" s="245">
        <v>12251.98</v>
      </c>
      <c r="Y486" s="245">
        <v>10899</v>
      </c>
      <c r="Z486" s="245">
        <v>14400</v>
      </c>
      <c r="AA486" s="245">
        <v>71472.35</v>
      </c>
      <c r="AB486" s="245">
        <v>66066.55</v>
      </c>
      <c r="AC486" s="245">
        <v>476</v>
      </c>
      <c r="AD486" s="245">
        <v>483.35346613363726</v>
      </c>
      <c r="AE486" s="245">
        <v>506.17074961005596</v>
      </c>
      <c r="AF486" s="245">
        <v>4.900792</v>
      </c>
      <c r="AG486" s="245">
        <v>4.96335763888889</v>
      </c>
      <c r="AH486" s="245">
        <v>4.3596</v>
      </c>
      <c r="AI486" s="245">
        <v>4.587954861111111</v>
      </c>
    </row>
    <row r="487" spans="20:35" ht="12.75">
      <c r="T487" s="245" t="s">
        <v>451</v>
      </c>
      <c r="U487" s="245" t="s">
        <v>452</v>
      </c>
      <c r="V487" s="245" t="s">
        <v>46</v>
      </c>
      <c r="W487" s="245">
        <v>1344</v>
      </c>
      <c r="X487" s="245">
        <v>8064</v>
      </c>
      <c r="Y487" s="245">
        <v>6827.42</v>
      </c>
      <c r="Z487" s="245">
        <v>1344</v>
      </c>
      <c r="AA487" s="245">
        <v>7728</v>
      </c>
      <c r="AB487" s="245">
        <v>7087.45</v>
      </c>
      <c r="AC487" s="245">
        <v>0</v>
      </c>
      <c r="AD487" s="245">
        <v>-4.166666666666667</v>
      </c>
      <c r="AE487" s="245">
        <v>3.8086129167386766</v>
      </c>
      <c r="AF487" s="245">
        <v>6</v>
      </c>
      <c r="AG487" s="245">
        <v>5.75</v>
      </c>
      <c r="AH487" s="245">
        <v>5.0799255952380955</v>
      </c>
      <c r="AI487" s="245">
        <v>5.273400297619047</v>
      </c>
    </row>
    <row r="488" spans="20:35" ht="12.75">
      <c r="T488" s="245" t="s">
        <v>451</v>
      </c>
      <c r="U488" s="245" t="s">
        <v>452</v>
      </c>
      <c r="V488" s="245" t="s">
        <v>61</v>
      </c>
      <c r="Z488" s="245">
        <v>2700</v>
      </c>
      <c r="AA488" s="245">
        <v>16262.5</v>
      </c>
      <c r="AB488" s="245">
        <v>14925.1</v>
      </c>
      <c r="AG488" s="245">
        <v>6.023148148148148</v>
      </c>
      <c r="AI488" s="245">
        <v>5.527814814814815</v>
      </c>
    </row>
    <row r="489" spans="20:34" ht="12.75">
      <c r="T489" s="245" t="s">
        <v>451</v>
      </c>
      <c r="U489" s="245" t="s">
        <v>452</v>
      </c>
      <c r="V489" s="245" t="s">
        <v>530</v>
      </c>
      <c r="W489" s="245">
        <v>6680</v>
      </c>
      <c r="X489" s="245">
        <v>34191.98</v>
      </c>
      <c r="Y489" s="245">
        <v>29437.34</v>
      </c>
      <c r="AC489" s="245">
        <v>-100</v>
      </c>
      <c r="AD489" s="245">
        <v>-100</v>
      </c>
      <c r="AE489" s="245">
        <v>-100</v>
      </c>
      <c r="AF489" s="245">
        <v>5.118559880239522</v>
      </c>
      <c r="AH489" s="245">
        <v>4.406787425149701</v>
      </c>
    </row>
    <row r="490" spans="20:35" ht="12.75">
      <c r="T490" s="245" t="s">
        <v>460</v>
      </c>
      <c r="U490" s="245" t="s">
        <v>461</v>
      </c>
      <c r="V490" s="245" t="s">
        <v>48</v>
      </c>
      <c r="W490" s="245">
        <v>246665.88</v>
      </c>
      <c r="X490" s="245">
        <v>2263189.93</v>
      </c>
      <c r="Y490" s="245">
        <v>1950083.45</v>
      </c>
      <c r="Z490" s="245">
        <v>357936.165</v>
      </c>
      <c r="AA490" s="245">
        <v>3173378.98</v>
      </c>
      <c r="AB490" s="245">
        <v>2919869.41</v>
      </c>
      <c r="AC490" s="245">
        <v>45.109718863427716</v>
      </c>
      <c r="AD490" s="245">
        <v>40.21708642013973</v>
      </c>
      <c r="AE490" s="245">
        <v>49.73048512359818</v>
      </c>
      <c r="AF490" s="245">
        <v>9.175123572015716</v>
      </c>
      <c r="AG490" s="245">
        <v>8.865767950550625</v>
      </c>
      <c r="AH490" s="245">
        <v>7.905768929209017</v>
      </c>
      <c r="AI490" s="245">
        <v>8.157514371312551</v>
      </c>
    </row>
    <row r="491" spans="20:34" ht="12.75">
      <c r="T491" s="245" t="s">
        <v>460</v>
      </c>
      <c r="U491" s="245" t="s">
        <v>461</v>
      </c>
      <c r="V491" s="245" t="s">
        <v>64</v>
      </c>
      <c r="W491" s="245">
        <v>500</v>
      </c>
      <c r="X491" s="245">
        <v>4576.38</v>
      </c>
      <c r="Y491" s="245">
        <v>3940</v>
      </c>
      <c r="AC491" s="245">
        <v>-100</v>
      </c>
      <c r="AD491" s="245">
        <v>-100</v>
      </c>
      <c r="AE491" s="245">
        <v>-100</v>
      </c>
      <c r="AF491" s="245">
        <v>9.15276</v>
      </c>
      <c r="AH491" s="245">
        <v>7.88</v>
      </c>
    </row>
    <row r="492" spans="20:35" ht="12.75">
      <c r="T492" s="245" t="s">
        <v>460</v>
      </c>
      <c r="U492" s="245" t="s">
        <v>461</v>
      </c>
      <c r="V492" s="245" t="s">
        <v>54</v>
      </c>
      <c r="Z492" s="245">
        <v>250</v>
      </c>
      <c r="AA492" s="245">
        <v>2514.81</v>
      </c>
      <c r="AB492" s="245">
        <v>2312.76</v>
      </c>
      <c r="AG492" s="245">
        <v>10.059239999999999</v>
      </c>
      <c r="AI492" s="245">
        <v>9.251040000000001</v>
      </c>
    </row>
    <row r="493" spans="20:35" ht="12.75">
      <c r="T493" s="245" t="s">
        <v>460</v>
      </c>
      <c r="U493" s="245" t="s">
        <v>461</v>
      </c>
      <c r="V493" s="245" t="s">
        <v>52</v>
      </c>
      <c r="Z493" s="245">
        <v>9000</v>
      </c>
      <c r="AA493" s="245">
        <v>71201.66</v>
      </c>
      <c r="AB493" s="245">
        <v>65315.87</v>
      </c>
      <c r="AG493" s="245">
        <v>7.911295555555556</v>
      </c>
      <c r="AI493" s="245">
        <v>7.257318888888889</v>
      </c>
    </row>
    <row r="494" spans="20:35" ht="12.75">
      <c r="T494" s="245" t="s">
        <v>460</v>
      </c>
      <c r="U494" s="245" t="s">
        <v>461</v>
      </c>
      <c r="V494" s="245" t="s">
        <v>42</v>
      </c>
      <c r="W494" s="245">
        <v>53256</v>
      </c>
      <c r="X494" s="245">
        <v>458463.17</v>
      </c>
      <c r="Y494" s="245">
        <v>393524.99</v>
      </c>
      <c r="Z494" s="245">
        <v>27190</v>
      </c>
      <c r="AA494" s="245">
        <v>217610.69</v>
      </c>
      <c r="AB494" s="245">
        <v>201061.93</v>
      </c>
      <c r="AC494" s="245">
        <v>-48.94471984377347</v>
      </c>
      <c r="AD494" s="245">
        <v>-52.53474995603246</v>
      </c>
      <c r="AE494" s="245">
        <v>-48.9074556612021</v>
      </c>
      <c r="AF494" s="245">
        <v>8.608667004656752</v>
      </c>
      <c r="AG494" s="245">
        <v>8.00333541743288</v>
      </c>
      <c r="AH494" s="245">
        <v>7.38930805918582</v>
      </c>
      <c r="AI494" s="245">
        <v>7.39470136079441</v>
      </c>
    </row>
    <row r="495" spans="20:34" ht="12.75">
      <c r="T495" s="245" t="s">
        <v>460</v>
      </c>
      <c r="U495" s="245" t="s">
        <v>461</v>
      </c>
      <c r="V495" s="245" t="s">
        <v>71</v>
      </c>
      <c r="W495" s="245">
        <v>100</v>
      </c>
      <c r="X495" s="245">
        <v>892.83</v>
      </c>
      <c r="Y495" s="245">
        <v>769.06</v>
      </c>
      <c r="AC495" s="245">
        <v>-100</v>
      </c>
      <c r="AD495" s="245">
        <v>-100</v>
      </c>
      <c r="AE495" s="245">
        <v>-100</v>
      </c>
      <c r="AF495" s="245">
        <v>8.9283</v>
      </c>
      <c r="AH495" s="245">
        <v>7.6906</v>
      </c>
    </row>
    <row r="496" spans="36:51" ht="12.75">
      <c r="AJ496" s="245" t="s">
        <v>284</v>
      </c>
      <c r="AK496" s="245" t="s">
        <v>452</v>
      </c>
      <c r="AL496" s="245" t="s">
        <v>95</v>
      </c>
      <c r="AP496" s="245">
        <v>10000</v>
      </c>
      <c r="AQ496" s="245">
        <v>31593.48</v>
      </c>
      <c r="AR496" s="245">
        <v>28908</v>
      </c>
      <c r="AW496" s="245">
        <v>3.159348</v>
      </c>
      <c r="AY496" s="245">
        <v>2.8908</v>
      </c>
    </row>
    <row r="497" spans="36:51" ht="12.75">
      <c r="AJ497" s="245" t="s">
        <v>284</v>
      </c>
      <c r="AK497" s="245" t="s">
        <v>452</v>
      </c>
      <c r="AL497" s="245" t="s">
        <v>71</v>
      </c>
      <c r="AM497" s="245">
        <v>6000</v>
      </c>
      <c r="AN497" s="245">
        <v>19438.37</v>
      </c>
      <c r="AO497" s="245">
        <v>16743.73</v>
      </c>
      <c r="AP497" s="245">
        <v>70951</v>
      </c>
      <c r="AQ497" s="245">
        <v>226166.06</v>
      </c>
      <c r="AR497" s="245">
        <v>208606.92</v>
      </c>
      <c r="AS497" s="245">
        <v>1082.5166666666667</v>
      </c>
      <c r="AT497" s="245">
        <v>1063.5032155473941</v>
      </c>
      <c r="AU497" s="245">
        <v>1145.8808162816767</v>
      </c>
      <c r="AV497" s="245">
        <v>3.2397283333333333</v>
      </c>
      <c r="AW497" s="245">
        <v>3.187637383546391</v>
      </c>
      <c r="AX497" s="245">
        <v>2.7906216666666666</v>
      </c>
      <c r="AY497" s="245">
        <v>2.9401547546898565</v>
      </c>
    </row>
    <row r="498" spans="36:51" ht="12.75">
      <c r="AJ498" s="245" t="s">
        <v>284</v>
      </c>
      <c r="AK498" s="245" t="s">
        <v>452</v>
      </c>
      <c r="AL498" s="245" t="s">
        <v>67</v>
      </c>
      <c r="AM498" s="245">
        <v>18078</v>
      </c>
      <c r="AN498" s="245">
        <v>58718.41</v>
      </c>
      <c r="AO498" s="245">
        <v>50264.1</v>
      </c>
      <c r="AP498" s="245">
        <v>43476</v>
      </c>
      <c r="AQ498" s="245">
        <v>140002.08</v>
      </c>
      <c r="AR498" s="245">
        <v>128885.39</v>
      </c>
      <c r="AS498" s="245">
        <v>140.49120477928975</v>
      </c>
      <c r="AT498" s="245">
        <v>138.4296168782499</v>
      </c>
      <c r="AU498" s="245">
        <v>156.41638863522874</v>
      </c>
      <c r="AV498" s="245">
        <v>3.2480589666998565</v>
      </c>
      <c r="AW498" s="245">
        <v>3.220215291195142</v>
      </c>
      <c r="AX498" s="245">
        <v>2.7804015930965815</v>
      </c>
      <c r="AY498" s="245">
        <v>2.964518124942497</v>
      </c>
    </row>
    <row r="499" spans="36:51" ht="12.75">
      <c r="AJ499" s="245" t="s">
        <v>284</v>
      </c>
      <c r="AK499" s="245" t="s">
        <v>452</v>
      </c>
      <c r="AL499" s="245" t="s">
        <v>350</v>
      </c>
      <c r="AM499" s="245">
        <v>1200</v>
      </c>
      <c r="AN499" s="245">
        <v>4409.77</v>
      </c>
      <c r="AO499" s="245">
        <v>3720</v>
      </c>
      <c r="AP499" s="245">
        <v>6306</v>
      </c>
      <c r="AQ499" s="245">
        <v>20704.1</v>
      </c>
      <c r="AR499" s="245">
        <v>19005.41</v>
      </c>
      <c r="AS499" s="245">
        <v>425.5</v>
      </c>
      <c r="AT499" s="245">
        <v>369.50521228998326</v>
      </c>
      <c r="AU499" s="245">
        <v>410.89811827956987</v>
      </c>
      <c r="AV499" s="245">
        <v>3.674808333333334</v>
      </c>
      <c r="AW499" s="245">
        <v>3.2832381858547413</v>
      </c>
      <c r="AX499" s="245">
        <v>3.1</v>
      </c>
      <c r="AY499" s="245">
        <v>3.013861401839518</v>
      </c>
    </row>
    <row r="500" spans="36:50" ht="12.75">
      <c r="AJ500" s="245" t="s">
        <v>284</v>
      </c>
      <c r="AK500" s="245" t="s">
        <v>452</v>
      </c>
      <c r="AL500" s="245" t="s">
        <v>66</v>
      </c>
      <c r="AM500" s="245">
        <v>300</v>
      </c>
      <c r="AN500" s="245">
        <v>1230.39</v>
      </c>
      <c r="AO500" s="245">
        <v>1063.78</v>
      </c>
      <c r="AS500" s="245">
        <v>-100</v>
      </c>
      <c r="AT500" s="245">
        <v>-100</v>
      </c>
      <c r="AU500" s="245">
        <v>-100</v>
      </c>
      <c r="AV500" s="245">
        <v>4.1013</v>
      </c>
      <c r="AX500" s="245">
        <v>3.545933333333333</v>
      </c>
    </row>
    <row r="501" spans="36:50" ht="12.75">
      <c r="AJ501" s="245" t="s">
        <v>286</v>
      </c>
      <c r="AK501" s="245" t="s">
        <v>287</v>
      </c>
      <c r="AL501" s="245" t="s">
        <v>61</v>
      </c>
      <c r="AM501" s="245">
        <v>15000</v>
      </c>
      <c r="AN501" s="245">
        <v>96563.16</v>
      </c>
      <c r="AO501" s="245">
        <v>85450</v>
      </c>
      <c r="AS501" s="245">
        <v>-100</v>
      </c>
      <c r="AT501" s="245">
        <v>-100</v>
      </c>
      <c r="AU501" s="245">
        <v>-100</v>
      </c>
      <c r="AV501" s="245">
        <v>6.437544</v>
      </c>
      <c r="AX501" s="245">
        <v>5.696666666666666</v>
      </c>
    </row>
    <row r="502" spans="36:50" ht="12.75">
      <c r="AJ502" s="245" t="s">
        <v>286</v>
      </c>
      <c r="AK502" s="245" t="s">
        <v>287</v>
      </c>
      <c r="AL502" s="245" t="s">
        <v>95</v>
      </c>
      <c r="AM502" s="245">
        <v>20</v>
      </c>
      <c r="AN502" s="245">
        <v>72.63</v>
      </c>
      <c r="AO502" s="245">
        <v>61.72</v>
      </c>
      <c r="AS502" s="245">
        <v>-100</v>
      </c>
      <c r="AT502" s="245">
        <v>-100</v>
      </c>
      <c r="AU502" s="245">
        <v>-100</v>
      </c>
      <c r="AV502" s="245">
        <v>3.6315</v>
      </c>
      <c r="AX502" s="245">
        <v>3.086</v>
      </c>
    </row>
    <row r="503" spans="36:50" ht="12.75">
      <c r="AJ503" s="245" t="s">
        <v>286</v>
      </c>
      <c r="AK503" s="245" t="s">
        <v>287</v>
      </c>
      <c r="AL503" s="245" t="s">
        <v>71</v>
      </c>
      <c r="AM503" s="245">
        <v>48685</v>
      </c>
      <c r="AN503" s="245">
        <v>161424.76</v>
      </c>
      <c r="AO503" s="245">
        <v>137524.19</v>
      </c>
      <c r="AS503" s="245">
        <v>-100</v>
      </c>
      <c r="AT503" s="245">
        <v>-100</v>
      </c>
      <c r="AU503" s="245">
        <v>-100</v>
      </c>
      <c r="AV503" s="245">
        <v>3.3156980589503955</v>
      </c>
      <c r="AX503" s="245">
        <v>2.8247753928314676</v>
      </c>
    </row>
    <row r="504" spans="36:50" ht="12.75">
      <c r="AJ504" s="245" t="s">
        <v>286</v>
      </c>
      <c r="AK504" s="245" t="s">
        <v>287</v>
      </c>
      <c r="AL504" s="245" t="s">
        <v>67</v>
      </c>
      <c r="AM504" s="245">
        <v>34320</v>
      </c>
      <c r="AN504" s="245">
        <v>109047.98</v>
      </c>
      <c r="AO504" s="245">
        <v>94379.97</v>
      </c>
      <c r="AS504" s="245">
        <v>-100</v>
      </c>
      <c r="AT504" s="245">
        <v>-100</v>
      </c>
      <c r="AU504" s="245">
        <v>-100</v>
      </c>
      <c r="AV504" s="245">
        <v>3.1773886946386947</v>
      </c>
      <c r="AX504" s="245">
        <v>2.749999125874126</v>
      </c>
    </row>
    <row r="505" spans="36:50" ht="12.75">
      <c r="AJ505" s="245" t="s">
        <v>286</v>
      </c>
      <c r="AK505" s="245" t="s">
        <v>287</v>
      </c>
      <c r="AL505" s="245" t="s">
        <v>350</v>
      </c>
      <c r="AM505" s="245">
        <v>2394</v>
      </c>
      <c r="AN505" s="245">
        <v>9005.38</v>
      </c>
      <c r="AO505" s="245">
        <v>7780.5</v>
      </c>
      <c r="AS505" s="245">
        <v>-100</v>
      </c>
      <c r="AT505" s="245">
        <v>-100</v>
      </c>
      <c r="AU505" s="245">
        <v>-100</v>
      </c>
      <c r="AV505" s="245">
        <v>3.761645781119465</v>
      </c>
      <c r="AX505" s="245">
        <v>3.25</v>
      </c>
    </row>
    <row r="506" spans="36:51" ht="12.75">
      <c r="AJ506" s="245" t="s">
        <v>430</v>
      </c>
      <c r="AK506" s="245" t="s">
        <v>629</v>
      </c>
      <c r="AL506" s="245" t="s">
        <v>48</v>
      </c>
      <c r="AM506" s="245">
        <v>14945</v>
      </c>
      <c r="AN506" s="245">
        <v>66518.08</v>
      </c>
      <c r="AO506" s="245">
        <v>57804.48</v>
      </c>
      <c r="AP506" s="245">
        <v>24595.2</v>
      </c>
      <c r="AQ506" s="245">
        <v>87704.59</v>
      </c>
      <c r="AR506" s="245">
        <v>80621.68</v>
      </c>
      <c r="AS506" s="245">
        <v>64.57142857142858</v>
      </c>
      <c r="AT506" s="245">
        <v>31.850753960426992</v>
      </c>
      <c r="AU506" s="245">
        <v>39.47306506346911</v>
      </c>
      <c r="AV506" s="245">
        <v>4.450858481097357</v>
      </c>
      <c r="AW506" s="245">
        <v>3.565923025631017</v>
      </c>
      <c r="AX506" s="245">
        <v>3.8678139846102377</v>
      </c>
      <c r="AY506" s="245">
        <v>3.277943663804319</v>
      </c>
    </row>
    <row r="507" spans="36:50" ht="12.75">
      <c r="AJ507" s="245" t="s">
        <v>430</v>
      </c>
      <c r="AK507" s="245" t="s">
        <v>629</v>
      </c>
      <c r="AL507" s="245" t="s">
        <v>138</v>
      </c>
      <c r="AM507" s="245">
        <v>25000</v>
      </c>
      <c r="AN507" s="245">
        <v>85114.89</v>
      </c>
      <c r="AO507" s="245">
        <v>74502.18</v>
      </c>
      <c r="AS507" s="245">
        <v>-100</v>
      </c>
      <c r="AT507" s="245">
        <v>-100</v>
      </c>
      <c r="AU507" s="245">
        <v>-100</v>
      </c>
      <c r="AV507" s="245">
        <v>3.4045956</v>
      </c>
      <c r="AX507" s="245">
        <v>2.9800872</v>
      </c>
    </row>
    <row r="508" spans="36:51" ht="12.75">
      <c r="AJ508" s="245" t="s">
        <v>430</v>
      </c>
      <c r="AK508" s="245" t="s">
        <v>629</v>
      </c>
      <c r="AL508" s="245" t="s">
        <v>54</v>
      </c>
      <c r="AP508" s="245">
        <v>1470.96</v>
      </c>
      <c r="AQ508" s="245">
        <v>5981.25</v>
      </c>
      <c r="AR508" s="245">
        <v>5490.87</v>
      </c>
      <c r="AW508" s="245">
        <v>4.066222059063469</v>
      </c>
      <c r="AY508" s="245">
        <v>3.7328479360417686</v>
      </c>
    </row>
    <row r="509" spans="36:50" ht="12.75">
      <c r="AJ509" s="245" t="s">
        <v>430</v>
      </c>
      <c r="AK509" s="245" t="s">
        <v>629</v>
      </c>
      <c r="AL509" s="245" t="s">
        <v>82</v>
      </c>
      <c r="AM509" s="245">
        <v>17600</v>
      </c>
      <c r="AN509" s="245">
        <v>52632.12</v>
      </c>
      <c r="AO509" s="245">
        <v>46820</v>
      </c>
      <c r="AS509" s="245">
        <v>-100</v>
      </c>
      <c r="AT509" s="245">
        <v>-100</v>
      </c>
      <c r="AU509" s="245">
        <v>-100</v>
      </c>
      <c r="AV509" s="245">
        <v>2.990461363636364</v>
      </c>
      <c r="AX509" s="245">
        <v>2.6602272727272727</v>
      </c>
    </row>
    <row r="510" spans="36:50" ht="12.75">
      <c r="AJ510" s="245" t="s">
        <v>430</v>
      </c>
      <c r="AK510" s="245" t="s">
        <v>629</v>
      </c>
      <c r="AL510" s="245" t="s">
        <v>101</v>
      </c>
      <c r="AM510" s="245">
        <v>18000</v>
      </c>
      <c r="AN510" s="245">
        <v>56526.34</v>
      </c>
      <c r="AO510" s="245">
        <v>48850</v>
      </c>
      <c r="AS510" s="245">
        <v>-100</v>
      </c>
      <c r="AT510" s="245">
        <v>-100</v>
      </c>
      <c r="AU510" s="245">
        <v>-100</v>
      </c>
      <c r="AV510" s="245">
        <v>3.140352222222222</v>
      </c>
      <c r="AX510" s="245">
        <v>2.713888888888889</v>
      </c>
    </row>
    <row r="511" spans="36:51" ht="12.75">
      <c r="AJ511" s="245" t="s">
        <v>430</v>
      </c>
      <c r="AK511" s="245" t="s">
        <v>629</v>
      </c>
      <c r="AL511" s="245" t="s">
        <v>42</v>
      </c>
      <c r="AM511" s="245">
        <v>26420</v>
      </c>
      <c r="AN511" s="245">
        <v>93322.48</v>
      </c>
      <c r="AO511" s="245">
        <v>80928.35</v>
      </c>
      <c r="AP511" s="245">
        <v>1700</v>
      </c>
      <c r="AQ511" s="245">
        <v>4943.41</v>
      </c>
      <c r="AR511" s="245">
        <v>4569.52</v>
      </c>
      <c r="AS511" s="245">
        <v>-93.5654806964421</v>
      </c>
      <c r="AT511" s="245">
        <v>-94.70287330555297</v>
      </c>
      <c r="AU511" s="245">
        <v>-94.35362267981492</v>
      </c>
      <c r="AV511" s="245">
        <v>3.5322664647993944</v>
      </c>
      <c r="AW511" s="245">
        <v>2.9078882352941178</v>
      </c>
      <c r="AX511" s="245">
        <v>3.063147236941711</v>
      </c>
      <c r="AY511" s="245">
        <v>2.6879529411764707</v>
      </c>
    </row>
    <row r="512" spans="36:51" ht="12.75">
      <c r="AJ512" s="245" t="s">
        <v>430</v>
      </c>
      <c r="AK512" s="245" t="s">
        <v>629</v>
      </c>
      <c r="AL512" s="245" t="s">
        <v>46</v>
      </c>
      <c r="AM512" s="245">
        <v>16240</v>
      </c>
      <c r="AN512" s="245">
        <v>56028</v>
      </c>
      <c r="AO512" s="245">
        <v>47436.36</v>
      </c>
      <c r="AP512" s="245">
        <v>16240</v>
      </c>
      <c r="AQ512" s="245">
        <v>53592</v>
      </c>
      <c r="AR512" s="245">
        <v>49149.95</v>
      </c>
      <c r="AS512" s="245">
        <v>0</v>
      </c>
      <c r="AT512" s="245">
        <v>-4.3478260869565215</v>
      </c>
      <c r="AU512" s="245">
        <v>3.6123977472133117</v>
      </c>
      <c r="AV512" s="245">
        <v>3.45</v>
      </c>
      <c r="AW512" s="245">
        <v>3.3</v>
      </c>
      <c r="AX512" s="245">
        <v>2.920958128078818</v>
      </c>
      <c r="AY512" s="245">
        <v>3.0264747536945813</v>
      </c>
    </row>
    <row r="513" spans="36:50" ht="12.75">
      <c r="AJ513" s="245" t="s">
        <v>430</v>
      </c>
      <c r="AK513" s="245" t="s">
        <v>629</v>
      </c>
      <c r="AL513" s="245" t="s">
        <v>95</v>
      </c>
      <c r="AM513" s="245">
        <v>33040</v>
      </c>
      <c r="AN513" s="245">
        <v>111631.82</v>
      </c>
      <c r="AO513" s="245">
        <v>93772</v>
      </c>
      <c r="AS513" s="245">
        <v>-100</v>
      </c>
      <c r="AT513" s="245">
        <v>-100</v>
      </c>
      <c r="AU513" s="245">
        <v>-100</v>
      </c>
      <c r="AV513" s="245">
        <v>3.378687046004843</v>
      </c>
      <c r="AX513" s="245">
        <v>2.838135593220339</v>
      </c>
    </row>
    <row r="514" spans="36:51" ht="12.75">
      <c r="AJ514" s="245" t="s">
        <v>430</v>
      </c>
      <c r="AK514" s="245" t="s">
        <v>629</v>
      </c>
      <c r="AL514" s="245" t="s">
        <v>71</v>
      </c>
      <c r="AM514" s="245">
        <v>3215</v>
      </c>
      <c r="AN514" s="245">
        <v>9855.87</v>
      </c>
      <c r="AO514" s="245">
        <v>8489.6</v>
      </c>
      <c r="AP514" s="245">
        <v>18000</v>
      </c>
      <c r="AQ514" s="245">
        <v>54146.59</v>
      </c>
      <c r="AR514" s="245">
        <v>49677.92</v>
      </c>
      <c r="AS514" s="245">
        <v>459.8755832037325</v>
      </c>
      <c r="AT514" s="245">
        <v>449.38417410132223</v>
      </c>
      <c r="AU514" s="245">
        <v>485.1620806633999</v>
      </c>
      <c r="AV514" s="245">
        <v>3.0655894245723174</v>
      </c>
      <c r="AW514" s="245">
        <v>3.0081438888888887</v>
      </c>
      <c r="AX514" s="245">
        <v>2.6406220839813375</v>
      </c>
      <c r="AY514" s="245">
        <v>2.7598844444444444</v>
      </c>
    </row>
    <row r="515" spans="36:50" ht="12.75">
      <c r="AJ515" s="245" t="s">
        <v>430</v>
      </c>
      <c r="AK515" s="245" t="s">
        <v>629</v>
      </c>
      <c r="AL515" s="245" t="s">
        <v>67</v>
      </c>
      <c r="AM515" s="245">
        <v>17070</v>
      </c>
      <c r="AN515" s="245">
        <v>68694</v>
      </c>
      <c r="AO515" s="245">
        <v>58586.58</v>
      </c>
      <c r="AS515" s="245">
        <v>-100</v>
      </c>
      <c r="AT515" s="245">
        <v>-100</v>
      </c>
      <c r="AU515" s="245">
        <v>-100</v>
      </c>
      <c r="AV515" s="245">
        <v>4.024253075571178</v>
      </c>
      <c r="AX515" s="245">
        <v>3.4321370826010544</v>
      </c>
    </row>
    <row r="516" spans="36:51" ht="12.75">
      <c r="AJ516" s="245" t="s">
        <v>430</v>
      </c>
      <c r="AK516" s="245" t="s">
        <v>629</v>
      </c>
      <c r="AL516" s="245" t="s">
        <v>357</v>
      </c>
      <c r="AP516" s="245">
        <v>20000</v>
      </c>
      <c r="AQ516" s="245">
        <v>60109.36</v>
      </c>
      <c r="AR516" s="245">
        <v>55000</v>
      </c>
      <c r="AW516" s="245">
        <v>3.005468</v>
      </c>
      <c r="AY516" s="245">
        <v>2.75</v>
      </c>
    </row>
    <row r="517" spans="36:50" ht="12.75">
      <c r="AJ517" s="245" t="s">
        <v>430</v>
      </c>
      <c r="AK517" s="245" t="s">
        <v>629</v>
      </c>
      <c r="AL517" s="245" t="s">
        <v>530</v>
      </c>
      <c r="AM517" s="245">
        <v>24720</v>
      </c>
      <c r="AN517" s="245">
        <v>84509.26</v>
      </c>
      <c r="AO517" s="245">
        <v>72251.18</v>
      </c>
      <c r="AS517" s="245">
        <v>-100</v>
      </c>
      <c r="AT517" s="245">
        <v>-100</v>
      </c>
      <c r="AU517" s="245">
        <v>-100</v>
      </c>
      <c r="AV517" s="245">
        <v>3.4186593851132683</v>
      </c>
      <c r="AX517" s="245">
        <v>2.9227823624595466</v>
      </c>
    </row>
    <row r="518" spans="36:51" ht="12.75">
      <c r="AJ518" s="245" t="s">
        <v>443</v>
      </c>
      <c r="AK518" s="245" t="s">
        <v>631</v>
      </c>
      <c r="AL518" s="245" t="s">
        <v>43</v>
      </c>
      <c r="AP518" s="245">
        <v>500</v>
      </c>
      <c r="AQ518" s="245">
        <v>2670.47</v>
      </c>
      <c r="AR518" s="245">
        <v>2450.18</v>
      </c>
      <c r="AW518" s="245">
        <v>5.34094</v>
      </c>
      <c r="AY518" s="245">
        <v>4.90036</v>
      </c>
    </row>
    <row r="519" spans="36:50" ht="12.75">
      <c r="AJ519" s="245" t="s">
        <v>443</v>
      </c>
      <c r="AK519" s="245" t="s">
        <v>631</v>
      </c>
      <c r="AL519" s="245" t="s">
        <v>71</v>
      </c>
      <c r="AM519" s="245">
        <v>21</v>
      </c>
      <c r="AN519" s="245">
        <v>120.22</v>
      </c>
      <c r="AO519" s="245">
        <v>100.33</v>
      </c>
      <c r="AS519" s="245">
        <v>-100</v>
      </c>
      <c r="AT519" s="245">
        <v>-100</v>
      </c>
      <c r="AU519" s="245">
        <v>-100</v>
      </c>
      <c r="AV519" s="245">
        <v>5.7247619047619045</v>
      </c>
      <c r="AX519" s="245">
        <v>4.777619047619048</v>
      </c>
    </row>
    <row r="520" spans="36:50" ht="12.75">
      <c r="AJ520" s="245" t="s">
        <v>451</v>
      </c>
      <c r="AK520" s="245" t="s">
        <v>452</v>
      </c>
      <c r="AL520" s="245" t="s">
        <v>48</v>
      </c>
      <c r="AM520" s="245">
        <v>11200</v>
      </c>
      <c r="AN520" s="245">
        <v>56491.55</v>
      </c>
      <c r="AO520" s="245">
        <v>48636</v>
      </c>
      <c r="AS520" s="245">
        <v>-100</v>
      </c>
      <c r="AT520" s="245">
        <v>-100</v>
      </c>
      <c r="AU520" s="245">
        <v>-100</v>
      </c>
      <c r="AV520" s="245">
        <v>5.043888392857143</v>
      </c>
      <c r="AX520" s="245">
        <v>4.3425</v>
      </c>
    </row>
    <row r="521" spans="36:51" ht="12.75">
      <c r="AJ521" s="245" t="s">
        <v>451</v>
      </c>
      <c r="AK521" s="245" t="s">
        <v>452</v>
      </c>
      <c r="AL521" s="245" t="s">
        <v>52</v>
      </c>
      <c r="AP521" s="245">
        <v>3000</v>
      </c>
      <c r="AQ521" s="245">
        <v>15558.04</v>
      </c>
      <c r="AR521" s="245">
        <v>14271.96</v>
      </c>
      <c r="AW521" s="245">
        <v>5.186013333333333</v>
      </c>
      <c r="AY521" s="245">
        <v>4.75732</v>
      </c>
    </row>
    <row r="522" spans="36:51" ht="12.75">
      <c r="AJ522" s="245" t="s">
        <v>451</v>
      </c>
      <c r="AK522" s="245" t="s">
        <v>452</v>
      </c>
      <c r="AL522" s="245" t="s">
        <v>42</v>
      </c>
      <c r="AM522" s="245">
        <v>2500</v>
      </c>
      <c r="AN522" s="245">
        <v>12251.98</v>
      </c>
      <c r="AO522" s="245">
        <v>10899</v>
      </c>
      <c r="AP522" s="245">
        <v>14400</v>
      </c>
      <c r="AQ522" s="245">
        <v>71472.35</v>
      </c>
      <c r="AR522" s="245">
        <v>66066.55</v>
      </c>
      <c r="AS522" s="245">
        <v>476</v>
      </c>
      <c r="AT522" s="245">
        <v>483.35346613363726</v>
      </c>
      <c r="AU522" s="245">
        <v>506.17074961005596</v>
      </c>
      <c r="AV522" s="245">
        <v>4.900792</v>
      </c>
      <c r="AW522" s="245">
        <v>4.96335763888889</v>
      </c>
      <c r="AX522" s="245">
        <v>4.3596</v>
      </c>
      <c r="AY522" s="245">
        <v>4.587954861111111</v>
      </c>
    </row>
    <row r="523" spans="36:51" ht="12.75">
      <c r="AJ523" s="245" t="s">
        <v>451</v>
      </c>
      <c r="AK523" s="245" t="s">
        <v>452</v>
      </c>
      <c r="AL523" s="245" t="s">
        <v>46</v>
      </c>
      <c r="AM523" s="245">
        <v>1344</v>
      </c>
      <c r="AN523" s="245">
        <v>8064</v>
      </c>
      <c r="AO523" s="245">
        <v>6827.42</v>
      </c>
      <c r="AP523" s="245">
        <v>1344</v>
      </c>
      <c r="AQ523" s="245">
        <v>7728</v>
      </c>
      <c r="AR523" s="245">
        <v>7087.45</v>
      </c>
      <c r="AS523" s="245">
        <v>0</v>
      </c>
      <c r="AT523" s="245">
        <v>-4.166666666666667</v>
      </c>
      <c r="AU523" s="245">
        <v>3.8086129167386766</v>
      </c>
      <c r="AV523" s="245">
        <v>6</v>
      </c>
      <c r="AW523" s="245">
        <v>5.75</v>
      </c>
      <c r="AX523" s="245">
        <v>5.0799255952380955</v>
      </c>
      <c r="AY523" s="245">
        <v>5.273400297619047</v>
      </c>
    </row>
    <row r="524" spans="17:51" ht="12.75">
      <c r="Q524" s="166">
        <v>5.105499448825574</v>
      </c>
      <c r="R524" s="267">
        <v>4.723880031026459</v>
      </c>
      <c r="S524" s="166">
        <v>4.396549224116001</v>
      </c>
      <c r="T524" s="267">
        <v>4.3437389037317935</v>
      </c>
      <c r="AJ524" s="245" t="s">
        <v>451</v>
      </c>
      <c r="AK524" s="245" t="s">
        <v>452</v>
      </c>
      <c r="AL524" s="245" t="s">
        <v>61</v>
      </c>
      <c r="AP524" s="245">
        <v>2700</v>
      </c>
      <c r="AQ524" s="245">
        <v>16262.5</v>
      </c>
      <c r="AR524" s="245">
        <v>14925.1</v>
      </c>
      <c r="AW524" s="245">
        <v>6.023148148148148</v>
      </c>
      <c r="AY524" s="245">
        <v>5.527814814814815</v>
      </c>
    </row>
    <row r="525" spans="17:50" ht="12.75">
      <c r="Q525" s="166"/>
      <c r="R525" s="267">
        <v>4.982187609996481</v>
      </c>
      <c r="S525" s="166"/>
      <c r="T525" s="267">
        <v>4.581907778951074</v>
      </c>
      <c r="AJ525" s="245" t="s">
        <v>451</v>
      </c>
      <c r="AK525" s="245" t="s">
        <v>452</v>
      </c>
      <c r="AL525" s="245" t="s">
        <v>530</v>
      </c>
      <c r="AM525" s="245">
        <v>6680</v>
      </c>
      <c r="AN525" s="245">
        <v>34191.98</v>
      </c>
      <c r="AO525" s="245">
        <v>29437.34</v>
      </c>
      <c r="AS525" s="245">
        <v>-100</v>
      </c>
      <c r="AT525" s="245">
        <v>-100</v>
      </c>
      <c r="AU525" s="245">
        <v>-100</v>
      </c>
      <c r="AV525" s="245">
        <v>5.118559880239522</v>
      </c>
      <c r="AX525" s="245">
        <v>4.406787425149701</v>
      </c>
    </row>
    <row r="526" spans="17:51" ht="12.75">
      <c r="Q526" s="166"/>
      <c r="R526" s="267">
        <v>5.882786666666667</v>
      </c>
      <c r="S526" s="166"/>
      <c r="T526" s="267">
        <v>5.427333333333333</v>
      </c>
      <c r="AJ526" s="245" t="s">
        <v>460</v>
      </c>
      <c r="AK526" s="245" t="s">
        <v>461</v>
      </c>
      <c r="AL526" s="245" t="s">
        <v>48</v>
      </c>
      <c r="AM526" s="245">
        <v>246665.88</v>
      </c>
      <c r="AN526" s="245">
        <v>2263189.93</v>
      </c>
      <c r="AO526" s="245">
        <v>1950083.45</v>
      </c>
      <c r="AP526" s="245">
        <v>357936.165</v>
      </c>
      <c r="AQ526" s="245">
        <v>3173378.98</v>
      </c>
      <c r="AR526" s="245">
        <v>2919869.41</v>
      </c>
      <c r="AS526" s="245">
        <v>45.109718863427716</v>
      </c>
      <c r="AT526" s="245">
        <v>40.21708642013973</v>
      </c>
      <c r="AU526" s="245">
        <v>49.73048512359818</v>
      </c>
      <c r="AV526" s="245">
        <v>9.175123572015716</v>
      </c>
      <c r="AW526" s="245">
        <v>8.865767950550625</v>
      </c>
      <c r="AX526" s="245">
        <v>7.905768929209017</v>
      </c>
      <c r="AY526" s="245">
        <v>8.157514371312551</v>
      </c>
    </row>
    <row r="527" spans="17:50" ht="12.75">
      <c r="Q527" s="166">
        <v>6.689614578005115</v>
      </c>
      <c r="R527" s="267">
        <v>5.5626957347356125</v>
      </c>
      <c r="S527" s="166">
        <v>5.727080562659847</v>
      </c>
      <c r="T527" s="267">
        <v>5.117869412795794</v>
      </c>
      <c r="AJ527" s="245" t="s">
        <v>460</v>
      </c>
      <c r="AK527" s="245" t="s">
        <v>461</v>
      </c>
      <c r="AL527" s="245" t="s">
        <v>64</v>
      </c>
      <c r="AM527" s="245">
        <v>500</v>
      </c>
      <c r="AN527" s="245">
        <v>4576.38</v>
      </c>
      <c r="AO527" s="245">
        <v>3940</v>
      </c>
      <c r="AS527" s="245">
        <v>-100</v>
      </c>
      <c r="AT527" s="245">
        <v>-100</v>
      </c>
      <c r="AU527" s="245">
        <v>-100</v>
      </c>
      <c r="AV527" s="245">
        <v>9.15276</v>
      </c>
      <c r="AX527" s="245">
        <v>7.88</v>
      </c>
    </row>
    <row r="528" spans="17:51" ht="12.75">
      <c r="Q528" s="166">
        <v>7.112263476918113</v>
      </c>
      <c r="R528" s="267">
        <v>5.7852813510126</v>
      </c>
      <c r="S528" s="166">
        <v>6.108012660773237</v>
      </c>
      <c r="T528" s="267">
        <v>5.319881522527871</v>
      </c>
      <c r="AJ528" s="245" t="s">
        <v>460</v>
      </c>
      <c r="AK528" s="245" t="s">
        <v>461</v>
      </c>
      <c r="AL528" s="245" t="s">
        <v>54</v>
      </c>
      <c r="AP528" s="245">
        <v>250</v>
      </c>
      <c r="AQ528" s="245">
        <v>2514.81</v>
      </c>
      <c r="AR528" s="245">
        <v>2312.76</v>
      </c>
      <c r="AW528" s="245">
        <v>10.059239999999999</v>
      </c>
      <c r="AY528" s="245">
        <v>9.251040000000001</v>
      </c>
    </row>
    <row r="529" spans="17:51" ht="12.75">
      <c r="Q529" s="166">
        <v>5.282337018459501</v>
      </c>
      <c r="R529" s="267">
        <v>5.118741871753233</v>
      </c>
      <c r="S529" s="166">
        <v>4.541412440228153</v>
      </c>
      <c r="T529" s="267">
        <v>4.705524948374621</v>
      </c>
      <c r="AJ529" s="245" t="s">
        <v>460</v>
      </c>
      <c r="AK529" s="245" t="s">
        <v>461</v>
      </c>
      <c r="AL529" s="245" t="s">
        <v>52</v>
      </c>
      <c r="AP529" s="245">
        <v>9000</v>
      </c>
      <c r="AQ529" s="245">
        <v>71201.66</v>
      </c>
      <c r="AR529" s="245">
        <v>65315.87</v>
      </c>
      <c r="AW529" s="245">
        <v>7.911295555555556</v>
      </c>
      <c r="AY529" s="245">
        <v>7.257318888888889</v>
      </c>
    </row>
    <row r="530" spans="17:51" ht="12.75">
      <c r="Q530" s="166"/>
      <c r="R530" s="267">
        <v>5.358303487276155</v>
      </c>
      <c r="S530" s="166"/>
      <c r="T530" s="267">
        <v>4.929382657869934</v>
      </c>
      <c r="AJ530" s="245" t="s">
        <v>460</v>
      </c>
      <c r="AK530" s="245" t="s">
        <v>461</v>
      </c>
      <c r="AL530" s="245" t="s">
        <v>42</v>
      </c>
      <c r="AM530" s="245">
        <v>53256</v>
      </c>
      <c r="AN530" s="245">
        <v>458463.17</v>
      </c>
      <c r="AO530" s="245">
        <v>393524.99</v>
      </c>
      <c r="AP530" s="245">
        <v>27190</v>
      </c>
      <c r="AQ530" s="245">
        <v>217610.69</v>
      </c>
      <c r="AR530" s="245">
        <v>201061.93</v>
      </c>
      <c r="AS530" s="245">
        <v>-48.94471984377347</v>
      </c>
      <c r="AT530" s="245">
        <v>-52.53474995603246</v>
      </c>
      <c r="AU530" s="245">
        <v>-48.9074556612021</v>
      </c>
      <c r="AV530" s="245">
        <v>8.608667004656752</v>
      </c>
      <c r="AW530" s="245">
        <v>8.00333541743288</v>
      </c>
      <c r="AX530" s="245">
        <v>7.38930805918582</v>
      </c>
      <c r="AY530" s="245">
        <v>7.39470136079441</v>
      </c>
    </row>
    <row r="531" spans="17:50" ht="12.75">
      <c r="Q531" s="166"/>
      <c r="R531" s="267">
        <v>4.964040268456376</v>
      </c>
      <c r="S531" s="166"/>
      <c r="T531" s="267">
        <v>4.587221476510067</v>
      </c>
      <c r="AJ531" s="245" t="s">
        <v>460</v>
      </c>
      <c r="AK531" s="245" t="s">
        <v>461</v>
      </c>
      <c r="AL531" s="245" t="s">
        <v>71</v>
      </c>
      <c r="AM531" s="245">
        <v>100</v>
      </c>
      <c r="AN531" s="245">
        <v>892.83</v>
      </c>
      <c r="AO531" s="245">
        <v>769.06</v>
      </c>
      <c r="AS531" s="245">
        <v>-100</v>
      </c>
      <c r="AT531" s="245">
        <v>-100</v>
      </c>
      <c r="AU531" s="245">
        <v>-100</v>
      </c>
      <c r="AV531" s="245">
        <v>8.9283</v>
      </c>
      <c r="AX531" s="245">
        <v>7.6906</v>
      </c>
    </row>
    <row r="532" spans="17:20" ht="12.75">
      <c r="Q532" s="166">
        <v>5.657475685110513</v>
      </c>
      <c r="R532" s="267">
        <v>5.670090304195074</v>
      </c>
      <c r="S532" s="166">
        <v>4.859278720504779</v>
      </c>
      <c r="T532" s="267">
        <v>5.217856015565313</v>
      </c>
    </row>
    <row r="533" spans="17:20" ht="12.75">
      <c r="Q533" s="166">
        <v>4.955078514143483</v>
      </c>
      <c r="R533" s="267">
        <v>4.92070202020202</v>
      </c>
      <c r="S533" s="166">
        <v>4.259321078800885</v>
      </c>
      <c r="T533" s="267">
        <v>4.530240786240786</v>
      </c>
    </row>
    <row r="534" spans="17:20" ht="12.75">
      <c r="Q534" s="166">
        <v>5.498619266055045</v>
      </c>
      <c r="R534" s="267">
        <v>5.496326294014685</v>
      </c>
      <c r="S534" s="166">
        <v>4.769898165137614</v>
      </c>
      <c r="T534" s="267">
        <v>5.059724943738492</v>
      </c>
    </row>
    <row r="535" spans="17:20" ht="12.75">
      <c r="Q535" s="166">
        <v>4.816886585656421</v>
      </c>
      <c r="R535" s="267">
        <v>4.756391224965591</v>
      </c>
      <c r="S535" s="166">
        <v>4.135999791517751</v>
      </c>
      <c r="T535" s="267">
        <v>4.381790230611499</v>
      </c>
    </row>
    <row r="536" spans="17:20" ht="12.75">
      <c r="Q536" s="166">
        <v>6.255312056737589</v>
      </c>
      <c r="R536" s="267">
        <v>5.2701393939393935</v>
      </c>
      <c r="S536" s="166">
        <v>5.37853073286052</v>
      </c>
      <c r="T536" s="267">
        <v>4.842595454545455</v>
      </c>
    </row>
    <row r="537" spans="17:20" ht="12.75">
      <c r="Q537" s="166">
        <v>5.440578125</v>
      </c>
      <c r="R537" s="267">
        <v>5.847874334006981</v>
      </c>
      <c r="S537" s="166">
        <v>4.685670673076923</v>
      </c>
      <c r="T537" s="267">
        <v>5.379919162226713</v>
      </c>
    </row>
    <row r="538" spans="17:20" ht="12.75">
      <c r="Q538" s="166">
        <v>6.058200603318251</v>
      </c>
      <c r="R538" s="267">
        <v>7.301108250582322</v>
      </c>
      <c r="S538" s="166">
        <v>5.177175716440423</v>
      </c>
      <c r="T538" s="267">
        <v>6.715166360181439</v>
      </c>
    </row>
    <row r="539" spans="17:20" ht="12.75">
      <c r="Q539" s="166">
        <v>4.793451880530974</v>
      </c>
      <c r="R539" s="267"/>
      <c r="S539" s="166">
        <v>4.081963219026549</v>
      </c>
      <c r="T539" s="267"/>
    </row>
    <row r="540" spans="17:20" ht="12.75">
      <c r="Q540" s="166">
        <v>5.5178048973143765</v>
      </c>
      <c r="R540" s="267">
        <v>5.6602147782627945</v>
      </c>
      <c r="S540" s="166">
        <v>4.809172195892575</v>
      </c>
      <c r="T540" s="267">
        <v>5.243707850952109</v>
      </c>
    </row>
    <row r="541" spans="17:20" ht="12.75">
      <c r="Q541" s="166">
        <v>5.423547101449275</v>
      </c>
      <c r="R541" s="267">
        <v>5.711299545159195</v>
      </c>
      <c r="S541" s="166">
        <v>4.652688405797101</v>
      </c>
      <c r="T541" s="267">
        <v>5.253034437946718</v>
      </c>
    </row>
    <row r="542" spans="17:20" ht="12.75">
      <c r="Q542" s="166">
        <v>4.812235553407899</v>
      </c>
      <c r="R542" s="267">
        <v>5.136543861314958</v>
      </c>
      <c r="S542" s="166">
        <v>4.129794630334603</v>
      </c>
      <c r="T542" s="267">
        <v>4.729627582371373</v>
      </c>
    </row>
    <row r="543" spans="17:20" ht="12.75">
      <c r="Q543" s="166">
        <v>6.838598382749327</v>
      </c>
      <c r="R543" s="267">
        <v>6.032006688963211</v>
      </c>
      <c r="S543" s="166">
        <v>5.860692722371967</v>
      </c>
      <c r="T543" s="267">
        <v>5.561866220735785</v>
      </c>
    </row>
    <row r="544" spans="17:20" ht="12.75">
      <c r="Q544" s="166">
        <v>5.207861933395004</v>
      </c>
      <c r="R544" s="267">
        <v>4.872210114888073</v>
      </c>
      <c r="S544" s="166">
        <v>4.473467275670675</v>
      </c>
      <c r="T544" s="267">
        <v>4.4841738718465</v>
      </c>
    </row>
    <row r="545" spans="17:20" ht="12.75">
      <c r="Q545" s="166">
        <v>5.3603922651933695</v>
      </c>
      <c r="R545" s="267">
        <v>5.907573333333334</v>
      </c>
      <c r="S545" s="166">
        <v>4.645171270718232</v>
      </c>
      <c r="T545" s="267">
        <v>5.439155555555556</v>
      </c>
    </row>
    <row r="546" spans="17:20" ht="12.75">
      <c r="Q546" s="166"/>
      <c r="R546" s="267">
        <v>4.927563464892449</v>
      </c>
      <c r="S546" s="166"/>
      <c r="T546" s="267">
        <v>4.540380466378141</v>
      </c>
    </row>
    <row r="547" spans="17:20" ht="12.75">
      <c r="Q547" s="166"/>
      <c r="R547" s="267">
        <v>7.5</v>
      </c>
      <c r="S547" s="166"/>
      <c r="T547" s="267">
        <v>6.9043125</v>
      </c>
    </row>
    <row r="548" spans="17:20" ht="12.75">
      <c r="Q548" s="166"/>
      <c r="R548" s="267">
        <v>4.652</v>
      </c>
      <c r="S548" s="166"/>
      <c r="T548" s="267">
        <v>4.2665</v>
      </c>
    </row>
    <row r="549" spans="17:20" ht="12.75">
      <c r="Q549" s="166"/>
      <c r="R549" s="267">
        <v>4.350546835443038</v>
      </c>
      <c r="S549" s="166"/>
      <c r="T549" s="267">
        <v>4.015435443037974</v>
      </c>
    </row>
    <row r="550" spans="17:20" ht="12.75">
      <c r="Q550" s="166"/>
      <c r="R550" s="267">
        <v>4.8937187127532775</v>
      </c>
      <c r="S550" s="166"/>
      <c r="T550" s="267">
        <v>4.5136777413587605</v>
      </c>
    </row>
    <row r="551" spans="17:20" ht="12.75">
      <c r="Q551" s="166"/>
      <c r="R551" s="267">
        <v>4.575859327217126</v>
      </c>
      <c r="S551" s="166"/>
      <c r="T551" s="267">
        <v>4.21754373088685</v>
      </c>
    </row>
    <row r="552" spans="17:20" ht="12.75">
      <c r="Q552" s="166"/>
      <c r="R552" s="267">
        <v>5.3578125</v>
      </c>
      <c r="S552" s="166"/>
      <c r="T552" s="267">
        <v>4.9225</v>
      </c>
    </row>
    <row r="553" spans="17:20" ht="12.75">
      <c r="Q553" s="166"/>
      <c r="R553" s="267">
        <v>4.744096385542169</v>
      </c>
      <c r="S553" s="166"/>
      <c r="T553" s="267">
        <v>4.363253012048193</v>
      </c>
    </row>
    <row r="554" spans="17:20" ht="12.75">
      <c r="Q554" s="166">
        <v>3.594388157894737</v>
      </c>
      <c r="R554" s="267">
        <v>4.424370786516854</v>
      </c>
      <c r="S554" s="166">
        <v>3.1</v>
      </c>
      <c r="T554" s="267">
        <v>4.081449438202247</v>
      </c>
    </row>
    <row r="555" spans="17:20" ht="12.75">
      <c r="Q555" s="166">
        <v>4.619666666666666</v>
      </c>
      <c r="R555" s="267">
        <v>6.648324829931973</v>
      </c>
      <c r="S555" s="166">
        <v>4.109523809523809</v>
      </c>
      <c r="T555" s="267">
        <v>6.0953826530612245</v>
      </c>
    </row>
    <row r="556" spans="17:20" ht="12.75">
      <c r="Q556" s="166">
        <v>5.474556</v>
      </c>
      <c r="R556" s="267"/>
      <c r="S556" s="166">
        <v>4.7226300000000005</v>
      </c>
      <c r="T556" s="267"/>
    </row>
    <row r="557" spans="17:20" ht="12.75">
      <c r="Q557" s="166">
        <v>8.664300680984809</v>
      </c>
      <c r="R557" s="267"/>
      <c r="S557" s="166">
        <v>7.190825563122052</v>
      </c>
      <c r="T557" s="267"/>
    </row>
    <row r="558" spans="17:20" ht="12.75">
      <c r="Q558" s="166">
        <v>10.173631040438908</v>
      </c>
      <c r="R558" s="267">
        <v>7.14337822671156</v>
      </c>
      <c r="S558" s="166">
        <v>8.821803515466057</v>
      </c>
      <c r="T558" s="267">
        <v>6.551526374859708</v>
      </c>
    </row>
    <row r="559" spans="17:20" ht="12.75">
      <c r="Q559" s="166">
        <v>6.477915</v>
      </c>
      <c r="R559" s="267"/>
      <c r="S559" s="166">
        <v>5.37805</v>
      </c>
      <c r="T559" s="267"/>
    </row>
    <row r="560" spans="17:20" ht="12.75">
      <c r="Q560" s="166"/>
      <c r="R560" s="267">
        <v>6.346827513227513</v>
      </c>
      <c r="S560" s="166"/>
      <c r="T560" s="267">
        <v>5.849423280423281</v>
      </c>
    </row>
    <row r="561" spans="17:20" ht="12.75">
      <c r="Q561" s="166">
        <v>5.5777222222222225</v>
      </c>
      <c r="R561" s="267"/>
      <c r="S561" s="166">
        <v>4.74</v>
      </c>
      <c r="T561" s="267"/>
    </row>
    <row r="562" spans="17:20" ht="12.75">
      <c r="Q562" s="166">
        <v>5.185572551822731</v>
      </c>
      <c r="R562" s="267"/>
      <c r="S562" s="166">
        <v>4.370491065046462</v>
      </c>
      <c r="T562" s="267"/>
    </row>
    <row r="563" spans="17:20" ht="12.75">
      <c r="Q563" s="166">
        <v>5.222535714285714</v>
      </c>
      <c r="R563" s="267"/>
      <c r="S563" s="166">
        <v>4.496303571428571</v>
      </c>
      <c r="T563" s="267"/>
    </row>
    <row r="564" spans="17:20" ht="12.75">
      <c r="Q564" s="166">
        <v>9.41</v>
      </c>
      <c r="R564" s="267"/>
      <c r="S564" s="166">
        <v>8.101458333333333</v>
      </c>
      <c r="T564" s="267"/>
    </row>
    <row r="565" spans="17:20" ht="12.75">
      <c r="Q565" s="166"/>
      <c r="R565" s="267">
        <v>6.9198</v>
      </c>
      <c r="S565" s="166"/>
      <c r="T565" s="267">
        <v>6.3524666666666665</v>
      </c>
    </row>
    <row r="566" spans="17:20" ht="12.75">
      <c r="Q566" s="166"/>
      <c r="R566" s="267">
        <v>6.324109375000001</v>
      </c>
      <c r="S566" s="166"/>
      <c r="T566" s="267">
        <v>5.805625</v>
      </c>
    </row>
    <row r="567" spans="17:20" ht="12.75">
      <c r="Q567" s="166"/>
      <c r="R567" s="267">
        <v>7.877222222222223</v>
      </c>
      <c r="S567" s="166"/>
      <c r="T567" s="267">
        <v>7.226066666666667</v>
      </c>
    </row>
    <row r="568" spans="17:20" ht="12.75">
      <c r="Q568" s="166">
        <v>11.4596875</v>
      </c>
      <c r="R568" s="267">
        <v>11.881936218678815</v>
      </c>
      <c r="S568" s="166">
        <v>9.7996875</v>
      </c>
      <c r="T568" s="267">
        <v>10.92633257403189</v>
      </c>
    </row>
    <row r="569" spans="17:20" ht="12.75">
      <c r="Q569" s="166"/>
      <c r="R569" s="267">
        <v>14.657366666666666</v>
      </c>
      <c r="S569" s="166"/>
      <c r="T569" s="267">
        <v>13.54945</v>
      </c>
    </row>
    <row r="570" spans="17:20" ht="12.75">
      <c r="Q570" s="166">
        <v>13.744056150552533</v>
      </c>
      <c r="R570" s="267">
        <v>13.028885047536734</v>
      </c>
      <c r="S570" s="166">
        <v>11.836395643334962</v>
      </c>
      <c r="T570" s="267">
        <v>11.97709161624892</v>
      </c>
    </row>
    <row r="571" spans="17:20" ht="12.75">
      <c r="Q571" s="166">
        <v>12.793029024421429</v>
      </c>
      <c r="R571" s="267">
        <v>12.397507621150005</v>
      </c>
      <c r="S571" s="166">
        <v>10.93072305331799</v>
      </c>
      <c r="T571" s="267">
        <v>11.39057395143488</v>
      </c>
    </row>
    <row r="572" spans="17:20" ht="12.75">
      <c r="Q572" s="166"/>
      <c r="R572" s="267">
        <v>11.98238</v>
      </c>
      <c r="S572" s="166"/>
      <c r="T572" s="267">
        <v>11</v>
      </c>
    </row>
    <row r="573" spans="17:20" ht="12.75">
      <c r="Q573" s="166">
        <v>11.107560076780883</v>
      </c>
      <c r="R573" s="267">
        <v>11.402377783555812</v>
      </c>
      <c r="S573" s="166">
        <v>9.527186681214955</v>
      </c>
      <c r="T573" s="267">
        <v>10.489639509415502</v>
      </c>
    </row>
    <row r="574" spans="17:20" ht="12.75">
      <c r="Q574" s="166">
        <v>12.571016949152542</v>
      </c>
      <c r="R574" s="267">
        <v>12.900447999999999</v>
      </c>
      <c r="S574" s="166">
        <v>10.854757869249395</v>
      </c>
      <c r="T574" s="267">
        <v>11.825704</v>
      </c>
    </row>
    <row r="575" spans="17:20" ht="12.75">
      <c r="Q575" s="166"/>
      <c r="R575" s="267">
        <v>10.616666666666667</v>
      </c>
      <c r="S575" s="166"/>
      <c r="T575" s="267">
        <v>9.751583333333334</v>
      </c>
    </row>
    <row r="576" spans="17:20" ht="12.75">
      <c r="Q576" s="166">
        <v>10.999324061426384</v>
      </c>
      <c r="R576" s="267">
        <v>11.594232300884956</v>
      </c>
      <c r="S576" s="166">
        <v>9.527914234860715</v>
      </c>
      <c r="T576" s="267">
        <v>10.6797197640118</v>
      </c>
    </row>
    <row r="577" spans="17:20" ht="12.75">
      <c r="Q577" s="166">
        <v>11.403161290322581</v>
      </c>
      <c r="R577" s="267">
        <v>12.57593625498008</v>
      </c>
      <c r="S577" s="166">
        <v>9.799903225806451</v>
      </c>
      <c r="T577" s="267">
        <v>11.565318725099601</v>
      </c>
    </row>
    <row r="578" spans="17:20" ht="12.75">
      <c r="Q578" s="166">
        <v>10.81425806451613</v>
      </c>
      <c r="R578" s="267">
        <v>10.589629629629629</v>
      </c>
      <c r="S578" s="166">
        <v>9.336935483870967</v>
      </c>
      <c r="T578" s="267">
        <v>9.736370370370372</v>
      </c>
    </row>
    <row r="579" spans="17:20" ht="12.75">
      <c r="Q579" s="166"/>
      <c r="R579" s="267">
        <v>10.849933269780744</v>
      </c>
      <c r="S579" s="166"/>
      <c r="T579" s="267">
        <v>9.976225929456625</v>
      </c>
    </row>
    <row r="580" spans="17:20" ht="12.75">
      <c r="Q580" s="166">
        <v>11.456962671905698</v>
      </c>
      <c r="R580" s="267">
        <v>9.369172043010753</v>
      </c>
      <c r="S580" s="166">
        <v>9.775009823182712</v>
      </c>
      <c r="T580" s="267">
        <v>8.59290322580645</v>
      </c>
    </row>
    <row r="581" spans="17:20" ht="12.75">
      <c r="Q581" s="166"/>
      <c r="R581" s="267">
        <v>12.133622310057094</v>
      </c>
      <c r="S581" s="166"/>
      <c r="T581" s="267">
        <v>11.222986385595082</v>
      </c>
    </row>
    <row r="582" spans="17:20" ht="12.75">
      <c r="Q582" s="166">
        <v>5.56</v>
      </c>
      <c r="R582" s="267"/>
      <c r="S582" s="166">
        <v>4.786848484848484</v>
      </c>
      <c r="T582" s="267"/>
    </row>
    <row r="583" spans="17:20" ht="12.75">
      <c r="Q583" s="166">
        <v>15.6145</v>
      </c>
      <c r="R583" s="267"/>
      <c r="S583" s="166">
        <v>13.49404</v>
      </c>
      <c r="T583" s="267"/>
    </row>
    <row r="584" spans="17:20" ht="12.75">
      <c r="Q584" s="166">
        <v>13.98283090437213</v>
      </c>
      <c r="R584" s="267">
        <v>16.174540525597696</v>
      </c>
      <c r="S584" s="166">
        <v>12.044511878618486</v>
      </c>
      <c r="T584" s="267">
        <v>14.86009720079544</v>
      </c>
    </row>
    <row r="585" spans="17:20" ht="12.75">
      <c r="Q585" s="166">
        <v>13.047210345532232</v>
      </c>
      <c r="R585" s="267">
        <v>12.01216292105068</v>
      </c>
      <c r="S585" s="166">
        <v>11.142154616832824</v>
      </c>
      <c r="T585" s="267">
        <v>11.059172388399714</v>
      </c>
    </row>
    <row r="586" spans="17:20" ht="12.75">
      <c r="Q586" s="166">
        <v>13.654071553446553</v>
      </c>
      <c r="R586" s="267">
        <v>11.982647324512461</v>
      </c>
      <c r="S586" s="166">
        <v>11.543800574425575</v>
      </c>
      <c r="T586" s="267">
        <v>11.033476539667356</v>
      </c>
    </row>
    <row r="587" spans="17:20" ht="12.75">
      <c r="Q587" s="166">
        <v>8.824842918867018</v>
      </c>
      <c r="R587" s="267">
        <v>10.613909193730812</v>
      </c>
      <c r="S587" s="166">
        <v>7.549377436389823</v>
      </c>
      <c r="T587" s="267">
        <v>9.764051381483277</v>
      </c>
    </row>
    <row r="588" spans="17:20" ht="12.75">
      <c r="Q588" s="166">
        <v>13.968262910798122</v>
      </c>
      <c r="R588" s="267">
        <v>13.48</v>
      </c>
      <c r="S588" s="166">
        <v>12.071286384976526</v>
      </c>
      <c r="T588" s="267">
        <v>12.3655375</v>
      </c>
    </row>
    <row r="589" spans="17:20" ht="12.75">
      <c r="Q589" s="166">
        <v>11.706932</v>
      </c>
      <c r="R589" s="267">
        <v>9.921396296296296</v>
      </c>
      <c r="S589" s="166">
        <v>10.079</v>
      </c>
      <c r="T589" s="267">
        <v>9.102977777777777</v>
      </c>
    </row>
    <row r="590" spans="17:20" ht="12.75">
      <c r="Q590" s="166">
        <v>10.3428645676073</v>
      </c>
      <c r="R590" s="267">
        <v>10.218715156895415</v>
      </c>
      <c r="S590" s="166">
        <v>8.870509057370219</v>
      </c>
      <c r="T590" s="267">
        <v>9.395134635577978</v>
      </c>
    </row>
    <row r="591" spans="17:20" ht="12.75">
      <c r="Q591" s="166"/>
      <c r="R591" s="267">
        <v>6.327797297297297</v>
      </c>
      <c r="S591" s="166"/>
      <c r="T591" s="267">
        <v>5.818851351351351</v>
      </c>
    </row>
    <row r="592" spans="17:20" ht="12.75">
      <c r="Q592" s="166">
        <v>9.229767857142857</v>
      </c>
      <c r="R592" s="267"/>
      <c r="S592" s="166">
        <v>7.946303571428572</v>
      </c>
      <c r="T592" s="267"/>
    </row>
    <row r="593" spans="17:20" ht="12.75">
      <c r="Q593" s="166"/>
      <c r="R593" s="267">
        <v>12.966473684210527</v>
      </c>
      <c r="S593" s="166"/>
      <c r="T593" s="267">
        <v>11.964421052631577</v>
      </c>
    </row>
    <row r="594" spans="17:20" ht="12.75">
      <c r="Q594" s="166"/>
      <c r="R594" s="267">
        <v>3.9872212482468443</v>
      </c>
      <c r="S594" s="166"/>
      <c r="T594" s="267">
        <v>3.6711921458625527</v>
      </c>
    </row>
    <row r="595" spans="17:20" ht="12.75">
      <c r="Q595" s="166">
        <v>5.560380116959063</v>
      </c>
      <c r="R595" s="267"/>
      <c r="S595" s="166">
        <v>4.708187134502924</v>
      </c>
      <c r="T595" s="267"/>
    </row>
    <row r="596" spans="21:36" ht="12.75">
      <c r="U596" s="165" t="s">
        <v>417</v>
      </c>
      <c r="V596" s="165" t="s">
        <v>418</v>
      </c>
      <c r="W596" s="165" t="s">
        <v>48</v>
      </c>
      <c r="X596" s="165">
        <v>23586</v>
      </c>
      <c r="Y596" s="165">
        <v>120418.31</v>
      </c>
      <c r="Z596" s="165">
        <v>103697.01</v>
      </c>
      <c r="AA596" s="165">
        <v>46412</v>
      </c>
      <c r="AB596" s="165">
        <v>219244.72</v>
      </c>
      <c r="AC596" s="165">
        <v>201601.61</v>
      </c>
      <c r="AD596" s="165">
        <v>96.77774951242263</v>
      </c>
      <c r="AE596" s="165">
        <v>82.06925508255348</v>
      </c>
      <c r="AF596" s="165">
        <v>94.41410123589871</v>
      </c>
      <c r="AG596" s="166">
        <v>5.105499448825574</v>
      </c>
      <c r="AH596" s="267">
        <v>4.723880031026459</v>
      </c>
      <c r="AI596" s="166">
        <v>4.396549224116001</v>
      </c>
      <c r="AJ596" s="267">
        <v>4.3437389037317935</v>
      </c>
    </row>
    <row r="597" spans="21:36" ht="12.75">
      <c r="U597" s="165" t="s">
        <v>417</v>
      </c>
      <c r="V597" s="165" t="s">
        <v>418</v>
      </c>
      <c r="W597" s="165" t="s">
        <v>87</v>
      </c>
      <c r="X597" s="165"/>
      <c r="Y597" s="165"/>
      <c r="Z597" s="165"/>
      <c r="AA597" s="165">
        <v>5682</v>
      </c>
      <c r="AB597" s="165">
        <v>28308.79</v>
      </c>
      <c r="AC597" s="165">
        <v>26034.4</v>
      </c>
      <c r="AD597" s="165"/>
      <c r="AE597" s="165"/>
      <c r="AF597" s="165"/>
      <c r="AG597" s="166"/>
      <c r="AH597" s="267">
        <v>4.982187609996481</v>
      </c>
      <c r="AI597" s="166"/>
      <c r="AJ597" s="267">
        <v>4.581907778951074</v>
      </c>
    </row>
    <row r="598" spans="21:36" ht="12.75">
      <c r="U598" s="165" t="s">
        <v>417</v>
      </c>
      <c r="V598" s="165" t="s">
        <v>418</v>
      </c>
      <c r="W598" s="165" t="s">
        <v>60</v>
      </c>
      <c r="X598" s="165"/>
      <c r="Y598" s="165"/>
      <c r="Z598" s="165"/>
      <c r="AA598" s="165">
        <v>750</v>
      </c>
      <c r="AB598" s="165">
        <v>4412.09</v>
      </c>
      <c r="AC598" s="165">
        <v>4070.5</v>
      </c>
      <c r="AD598" s="165"/>
      <c r="AE598" s="165"/>
      <c r="AF598" s="165"/>
      <c r="AG598" s="166"/>
      <c r="AH598" s="267">
        <v>5.882786666666667</v>
      </c>
      <c r="AI598" s="166"/>
      <c r="AJ598" s="267">
        <v>5.427333333333333</v>
      </c>
    </row>
    <row r="599" spans="21:36" ht="12.75">
      <c r="U599" s="165" t="s">
        <v>417</v>
      </c>
      <c r="V599" s="165" t="s">
        <v>418</v>
      </c>
      <c r="W599" s="165" t="s">
        <v>139</v>
      </c>
      <c r="X599" s="165">
        <v>39100</v>
      </c>
      <c r="Y599" s="165">
        <v>261563.93</v>
      </c>
      <c r="Z599" s="165">
        <v>223928.85</v>
      </c>
      <c r="AA599" s="165">
        <v>68460</v>
      </c>
      <c r="AB599" s="165">
        <v>380822.15</v>
      </c>
      <c r="AC599" s="165">
        <v>350369.34</v>
      </c>
      <c r="AD599" s="165">
        <v>75.08951406649616</v>
      </c>
      <c r="AE599" s="165">
        <v>45.59429123121068</v>
      </c>
      <c r="AF599" s="165">
        <v>56.4645823885578</v>
      </c>
      <c r="AG599" s="166">
        <v>6.689614578005115</v>
      </c>
      <c r="AH599" s="267">
        <v>5.5626957347356125</v>
      </c>
      <c r="AI599" s="166">
        <v>5.727080562659847</v>
      </c>
      <c r="AJ599" s="267">
        <v>5.117869412795794</v>
      </c>
    </row>
    <row r="600" spans="21:36" ht="12.75">
      <c r="U600" s="165" t="s">
        <v>417</v>
      </c>
      <c r="V600" s="165" t="s">
        <v>418</v>
      </c>
      <c r="W600" s="165" t="s">
        <v>63</v>
      </c>
      <c r="X600" s="165">
        <v>116716.41</v>
      </c>
      <c r="Y600" s="165">
        <v>830117.86</v>
      </c>
      <c r="Z600" s="165">
        <v>712905.31</v>
      </c>
      <c r="AA600" s="165">
        <v>151590</v>
      </c>
      <c r="AB600" s="165">
        <v>876990.8</v>
      </c>
      <c r="AC600" s="165">
        <v>806440.84</v>
      </c>
      <c r="AD600" s="165">
        <v>29.878909058289228</v>
      </c>
      <c r="AE600" s="165">
        <v>5.646540359943594</v>
      </c>
      <c r="AF600" s="165">
        <v>13.120330103867497</v>
      </c>
      <c r="AG600" s="166">
        <v>7.112263476918113</v>
      </c>
      <c r="AH600" s="267">
        <v>5.7852813510126</v>
      </c>
      <c r="AI600" s="166">
        <v>6.108012660773237</v>
      </c>
      <c r="AJ600" s="267">
        <v>5.319881522527871</v>
      </c>
    </row>
    <row r="601" spans="21:36" ht="12.75">
      <c r="U601" s="165" t="s">
        <v>417</v>
      </c>
      <c r="V601" s="165" t="s">
        <v>418</v>
      </c>
      <c r="W601" s="165" t="s">
        <v>54</v>
      </c>
      <c r="X601" s="165">
        <v>158249.67</v>
      </c>
      <c r="Y601" s="165">
        <v>835928.09</v>
      </c>
      <c r="Z601" s="165">
        <v>718677.02</v>
      </c>
      <c r="AA601" s="165">
        <v>237228.28</v>
      </c>
      <c r="AB601" s="165">
        <v>1214310.33</v>
      </c>
      <c r="AC601" s="165">
        <v>1116283.59</v>
      </c>
      <c r="AD601" s="165">
        <v>49.90759854349142</v>
      </c>
      <c r="AE601" s="165">
        <v>45.26492703457304</v>
      </c>
      <c r="AF601" s="165">
        <v>55.3247924916258</v>
      </c>
      <c r="AG601" s="166">
        <v>5.282337018459501</v>
      </c>
      <c r="AH601" s="267">
        <v>5.118741871753233</v>
      </c>
      <c r="AI601" s="166">
        <v>4.541412440228153</v>
      </c>
      <c r="AJ601" s="267">
        <v>4.705524948374621</v>
      </c>
    </row>
    <row r="602" spans="21:36" ht="12.75">
      <c r="U602" s="165" t="s">
        <v>417</v>
      </c>
      <c r="V602" s="165" t="s">
        <v>418</v>
      </c>
      <c r="W602" s="165" t="s">
        <v>82</v>
      </c>
      <c r="X602" s="165"/>
      <c r="Y602" s="165"/>
      <c r="Z602" s="165"/>
      <c r="AA602" s="165">
        <v>2122</v>
      </c>
      <c r="AB602" s="165">
        <v>11370.32</v>
      </c>
      <c r="AC602" s="165">
        <v>10460.15</v>
      </c>
      <c r="AD602" s="165"/>
      <c r="AE602" s="165"/>
      <c r="AF602" s="165"/>
      <c r="AG602" s="166"/>
      <c r="AH602" s="267">
        <v>5.358303487276155</v>
      </c>
      <c r="AI602" s="166"/>
      <c r="AJ602" s="267">
        <v>4.929382657869934</v>
      </c>
    </row>
    <row r="603" spans="21:36" ht="12.75">
      <c r="U603" s="165" t="s">
        <v>417</v>
      </c>
      <c r="V603" s="165" t="s">
        <v>418</v>
      </c>
      <c r="W603" s="165" t="s">
        <v>705</v>
      </c>
      <c r="X603" s="165"/>
      <c r="Y603" s="165"/>
      <c r="Z603" s="165"/>
      <c r="AA603" s="165">
        <v>1490</v>
      </c>
      <c r="AB603" s="165">
        <v>7396.42</v>
      </c>
      <c r="AC603" s="165">
        <v>6834.96</v>
      </c>
      <c r="AD603" s="165"/>
      <c r="AE603" s="165"/>
      <c r="AF603" s="165"/>
      <c r="AG603" s="166"/>
      <c r="AH603" s="267">
        <v>4.964040268456376</v>
      </c>
      <c r="AI603" s="166"/>
      <c r="AJ603" s="267">
        <v>4.587221476510067</v>
      </c>
    </row>
    <row r="604" spans="21:99" ht="12.75">
      <c r="U604" s="165" t="s">
        <v>417</v>
      </c>
      <c r="V604" s="165" t="s">
        <v>418</v>
      </c>
      <c r="W604" s="165" t="s">
        <v>42</v>
      </c>
      <c r="X604" s="165">
        <v>428544</v>
      </c>
      <c r="Y604" s="165">
        <v>2424477.26</v>
      </c>
      <c r="Z604" s="165">
        <v>2082414.74</v>
      </c>
      <c r="AA604" s="165">
        <v>378277</v>
      </c>
      <c r="AB604" s="165">
        <v>2144864.75</v>
      </c>
      <c r="AC604" s="165">
        <v>1973794.92</v>
      </c>
      <c r="AD604" s="165">
        <v>-11.729717368578255</v>
      </c>
      <c r="AE604" s="165">
        <v>-11.532898848471765</v>
      </c>
      <c r="AF604" s="165">
        <v>-5.216051246352591</v>
      </c>
      <c r="AG604" s="166">
        <v>5.657475685110513</v>
      </c>
      <c r="AH604" s="267">
        <v>5.670090304195074</v>
      </c>
      <c r="AI604" s="166">
        <v>4.859278720504779</v>
      </c>
      <c r="AJ604" s="267">
        <v>5.217856015565313</v>
      </c>
      <c r="CU604" s="245">
        <v>2.8908</v>
      </c>
    </row>
    <row r="605" spans="21:99" ht="12.75">
      <c r="U605" s="165" t="s">
        <v>417</v>
      </c>
      <c r="V605" s="165" t="s">
        <v>418</v>
      </c>
      <c r="W605" s="165" t="s">
        <v>45</v>
      </c>
      <c r="X605" s="165">
        <v>270626.4</v>
      </c>
      <c r="Y605" s="165">
        <v>1340975.06</v>
      </c>
      <c r="Z605" s="165">
        <v>1152684.73</v>
      </c>
      <c r="AA605" s="165">
        <v>219780</v>
      </c>
      <c r="AB605" s="165">
        <v>1081471.89</v>
      </c>
      <c r="AC605" s="165">
        <v>995656.32</v>
      </c>
      <c r="AD605" s="165">
        <v>-18.788410886742763</v>
      </c>
      <c r="AE605" s="165">
        <v>-19.351826722265823</v>
      </c>
      <c r="AF605" s="165">
        <v>-13.622841173579184</v>
      </c>
      <c r="AG605" s="166">
        <v>4.955078514143483</v>
      </c>
      <c r="AH605" s="267">
        <v>4.92070202020202</v>
      </c>
      <c r="AI605" s="166">
        <v>4.259321078800885</v>
      </c>
      <c r="AJ605" s="267">
        <v>4.530240786240786</v>
      </c>
      <c r="CT605" s="245">
        <v>2.7906216666666666</v>
      </c>
      <c r="CU605" s="245">
        <v>2.9401547546898565</v>
      </c>
    </row>
    <row r="606" spans="21:99" ht="12.75">
      <c r="U606" s="165" t="s">
        <v>417</v>
      </c>
      <c r="V606" s="165" t="s">
        <v>418</v>
      </c>
      <c r="W606" s="165" t="s">
        <v>57</v>
      </c>
      <c r="X606" s="165">
        <v>10900</v>
      </c>
      <c r="Y606" s="165">
        <v>59934.95</v>
      </c>
      <c r="Z606" s="165">
        <v>51991.89</v>
      </c>
      <c r="AA606" s="165">
        <v>43991</v>
      </c>
      <c r="AB606" s="165">
        <v>241788.89</v>
      </c>
      <c r="AC606" s="165">
        <v>222582.36</v>
      </c>
      <c r="AD606" s="165">
        <v>303.58715596330273</v>
      </c>
      <c r="AE606" s="165">
        <v>303.4188566103751</v>
      </c>
      <c r="AF606" s="165">
        <v>328.10976865815024</v>
      </c>
      <c r="AG606" s="166">
        <v>5.498619266055045</v>
      </c>
      <c r="AH606" s="267">
        <v>5.496326294014685</v>
      </c>
      <c r="AI606" s="166">
        <v>4.769898165137614</v>
      </c>
      <c r="AJ606" s="267">
        <v>5.059724943738492</v>
      </c>
      <c r="CT606" s="245">
        <v>2.7804015930965815</v>
      </c>
      <c r="CU606" s="245">
        <v>2.964518124942497</v>
      </c>
    </row>
    <row r="607" spans="21:99" ht="12.75">
      <c r="U607" s="165" t="s">
        <v>417</v>
      </c>
      <c r="V607" s="165" t="s">
        <v>418</v>
      </c>
      <c r="W607" s="165" t="s">
        <v>43</v>
      </c>
      <c r="X607" s="165">
        <v>335760</v>
      </c>
      <c r="Y607" s="165">
        <v>1617317.84</v>
      </c>
      <c r="Z607" s="165">
        <v>1388703.29</v>
      </c>
      <c r="AA607" s="165">
        <v>356010</v>
      </c>
      <c r="AB607" s="165">
        <v>1693322.84</v>
      </c>
      <c r="AC607" s="165">
        <v>1559961.14</v>
      </c>
      <c r="AD607" s="165">
        <v>6.031093638313081</v>
      </c>
      <c r="AE607" s="165">
        <v>4.699447326939768</v>
      </c>
      <c r="AF607" s="165">
        <v>12.332213168444344</v>
      </c>
      <c r="AG607" s="166">
        <v>4.816886585656421</v>
      </c>
      <c r="AH607" s="267">
        <v>4.756391224965591</v>
      </c>
      <c r="AI607" s="166">
        <v>4.135999791517751</v>
      </c>
      <c r="AJ607" s="267">
        <v>4.381790230611499</v>
      </c>
      <c r="CT607" s="245">
        <v>3.1</v>
      </c>
      <c r="CU607" s="245">
        <v>3.013861401839518</v>
      </c>
    </row>
    <row r="608" spans="21:98" ht="12.75">
      <c r="U608" s="165" t="s">
        <v>417</v>
      </c>
      <c r="V608" s="165" t="s">
        <v>418</v>
      </c>
      <c r="W608" s="165" t="s">
        <v>99</v>
      </c>
      <c r="X608" s="165">
        <v>8460</v>
      </c>
      <c r="Y608" s="165">
        <v>52919.94</v>
      </c>
      <c r="Z608" s="165">
        <v>45502.37</v>
      </c>
      <c r="AA608" s="165">
        <v>6600</v>
      </c>
      <c r="AB608" s="165">
        <v>34782.92</v>
      </c>
      <c r="AC608" s="165">
        <v>31961.13</v>
      </c>
      <c r="AD608" s="165">
        <v>-21.98581560283688</v>
      </c>
      <c r="AE608" s="165">
        <v>-34.272563423163376</v>
      </c>
      <c r="AF608" s="165">
        <v>-29.75941692707435</v>
      </c>
      <c r="AG608" s="166">
        <v>6.255312056737589</v>
      </c>
      <c r="AH608" s="267">
        <v>5.2701393939393935</v>
      </c>
      <c r="AI608" s="166">
        <v>5.37853073286052</v>
      </c>
      <c r="AJ608" s="267">
        <v>4.842595454545455</v>
      </c>
      <c r="CT608" s="245">
        <v>3.545933333333333</v>
      </c>
    </row>
    <row r="609" spans="21:98" ht="12.75">
      <c r="U609" s="165" t="s">
        <v>417</v>
      </c>
      <c r="V609" s="165" t="s">
        <v>418</v>
      </c>
      <c r="W609" s="165" t="s">
        <v>62</v>
      </c>
      <c r="X609" s="165">
        <v>8320</v>
      </c>
      <c r="Y609" s="165">
        <v>45265.61</v>
      </c>
      <c r="Z609" s="165">
        <v>38984.78</v>
      </c>
      <c r="AA609" s="165">
        <v>10886</v>
      </c>
      <c r="AB609" s="165">
        <v>63659.96</v>
      </c>
      <c r="AC609" s="165">
        <v>58565.8</v>
      </c>
      <c r="AD609" s="165">
        <v>30.841346153846153</v>
      </c>
      <c r="AE609" s="165">
        <v>40.63647877494636</v>
      </c>
      <c r="AF609" s="165">
        <v>50.22734513315198</v>
      </c>
      <c r="AG609" s="166">
        <v>5.440578125</v>
      </c>
      <c r="AH609" s="267">
        <v>5.847874334006981</v>
      </c>
      <c r="AI609" s="166">
        <v>4.685670673076923</v>
      </c>
      <c r="AJ609" s="267">
        <v>5.379919162226713</v>
      </c>
      <c r="CT609" s="245">
        <v>5.696666666666666</v>
      </c>
    </row>
    <row r="610" spans="21:98" ht="12.75">
      <c r="U610" s="165" t="s">
        <v>417</v>
      </c>
      <c r="V610" s="165" t="s">
        <v>418</v>
      </c>
      <c r="W610" s="165" t="s">
        <v>50</v>
      </c>
      <c r="X610" s="165">
        <v>13260</v>
      </c>
      <c r="Y610" s="165">
        <v>80331.74</v>
      </c>
      <c r="Z610" s="165">
        <v>68649.35</v>
      </c>
      <c r="AA610" s="165">
        <v>81570</v>
      </c>
      <c r="AB610" s="165">
        <v>595551.4</v>
      </c>
      <c r="AC610" s="165">
        <v>547756.12</v>
      </c>
      <c r="AD610" s="165">
        <v>515.158371040724</v>
      </c>
      <c r="AE610" s="165">
        <v>641.3649947081938</v>
      </c>
      <c r="AF610" s="165">
        <v>697.9043064500975</v>
      </c>
      <c r="AG610" s="166">
        <v>6.058200603318251</v>
      </c>
      <c r="AH610" s="267">
        <v>7.301108250582322</v>
      </c>
      <c r="AI610" s="166">
        <v>5.177175716440423</v>
      </c>
      <c r="AJ610" s="267">
        <v>6.715166360181439</v>
      </c>
      <c r="CT610" s="245">
        <v>3.086</v>
      </c>
    </row>
    <row r="611" spans="21:98" ht="12.75">
      <c r="U611" s="165" t="s">
        <v>417</v>
      </c>
      <c r="V611" s="165" t="s">
        <v>418</v>
      </c>
      <c r="W611" s="165" t="s">
        <v>95</v>
      </c>
      <c r="X611" s="165">
        <v>36160</v>
      </c>
      <c r="Y611" s="165">
        <v>173331.22</v>
      </c>
      <c r="Z611" s="165">
        <v>147603.79</v>
      </c>
      <c r="AA611" s="165"/>
      <c r="AB611" s="165"/>
      <c r="AC611" s="165"/>
      <c r="AD611" s="165">
        <v>-100</v>
      </c>
      <c r="AE611" s="165">
        <v>-100</v>
      </c>
      <c r="AF611" s="165">
        <v>-100</v>
      </c>
      <c r="AG611" s="166">
        <v>4.793451880530974</v>
      </c>
      <c r="AH611" s="267"/>
      <c r="AI611" s="166">
        <v>4.081963219026549</v>
      </c>
      <c r="AJ611" s="267"/>
      <c r="CT611" s="245">
        <v>2.8247753928314676</v>
      </c>
    </row>
    <row r="612" spans="21:98" ht="12.75">
      <c r="U612" s="165" t="s">
        <v>417</v>
      </c>
      <c r="V612" s="165" t="s">
        <v>418</v>
      </c>
      <c r="W612" s="165" t="s">
        <v>70</v>
      </c>
      <c r="X612" s="165">
        <v>12660</v>
      </c>
      <c r="Y612" s="165">
        <v>69855.41</v>
      </c>
      <c r="Z612" s="165">
        <v>60884.12</v>
      </c>
      <c r="AA612" s="165">
        <v>31614</v>
      </c>
      <c r="AB612" s="165">
        <v>178942.03</v>
      </c>
      <c r="AC612" s="165">
        <v>165774.58</v>
      </c>
      <c r="AD612" s="165">
        <v>149.71563981042655</v>
      </c>
      <c r="AE612" s="165">
        <v>156.16058942321</v>
      </c>
      <c r="AF612" s="165">
        <v>172.2788470951046</v>
      </c>
      <c r="AG612" s="166">
        <v>5.5178048973143765</v>
      </c>
      <c r="AH612" s="267">
        <v>5.6602147782627945</v>
      </c>
      <c r="AI612" s="166">
        <v>4.809172195892575</v>
      </c>
      <c r="AJ612" s="267">
        <v>5.243707850952109</v>
      </c>
      <c r="CT612" s="245">
        <v>2.749999125874126</v>
      </c>
    </row>
    <row r="613" spans="21:98" ht="12.75">
      <c r="U613" s="165" t="s">
        <v>417</v>
      </c>
      <c r="V613" s="165" t="s">
        <v>418</v>
      </c>
      <c r="W613" s="165" t="s">
        <v>71</v>
      </c>
      <c r="X613" s="165">
        <v>2760</v>
      </c>
      <c r="Y613" s="165">
        <v>14968.99</v>
      </c>
      <c r="Z613" s="165">
        <v>12841.42</v>
      </c>
      <c r="AA613" s="165">
        <v>3078</v>
      </c>
      <c r="AB613" s="165">
        <v>17579.38</v>
      </c>
      <c r="AC613" s="165">
        <v>16168.84</v>
      </c>
      <c r="AD613" s="165">
        <v>11.521739130434783</v>
      </c>
      <c r="AE613" s="165">
        <v>17.438651505545806</v>
      </c>
      <c r="AF613" s="165">
        <v>25.911620365971988</v>
      </c>
      <c r="AG613" s="166">
        <v>5.423547101449275</v>
      </c>
      <c r="AH613" s="267">
        <v>5.711299545159195</v>
      </c>
      <c r="AI613" s="166">
        <v>4.652688405797101</v>
      </c>
      <c r="AJ613" s="267">
        <v>5.253034437946718</v>
      </c>
      <c r="CT613" s="245">
        <v>3.25</v>
      </c>
    </row>
    <row r="614" spans="21:99" ht="12.75">
      <c r="U614" s="165" t="s">
        <v>417</v>
      </c>
      <c r="V614" s="165" t="s">
        <v>418</v>
      </c>
      <c r="W614" s="165" t="s">
        <v>67</v>
      </c>
      <c r="X614" s="165">
        <v>169694</v>
      </c>
      <c r="Y614" s="165">
        <v>816607.5</v>
      </c>
      <c r="Z614" s="165">
        <v>700801.37</v>
      </c>
      <c r="AA614" s="165">
        <v>147442</v>
      </c>
      <c r="AB614" s="165">
        <v>757342.3</v>
      </c>
      <c r="AC614" s="165">
        <v>697345.75</v>
      </c>
      <c r="AD614" s="165">
        <v>-13.113015192051575</v>
      </c>
      <c r="AE614" s="165">
        <v>-7.257489062983129</v>
      </c>
      <c r="AF614" s="165">
        <v>-0.4930954972305484</v>
      </c>
      <c r="AG614" s="166">
        <v>4.812235553407899</v>
      </c>
      <c r="AH614" s="267">
        <v>5.136543861314958</v>
      </c>
      <c r="AI614" s="166">
        <v>4.129794630334603</v>
      </c>
      <c r="AJ614" s="267">
        <v>4.729627582371373</v>
      </c>
      <c r="CT614" s="245">
        <v>3.8678139846102377</v>
      </c>
      <c r="CU614" s="245">
        <v>3.277943663804319</v>
      </c>
    </row>
    <row r="615" spans="21:98" ht="12.75">
      <c r="U615" s="165" t="s">
        <v>417</v>
      </c>
      <c r="V615" s="165" t="s">
        <v>418</v>
      </c>
      <c r="W615" s="165" t="s">
        <v>49</v>
      </c>
      <c r="X615" s="165">
        <v>3710</v>
      </c>
      <c r="Y615" s="165">
        <v>25371.2</v>
      </c>
      <c r="Z615" s="165">
        <v>21743.17</v>
      </c>
      <c r="AA615" s="165">
        <v>2990</v>
      </c>
      <c r="AB615" s="165">
        <v>18035.7</v>
      </c>
      <c r="AC615" s="165">
        <v>16629.98</v>
      </c>
      <c r="AD615" s="165">
        <v>-19.40700808625337</v>
      </c>
      <c r="AE615" s="165">
        <v>-28.91270416850602</v>
      </c>
      <c r="AF615" s="165">
        <v>-23.51630420035349</v>
      </c>
      <c r="AG615" s="166">
        <v>6.838598382749327</v>
      </c>
      <c r="AH615" s="267">
        <v>6.032006688963211</v>
      </c>
      <c r="AI615" s="166">
        <v>5.860692722371967</v>
      </c>
      <c r="AJ615" s="267">
        <v>5.561866220735785</v>
      </c>
      <c r="CT615" s="245">
        <v>2.9800872</v>
      </c>
    </row>
    <row r="616" spans="21:99" ht="12.75">
      <c r="U616" s="165" t="s">
        <v>417</v>
      </c>
      <c r="V616" s="165" t="s">
        <v>418</v>
      </c>
      <c r="W616" s="165" t="s">
        <v>350</v>
      </c>
      <c r="X616" s="165">
        <v>17296</v>
      </c>
      <c r="Y616" s="165">
        <v>90075.18</v>
      </c>
      <c r="Z616" s="165">
        <v>77373.09</v>
      </c>
      <c r="AA616" s="165">
        <v>16886</v>
      </c>
      <c r="AB616" s="165">
        <v>82272.14</v>
      </c>
      <c r="AC616" s="165">
        <v>75719.76</v>
      </c>
      <c r="AD616" s="165">
        <v>-2.370490286771508</v>
      </c>
      <c r="AE616" s="165">
        <v>-8.662808112068156</v>
      </c>
      <c r="AF616" s="165">
        <v>-2.13682819181708</v>
      </c>
      <c r="AG616" s="166">
        <v>5.207861933395004</v>
      </c>
      <c r="AH616" s="267">
        <v>4.872210114888073</v>
      </c>
      <c r="AI616" s="166">
        <v>4.473467275670675</v>
      </c>
      <c r="AJ616" s="267">
        <v>4.4841738718465</v>
      </c>
      <c r="CU616" s="245">
        <v>3.7328479360417686</v>
      </c>
    </row>
    <row r="617" spans="21:98" ht="12.75">
      <c r="U617" s="165" t="s">
        <v>417</v>
      </c>
      <c r="V617" s="165" t="s">
        <v>418</v>
      </c>
      <c r="W617" s="165" t="s">
        <v>66</v>
      </c>
      <c r="X617" s="165">
        <v>3620</v>
      </c>
      <c r="Y617" s="165">
        <v>19404.62</v>
      </c>
      <c r="Z617" s="165">
        <v>16815.52</v>
      </c>
      <c r="AA617" s="165">
        <v>4500</v>
      </c>
      <c r="AB617" s="165">
        <v>26584.08</v>
      </c>
      <c r="AC617" s="165">
        <v>24476.2</v>
      </c>
      <c r="AD617" s="165">
        <v>24.30939226519337</v>
      </c>
      <c r="AE617" s="165">
        <v>36.99871473906731</v>
      </c>
      <c r="AF617" s="165">
        <v>45.557199539473054</v>
      </c>
      <c r="AG617" s="166">
        <v>5.3603922651933695</v>
      </c>
      <c r="AH617" s="267">
        <v>5.907573333333334</v>
      </c>
      <c r="AI617" s="166">
        <v>4.645171270718232</v>
      </c>
      <c r="AJ617" s="267">
        <v>5.439155555555556</v>
      </c>
      <c r="CT617" s="245">
        <v>2.6602272727272727</v>
      </c>
    </row>
    <row r="618" spans="21:98" ht="12.75">
      <c r="U618" s="165" t="s">
        <v>417</v>
      </c>
      <c r="V618" s="165" t="s">
        <v>418</v>
      </c>
      <c r="W618" s="165" t="s">
        <v>44</v>
      </c>
      <c r="X618" s="165"/>
      <c r="Y618" s="165"/>
      <c r="Z618" s="165"/>
      <c r="AA618" s="165">
        <v>30962</v>
      </c>
      <c r="AB618" s="165">
        <v>152567.22</v>
      </c>
      <c r="AC618" s="165">
        <v>140579.26</v>
      </c>
      <c r="AD618" s="165"/>
      <c r="AE618" s="165"/>
      <c r="AF618" s="165"/>
      <c r="AG618" s="166"/>
      <c r="AH618" s="267">
        <v>4.927563464892449</v>
      </c>
      <c r="AI618" s="166"/>
      <c r="AJ618" s="267">
        <v>4.540380466378141</v>
      </c>
      <c r="CT618" s="245">
        <v>2.713888888888889</v>
      </c>
    </row>
    <row r="619" spans="21:99" ht="12.75">
      <c r="U619" s="165" t="s">
        <v>419</v>
      </c>
      <c r="V619" s="165" t="s">
        <v>623</v>
      </c>
      <c r="W619" s="165" t="s">
        <v>63</v>
      </c>
      <c r="X619" s="165"/>
      <c r="Y619" s="165"/>
      <c r="Z619" s="165"/>
      <c r="AA619" s="165">
        <v>800</v>
      </c>
      <c r="AB619" s="165">
        <v>6000</v>
      </c>
      <c r="AC619" s="165">
        <v>5523.45</v>
      </c>
      <c r="AD619" s="165"/>
      <c r="AE619" s="165"/>
      <c r="AF619" s="165"/>
      <c r="AG619" s="166"/>
      <c r="AH619" s="267">
        <v>7.5</v>
      </c>
      <c r="AI619" s="166"/>
      <c r="AJ619" s="267">
        <v>6.9043125</v>
      </c>
      <c r="CT619" s="245">
        <v>3.063147236941711</v>
      </c>
      <c r="CU619" s="245">
        <v>2.6879529411764707</v>
      </c>
    </row>
    <row r="620" spans="21:99" ht="12.75">
      <c r="U620" s="165" t="s">
        <v>419</v>
      </c>
      <c r="V620" s="165" t="s">
        <v>623</v>
      </c>
      <c r="W620" s="165" t="s">
        <v>54</v>
      </c>
      <c r="X620" s="165"/>
      <c r="Y620" s="165"/>
      <c r="Z620" s="165"/>
      <c r="AA620" s="165">
        <v>20</v>
      </c>
      <c r="AB620" s="165">
        <v>93.04</v>
      </c>
      <c r="AC620" s="165">
        <v>85.33</v>
      </c>
      <c r="AD620" s="165"/>
      <c r="AE620" s="165"/>
      <c r="AF620" s="165"/>
      <c r="AG620" s="166"/>
      <c r="AH620" s="267">
        <v>4.652</v>
      </c>
      <c r="AI620" s="166"/>
      <c r="AJ620" s="267">
        <v>4.2665</v>
      </c>
      <c r="CT620" s="245">
        <v>2.920958128078818</v>
      </c>
      <c r="CU620" s="245">
        <v>3.0264747536945813</v>
      </c>
    </row>
    <row r="621" spans="21:98" ht="12.75">
      <c r="U621" s="165" t="s">
        <v>419</v>
      </c>
      <c r="V621" s="165" t="s">
        <v>623</v>
      </c>
      <c r="W621" s="165" t="s">
        <v>42</v>
      </c>
      <c r="X621" s="165"/>
      <c r="Y621" s="165"/>
      <c r="Z621" s="165"/>
      <c r="AA621" s="165">
        <v>3950</v>
      </c>
      <c r="AB621" s="165">
        <v>17184.66</v>
      </c>
      <c r="AC621" s="165">
        <v>15860.97</v>
      </c>
      <c r="AD621" s="165"/>
      <c r="AE621" s="165"/>
      <c r="AF621" s="165"/>
      <c r="AG621" s="166"/>
      <c r="AH621" s="267">
        <v>4.350546835443038</v>
      </c>
      <c r="AI621" s="166"/>
      <c r="AJ621" s="267">
        <v>4.015435443037974</v>
      </c>
      <c r="CT621" s="245">
        <v>2.838135593220339</v>
      </c>
    </row>
    <row r="622" spans="21:99" ht="12.75">
      <c r="U622" s="165" t="s">
        <v>419</v>
      </c>
      <c r="V622" s="165" t="s">
        <v>623</v>
      </c>
      <c r="W622" s="165" t="s">
        <v>45</v>
      </c>
      <c r="X622" s="165"/>
      <c r="Y622" s="165"/>
      <c r="Z622" s="165"/>
      <c r="AA622" s="165">
        <v>13424</v>
      </c>
      <c r="AB622" s="165">
        <v>65693.28</v>
      </c>
      <c r="AC622" s="165">
        <v>60591.61</v>
      </c>
      <c r="AD622" s="165"/>
      <c r="AE622" s="165"/>
      <c r="AF622" s="165"/>
      <c r="AG622" s="166"/>
      <c r="AH622" s="267">
        <v>4.8937187127532775</v>
      </c>
      <c r="AI622" s="166"/>
      <c r="AJ622" s="267">
        <v>4.5136777413587605</v>
      </c>
      <c r="CT622" s="245">
        <v>2.6406220839813375</v>
      </c>
      <c r="CU622" s="245">
        <v>2.7598844444444444</v>
      </c>
    </row>
    <row r="623" spans="21:98" ht="12.75">
      <c r="U623" s="165" t="s">
        <v>419</v>
      </c>
      <c r="V623" s="165" t="s">
        <v>623</v>
      </c>
      <c r="W623" s="165" t="s">
        <v>43</v>
      </c>
      <c r="X623" s="165"/>
      <c r="Y623" s="165"/>
      <c r="Z623" s="165"/>
      <c r="AA623" s="165">
        <v>16350</v>
      </c>
      <c r="AB623" s="165">
        <v>74815.3</v>
      </c>
      <c r="AC623" s="165">
        <v>68956.84</v>
      </c>
      <c r="AD623" s="165"/>
      <c r="AE623" s="165"/>
      <c r="AF623" s="165"/>
      <c r="AG623" s="166"/>
      <c r="AH623" s="267">
        <v>4.575859327217126</v>
      </c>
      <c r="AI623" s="166"/>
      <c r="AJ623" s="267">
        <v>4.21754373088685</v>
      </c>
      <c r="CT623" s="245">
        <v>3.4321370826010544</v>
      </c>
    </row>
    <row r="624" spans="21:99" ht="12.75">
      <c r="U624" s="165" t="s">
        <v>419</v>
      </c>
      <c r="V624" s="165" t="s">
        <v>623</v>
      </c>
      <c r="W624" s="165" t="s">
        <v>50</v>
      </c>
      <c r="X624" s="165"/>
      <c r="Y624" s="165"/>
      <c r="Z624" s="165"/>
      <c r="AA624" s="165">
        <v>160</v>
      </c>
      <c r="AB624" s="165">
        <v>857.25</v>
      </c>
      <c r="AC624" s="165">
        <v>787.6</v>
      </c>
      <c r="AD624" s="165"/>
      <c r="AE624" s="165"/>
      <c r="AF624" s="165"/>
      <c r="AG624" s="166"/>
      <c r="AH624" s="267">
        <v>5.3578125</v>
      </c>
      <c r="AI624" s="166"/>
      <c r="AJ624" s="267">
        <v>4.9225</v>
      </c>
      <c r="CU624" s="245">
        <v>2.75</v>
      </c>
    </row>
    <row r="625" spans="21:98" ht="12.75">
      <c r="U625" s="165" t="s">
        <v>419</v>
      </c>
      <c r="V625" s="165" t="s">
        <v>623</v>
      </c>
      <c r="W625" s="165" t="s">
        <v>67</v>
      </c>
      <c r="X625" s="165"/>
      <c r="Y625" s="165"/>
      <c r="Z625" s="165"/>
      <c r="AA625" s="165">
        <v>332</v>
      </c>
      <c r="AB625" s="165">
        <v>1575.04</v>
      </c>
      <c r="AC625" s="165">
        <v>1448.6</v>
      </c>
      <c r="AD625" s="165"/>
      <c r="AE625" s="165"/>
      <c r="AF625" s="165"/>
      <c r="AG625" s="166"/>
      <c r="AH625" s="267">
        <v>4.744096385542169</v>
      </c>
      <c r="AI625" s="166"/>
      <c r="AJ625" s="267">
        <v>4.363253012048193</v>
      </c>
      <c r="CT625" s="245">
        <v>2.9227823624595466</v>
      </c>
    </row>
    <row r="626" spans="21:99" ht="12.75">
      <c r="U626" s="165" t="s">
        <v>419</v>
      </c>
      <c r="V626" s="165" t="s">
        <v>623</v>
      </c>
      <c r="W626" s="165" t="s">
        <v>44</v>
      </c>
      <c r="X626" s="165">
        <v>6080</v>
      </c>
      <c r="Y626" s="165">
        <v>21853.88</v>
      </c>
      <c r="Z626" s="165">
        <v>18848</v>
      </c>
      <c r="AA626" s="165">
        <v>5340</v>
      </c>
      <c r="AB626" s="165">
        <v>23626.14</v>
      </c>
      <c r="AC626" s="165">
        <v>21794.94</v>
      </c>
      <c r="AD626" s="165">
        <v>-12.171052631578947</v>
      </c>
      <c r="AE626" s="165">
        <v>8.109589692997298</v>
      </c>
      <c r="AF626" s="165">
        <v>15.635292869269943</v>
      </c>
      <c r="AG626" s="166">
        <v>3.594388157894737</v>
      </c>
      <c r="AH626" s="267">
        <v>4.424370786516854</v>
      </c>
      <c r="AI626" s="166">
        <v>3.1</v>
      </c>
      <c r="AJ626" s="267">
        <v>4.081449438202247</v>
      </c>
      <c r="CU626" s="245">
        <v>4.90036</v>
      </c>
    </row>
    <row r="627" spans="21:98" ht="12.75">
      <c r="U627" s="165" t="s">
        <v>436</v>
      </c>
      <c r="V627" s="165" t="s">
        <v>437</v>
      </c>
      <c r="W627" s="165" t="s">
        <v>48</v>
      </c>
      <c r="X627" s="165">
        <v>1260</v>
      </c>
      <c r="Y627" s="165">
        <v>5820.78</v>
      </c>
      <c r="Z627" s="165">
        <v>5178</v>
      </c>
      <c r="AA627" s="165">
        <v>2352</v>
      </c>
      <c r="AB627" s="165">
        <v>15636.86</v>
      </c>
      <c r="AC627" s="165">
        <v>14336.34</v>
      </c>
      <c r="AD627" s="165">
        <v>86.66666666666667</v>
      </c>
      <c r="AE627" s="165">
        <v>168.63856733977238</v>
      </c>
      <c r="AF627" s="165">
        <v>176.8702201622248</v>
      </c>
      <c r="AG627" s="166">
        <v>4.619666666666666</v>
      </c>
      <c r="AH627" s="267">
        <v>6.648324829931973</v>
      </c>
      <c r="AI627" s="166">
        <v>4.109523809523809</v>
      </c>
      <c r="AJ627" s="267">
        <v>6.0953826530612245</v>
      </c>
      <c r="CT627" s="245">
        <v>4.777619047619048</v>
      </c>
    </row>
    <row r="628" spans="21:98" ht="12.75">
      <c r="U628" s="165" t="s">
        <v>436</v>
      </c>
      <c r="V628" s="165" t="s">
        <v>437</v>
      </c>
      <c r="W628" s="165" t="s">
        <v>138</v>
      </c>
      <c r="X628" s="165">
        <v>5000</v>
      </c>
      <c r="Y628" s="165">
        <v>27372.78</v>
      </c>
      <c r="Z628" s="165">
        <v>23613.15</v>
      </c>
      <c r="AA628" s="165"/>
      <c r="AB628" s="165"/>
      <c r="AC628" s="165"/>
      <c r="AD628" s="165">
        <v>-100</v>
      </c>
      <c r="AE628" s="165">
        <v>-100</v>
      </c>
      <c r="AF628" s="165">
        <v>-100</v>
      </c>
      <c r="AG628" s="166">
        <v>5.474556</v>
      </c>
      <c r="AH628" s="267"/>
      <c r="AI628" s="166">
        <v>4.7226300000000005</v>
      </c>
      <c r="AJ628" s="267"/>
      <c r="CT628" s="245">
        <v>4.3425</v>
      </c>
    </row>
    <row r="629" spans="21:99" ht="12.75">
      <c r="U629" s="165" t="s">
        <v>436</v>
      </c>
      <c r="V629" s="165" t="s">
        <v>437</v>
      </c>
      <c r="W629" s="165" t="s">
        <v>63</v>
      </c>
      <c r="X629" s="165">
        <v>19090</v>
      </c>
      <c r="Y629" s="165">
        <v>165401.5</v>
      </c>
      <c r="Z629" s="165">
        <v>137272.86</v>
      </c>
      <c r="AA629" s="165"/>
      <c r="AB629" s="165"/>
      <c r="AC629" s="165"/>
      <c r="AD629" s="165">
        <v>-100</v>
      </c>
      <c r="AE629" s="165">
        <v>-100</v>
      </c>
      <c r="AF629" s="165">
        <v>-100</v>
      </c>
      <c r="AG629" s="166">
        <v>8.664300680984809</v>
      </c>
      <c r="AH629" s="267"/>
      <c r="AI629" s="166">
        <v>7.190825563122052</v>
      </c>
      <c r="AJ629" s="267"/>
      <c r="CU629" s="245">
        <v>4.75732</v>
      </c>
    </row>
    <row r="630" spans="21:99" ht="12.75">
      <c r="U630" s="165" t="s">
        <v>436</v>
      </c>
      <c r="V630" s="165" t="s">
        <v>437</v>
      </c>
      <c r="W630" s="165" t="s">
        <v>54</v>
      </c>
      <c r="X630" s="165">
        <v>14844.12</v>
      </c>
      <c r="Y630" s="165">
        <v>151018.6</v>
      </c>
      <c r="Z630" s="165">
        <v>130951.91</v>
      </c>
      <c r="AA630" s="165">
        <v>891</v>
      </c>
      <c r="AB630" s="165">
        <v>6364.75</v>
      </c>
      <c r="AC630" s="165">
        <v>5837.41</v>
      </c>
      <c r="AD630" s="165">
        <v>-93.9976233013476</v>
      </c>
      <c r="AE630" s="165">
        <v>-95.78545291772006</v>
      </c>
      <c r="AF630" s="165">
        <v>-95.5423254231267</v>
      </c>
      <c r="AG630" s="166">
        <v>10.173631040438908</v>
      </c>
      <c r="AH630" s="267">
        <v>7.14337822671156</v>
      </c>
      <c r="AI630" s="166">
        <v>8.821803515466057</v>
      </c>
      <c r="AJ630" s="267">
        <v>6.551526374859708</v>
      </c>
      <c r="CT630" s="245">
        <v>4.3596</v>
      </c>
      <c r="CU630" s="245">
        <v>4.587954861111111</v>
      </c>
    </row>
    <row r="631" spans="21:99" ht="12.75">
      <c r="U631" s="165" t="s">
        <v>436</v>
      </c>
      <c r="V631" s="165" t="s">
        <v>437</v>
      </c>
      <c r="W631" s="165" t="s">
        <v>56</v>
      </c>
      <c r="X631" s="165">
        <v>2000</v>
      </c>
      <c r="Y631" s="165">
        <v>12955.83</v>
      </c>
      <c r="Z631" s="165">
        <v>10756.1</v>
      </c>
      <c r="AA631" s="165"/>
      <c r="AB631" s="165"/>
      <c r="AC631" s="165"/>
      <c r="AD631" s="165">
        <v>-100</v>
      </c>
      <c r="AE631" s="165">
        <v>-100</v>
      </c>
      <c r="AF631" s="165">
        <v>-100</v>
      </c>
      <c r="AG631" s="166">
        <v>6.477915</v>
      </c>
      <c r="AH631" s="267"/>
      <c r="AI631" s="166">
        <v>5.37805</v>
      </c>
      <c r="AJ631" s="267"/>
      <c r="CT631" s="245">
        <v>5.0799255952380955</v>
      </c>
      <c r="CU631" s="245">
        <v>5.273400297619047</v>
      </c>
    </row>
    <row r="632" spans="21:99" ht="12.75">
      <c r="U632" s="165" t="s">
        <v>436</v>
      </c>
      <c r="V632" s="165" t="s">
        <v>437</v>
      </c>
      <c r="W632" s="165" t="s">
        <v>42</v>
      </c>
      <c r="X632" s="165"/>
      <c r="Y632" s="165"/>
      <c r="Z632" s="165"/>
      <c r="AA632" s="165">
        <v>9450</v>
      </c>
      <c r="AB632" s="165">
        <v>59977.52</v>
      </c>
      <c r="AC632" s="165">
        <v>55277.05</v>
      </c>
      <c r="AD632" s="165"/>
      <c r="AE632" s="165"/>
      <c r="AF632" s="165"/>
      <c r="AG632" s="166"/>
      <c r="AH632" s="267">
        <v>6.346827513227513</v>
      </c>
      <c r="AI632" s="166"/>
      <c r="AJ632" s="267">
        <v>5.849423280423281</v>
      </c>
      <c r="CU632" s="245">
        <v>5.527814814814815</v>
      </c>
    </row>
    <row r="633" spans="21:98" ht="12.75">
      <c r="U633" s="165" t="s">
        <v>436</v>
      </c>
      <c r="V633" s="165" t="s">
        <v>437</v>
      </c>
      <c r="W633" s="165" t="s">
        <v>45</v>
      </c>
      <c r="X633" s="165">
        <v>2340</v>
      </c>
      <c r="Y633" s="165">
        <v>13051.87</v>
      </c>
      <c r="Z633" s="165">
        <v>11091.6</v>
      </c>
      <c r="AA633" s="165"/>
      <c r="AB633" s="165"/>
      <c r="AC633" s="165"/>
      <c r="AD633" s="165">
        <v>-100</v>
      </c>
      <c r="AE633" s="165">
        <v>-100</v>
      </c>
      <c r="AF633" s="165">
        <v>-100</v>
      </c>
      <c r="AG633" s="166">
        <v>5.5777222222222225</v>
      </c>
      <c r="AH633" s="267"/>
      <c r="AI633" s="166">
        <v>4.74</v>
      </c>
      <c r="AJ633" s="267"/>
      <c r="CT633" s="245">
        <v>4.406787425149701</v>
      </c>
    </row>
    <row r="634" spans="21:99" ht="12.75">
      <c r="U634" s="165" t="s">
        <v>436</v>
      </c>
      <c r="V634" s="165" t="s">
        <v>437</v>
      </c>
      <c r="W634" s="165" t="s">
        <v>85</v>
      </c>
      <c r="X634" s="165">
        <v>13990</v>
      </c>
      <c r="Y634" s="165">
        <v>72546.16</v>
      </c>
      <c r="Z634" s="165">
        <v>61143.17</v>
      </c>
      <c r="AA634" s="165"/>
      <c r="AB634" s="165"/>
      <c r="AC634" s="165"/>
      <c r="AD634" s="165">
        <v>-100</v>
      </c>
      <c r="AE634" s="165">
        <v>-100</v>
      </c>
      <c r="AF634" s="165">
        <v>-100</v>
      </c>
      <c r="AG634" s="166">
        <v>5.185572551822731</v>
      </c>
      <c r="AH634" s="267"/>
      <c r="AI634" s="166">
        <v>4.370491065046462</v>
      </c>
      <c r="AJ634" s="267"/>
      <c r="CT634" s="245">
        <v>7.905768929209017</v>
      </c>
      <c r="CU634" s="245">
        <v>8.157514371312551</v>
      </c>
    </row>
    <row r="635" spans="21:98" ht="12.75">
      <c r="U635" s="165" t="s">
        <v>436</v>
      </c>
      <c r="V635" s="165" t="s">
        <v>437</v>
      </c>
      <c r="W635" s="165" t="s">
        <v>530</v>
      </c>
      <c r="X635" s="165">
        <v>1120</v>
      </c>
      <c r="Y635" s="165">
        <v>5849.24</v>
      </c>
      <c r="Z635" s="165">
        <v>5035.86</v>
      </c>
      <c r="AA635" s="165"/>
      <c r="AB635" s="165"/>
      <c r="AC635" s="165"/>
      <c r="AD635" s="165">
        <v>-100</v>
      </c>
      <c r="AE635" s="165">
        <v>-100</v>
      </c>
      <c r="AF635" s="165">
        <v>-100</v>
      </c>
      <c r="AG635" s="166">
        <v>5.222535714285714</v>
      </c>
      <c r="AH635" s="267"/>
      <c r="AI635" s="166">
        <v>4.496303571428571</v>
      </c>
      <c r="AJ635" s="267"/>
      <c r="CT635" s="245">
        <v>7.88</v>
      </c>
    </row>
    <row r="636" spans="21:99" ht="12.75">
      <c r="U636" s="165" t="s">
        <v>438</v>
      </c>
      <c r="V636" s="165" t="s">
        <v>630</v>
      </c>
      <c r="W636" s="165" t="s">
        <v>138</v>
      </c>
      <c r="X636" s="165">
        <v>336</v>
      </c>
      <c r="Y636" s="165">
        <v>3161.76</v>
      </c>
      <c r="Z636" s="165">
        <v>2722.09</v>
      </c>
      <c r="AA636" s="165"/>
      <c r="AB636" s="165"/>
      <c r="AC636" s="165"/>
      <c r="AD636" s="165">
        <v>-100</v>
      </c>
      <c r="AE636" s="165">
        <v>-100</v>
      </c>
      <c r="AF636" s="165">
        <v>-100</v>
      </c>
      <c r="AG636" s="166">
        <v>9.41</v>
      </c>
      <c r="AH636" s="267"/>
      <c r="AI636" s="166">
        <v>8.101458333333333</v>
      </c>
      <c r="AJ636" s="267"/>
      <c r="CU636" s="245">
        <v>9.251040000000001</v>
      </c>
    </row>
    <row r="637" spans="21:99" ht="12.75">
      <c r="U637" s="165" t="s">
        <v>438</v>
      </c>
      <c r="V637" s="165" t="s">
        <v>630</v>
      </c>
      <c r="W637" s="165" t="s">
        <v>54</v>
      </c>
      <c r="X637" s="165"/>
      <c r="Y637" s="165"/>
      <c r="Z637" s="165"/>
      <c r="AA637" s="165">
        <v>150</v>
      </c>
      <c r="AB637" s="165">
        <v>1037.97</v>
      </c>
      <c r="AC637" s="165">
        <v>952.87</v>
      </c>
      <c r="AD637" s="165"/>
      <c r="AE637" s="165"/>
      <c r="AF637" s="165"/>
      <c r="AG637" s="166"/>
      <c r="AH637" s="267">
        <v>6.9198</v>
      </c>
      <c r="AI637" s="166"/>
      <c r="AJ637" s="267">
        <v>6.3524666666666665</v>
      </c>
      <c r="CU637" s="245">
        <v>7.257318888888889</v>
      </c>
    </row>
    <row r="638" spans="21:99" ht="12.75">
      <c r="U638" s="165" t="s">
        <v>438</v>
      </c>
      <c r="V638" s="165" t="s">
        <v>630</v>
      </c>
      <c r="W638" s="165" t="s">
        <v>56</v>
      </c>
      <c r="X638" s="165"/>
      <c r="Y638" s="165"/>
      <c r="Z638" s="165"/>
      <c r="AA638" s="165">
        <v>1920</v>
      </c>
      <c r="AB638" s="165">
        <v>12142.29</v>
      </c>
      <c r="AC638" s="165">
        <v>11146.8</v>
      </c>
      <c r="AD638" s="165"/>
      <c r="AE638" s="165"/>
      <c r="AF638" s="165"/>
      <c r="AG638" s="166"/>
      <c r="AH638" s="267">
        <v>6.324109375000001</v>
      </c>
      <c r="AI638" s="166"/>
      <c r="AJ638" s="267">
        <v>5.805625</v>
      </c>
      <c r="CT638" s="245">
        <v>7.38930805918582</v>
      </c>
      <c r="CU638" s="245">
        <v>7.39470136079441</v>
      </c>
    </row>
    <row r="639" spans="21:98" ht="12.75">
      <c r="U639" s="165" t="s">
        <v>438</v>
      </c>
      <c r="V639" s="165" t="s">
        <v>630</v>
      </c>
      <c r="W639" s="165" t="s">
        <v>43</v>
      </c>
      <c r="X639" s="165"/>
      <c r="Y639" s="165"/>
      <c r="Z639" s="165"/>
      <c r="AA639" s="165">
        <v>450</v>
      </c>
      <c r="AB639" s="165">
        <v>3544.75</v>
      </c>
      <c r="AC639" s="165">
        <v>3251.73</v>
      </c>
      <c r="AD639" s="165"/>
      <c r="AE639" s="165"/>
      <c r="AF639" s="165"/>
      <c r="AG639" s="166"/>
      <c r="AH639" s="267">
        <v>7.877222222222223</v>
      </c>
      <c r="AI639" s="166"/>
      <c r="AJ639" s="267">
        <v>7.226066666666667</v>
      </c>
      <c r="CT639" s="245">
        <v>7.6906</v>
      </c>
    </row>
    <row r="640" spans="21:115" ht="12.75">
      <c r="U640" s="165" t="s">
        <v>446</v>
      </c>
      <c r="V640" s="165" t="s">
        <v>312</v>
      </c>
      <c r="W640" s="165" t="s">
        <v>48</v>
      </c>
      <c r="X640" s="165">
        <v>32</v>
      </c>
      <c r="Y640" s="165">
        <v>366.71</v>
      </c>
      <c r="Z640" s="165">
        <v>313.59</v>
      </c>
      <c r="AA640" s="165">
        <v>439</v>
      </c>
      <c r="AB640" s="165">
        <v>5216.17</v>
      </c>
      <c r="AC640" s="165">
        <v>4796.66</v>
      </c>
      <c r="AD640" s="165">
        <v>1271.875</v>
      </c>
      <c r="AE640" s="165">
        <v>1322.4237135611247</v>
      </c>
      <c r="AF640" s="165">
        <v>1429.595969259224</v>
      </c>
      <c r="AG640" s="166">
        <v>11.4596875</v>
      </c>
      <c r="AH640" s="267">
        <v>11.881936218678815</v>
      </c>
      <c r="AI640" s="166">
        <v>9.7996875</v>
      </c>
      <c r="AJ640" s="267">
        <v>10.92633257403189</v>
      </c>
      <c r="CV640" s="245" t="s">
        <v>284</v>
      </c>
      <c r="CW640" s="245" t="s">
        <v>452</v>
      </c>
      <c r="CX640" s="245" t="s">
        <v>95</v>
      </c>
      <c r="DB640" s="245">
        <v>10000</v>
      </c>
      <c r="DC640" s="245">
        <v>31593.48</v>
      </c>
      <c r="DD640" s="245">
        <v>28908</v>
      </c>
      <c r="DI640" s="245">
        <v>3.159348</v>
      </c>
      <c r="DK640" s="245">
        <v>2.8908</v>
      </c>
    </row>
    <row r="641" spans="21:115" ht="12.75">
      <c r="U641" s="165" t="s">
        <v>446</v>
      </c>
      <c r="V641" s="165" t="s">
        <v>312</v>
      </c>
      <c r="W641" s="165" t="s">
        <v>139</v>
      </c>
      <c r="X641" s="165"/>
      <c r="Y641" s="165"/>
      <c r="Z641" s="165"/>
      <c r="AA641" s="165">
        <v>600</v>
      </c>
      <c r="AB641" s="165">
        <v>8794.42</v>
      </c>
      <c r="AC641" s="165">
        <v>8129.67</v>
      </c>
      <c r="AD641" s="165"/>
      <c r="AE641" s="165"/>
      <c r="AF641" s="165"/>
      <c r="AG641" s="166"/>
      <c r="AH641" s="267">
        <v>14.657366666666666</v>
      </c>
      <c r="AI641" s="166"/>
      <c r="AJ641" s="267">
        <v>13.54945</v>
      </c>
      <c r="CV641" s="245" t="s">
        <v>284</v>
      </c>
      <c r="CW641" s="245" t="s">
        <v>452</v>
      </c>
      <c r="CX641" s="245" t="s">
        <v>71</v>
      </c>
      <c r="CY641" s="245">
        <v>6000</v>
      </c>
      <c r="CZ641" s="245">
        <v>19438.37</v>
      </c>
      <c r="DA641" s="245">
        <v>16743.73</v>
      </c>
      <c r="DB641" s="245">
        <v>70951</v>
      </c>
      <c r="DC641" s="245">
        <v>226166.06</v>
      </c>
      <c r="DD641" s="245">
        <v>208606.92</v>
      </c>
      <c r="DE641" s="245">
        <v>1082.5166666666667</v>
      </c>
      <c r="DF641" s="245">
        <v>1063.5032155473941</v>
      </c>
      <c r="DG641" s="245">
        <v>1145.8808162816767</v>
      </c>
      <c r="DH641" s="245">
        <v>3.2397283333333333</v>
      </c>
      <c r="DI641" s="245">
        <v>3.187637383546391</v>
      </c>
      <c r="DJ641" s="245">
        <v>2.7906216666666666</v>
      </c>
      <c r="DK641" s="245">
        <v>2.9401547546898565</v>
      </c>
    </row>
    <row r="642" spans="21:115" ht="12.75">
      <c r="U642" s="165" t="s">
        <v>446</v>
      </c>
      <c r="V642" s="165" t="s">
        <v>312</v>
      </c>
      <c r="W642" s="165" t="s">
        <v>63</v>
      </c>
      <c r="X642" s="165">
        <v>4402.45</v>
      </c>
      <c r="Y642" s="165">
        <v>60507.52</v>
      </c>
      <c r="Z642" s="165">
        <v>52109.14</v>
      </c>
      <c r="AA642" s="165">
        <v>6942</v>
      </c>
      <c r="AB642" s="165">
        <v>90446.52</v>
      </c>
      <c r="AC642" s="165">
        <v>83144.97</v>
      </c>
      <c r="AD642" s="165">
        <v>57.68492543924407</v>
      </c>
      <c r="AE642" s="165">
        <v>49.479800196735894</v>
      </c>
      <c r="AF642" s="165">
        <v>59.55928269013843</v>
      </c>
      <c r="AG642" s="166">
        <v>13.744056150552533</v>
      </c>
      <c r="AH642" s="267">
        <v>13.028885047536734</v>
      </c>
      <c r="AI642" s="166">
        <v>11.836395643334962</v>
      </c>
      <c r="AJ642" s="267">
        <v>11.97709161624892</v>
      </c>
      <c r="CV642" s="245" t="s">
        <v>284</v>
      </c>
      <c r="CW642" s="245" t="s">
        <v>452</v>
      </c>
      <c r="CX642" s="245" t="s">
        <v>67</v>
      </c>
      <c r="CY642" s="245">
        <v>18078</v>
      </c>
      <c r="CZ642" s="245">
        <v>58718.41</v>
      </c>
      <c r="DA642" s="245">
        <v>50264.1</v>
      </c>
      <c r="DB642" s="245">
        <v>43476</v>
      </c>
      <c r="DC642" s="245">
        <v>140002.08</v>
      </c>
      <c r="DD642" s="245">
        <v>128885.39</v>
      </c>
      <c r="DE642" s="245">
        <v>140.49120477928975</v>
      </c>
      <c r="DF642" s="245">
        <v>138.4296168782499</v>
      </c>
      <c r="DG642" s="245">
        <v>156.41638863522874</v>
      </c>
      <c r="DH642" s="245">
        <v>3.2480589666998565</v>
      </c>
      <c r="DI642" s="245">
        <v>3.220215291195142</v>
      </c>
      <c r="DJ642" s="245">
        <v>2.7804015930965815</v>
      </c>
      <c r="DK642" s="245">
        <v>2.964518124942497</v>
      </c>
    </row>
    <row r="643" spans="21:115" ht="12.75">
      <c r="U643" s="165" t="s">
        <v>446</v>
      </c>
      <c r="V643" s="165" t="s">
        <v>312</v>
      </c>
      <c r="W643" s="165" t="s">
        <v>54</v>
      </c>
      <c r="X643" s="165">
        <v>15642</v>
      </c>
      <c r="Y643" s="165">
        <v>200108.56</v>
      </c>
      <c r="Z643" s="165">
        <v>170978.37</v>
      </c>
      <c r="AA643" s="165">
        <v>19026</v>
      </c>
      <c r="AB643" s="165">
        <v>235874.98</v>
      </c>
      <c r="AC643" s="165">
        <v>216717.06</v>
      </c>
      <c r="AD643" s="165">
        <v>21.634062140391254</v>
      </c>
      <c r="AE643" s="165">
        <v>17.873508259716633</v>
      </c>
      <c r="AF643" s="165">
        <v>26.75115571636342</v>
      </c>
      <c r="AG643" s="166">
        <v>12.793029024421429</v>
      </c>
      <c r="AH643" s="267">
        <v>12.397507621150005</v>
      </c>
      <c r="AI643" s="166">
        <v>10.93072305331799</v>
      </c>
      <c r="AJ643" s="267">
        <v>11.39057395143488</v>
      </c>
      <c r="CV643" s="245" t="s">
        <v>284</v>
      </c>
      <c r="CW643" s="245" t="s">
        <v>452</v>
      </c>
      <c r="CX643" s="245" t="s">
        <v>350</v>
      </c>
      <c r="CY643" s="245">
        <v>1200</v>
      </c>
      <c r="CZ643" s="245">
        <v>4409.77</v>
      </c>
      <c r="DA643" s="245">
        <v>3720</v>
      </c>
      <c r="DB643" s="245">
        <v>6306</v>
      </c>
      <c r="DC643" s="245">
        <v>20704.1</v>
      </c>
      <c r="DD643" s="245">
        <v>19005.41</v>
      </c>
      <c r="DE643" s="245">
        <v>425.5</v>
      </c>
      <c r="DF643" s="245">
        <v>369.50521228998326</v>
      </c>
      <c r="DG643" s="245">
        <v>410.89811827956987</v>
      </c>
      <c r="DH643" s="245">
        <v>3.674808333333334</v>
      </c>
      <c r="DI643" s="245">
        <v>3.2832381858547413</v>
      </c>
      <c r="DJ643" s="245">
        <v>3.1</v>
      </c>
      <c r="DK643" s="245">
        <v>3.013861401839518</v>
      </c>
    </row>
    <row r="644" spans="21:114" ht="12.75">
      <c r="U644" s="165" t="s">
        <v>446</v>
      </c>
      <c r="V644" s="165" t="s">
        <v>312</v>
      </c>
      <c r="W644" s="165" t="s">
        <v>56</v>
      </c>
      <c r="X644" s="165"/>
      <c r="Y644" s="165"/>
      <c r="Z644" s="165"/>
      <c r="AA644" s="165">
        <v>1000</v>
      </c>
      <c r="AB644" s="165">
        <v>11982.38</v>
      </c>
      <c r="AC644" s="165">
        <v>11000</v>
      </c>
      <c r="AD644" s="165"/>
      <c r="AE644" s="165"/>
      <c r="AF644" s="165"/>
      <c r="AG644" s="166"/>
      <c r="AH644" s="267">
        <v>11.98238</v>
      </c>
      <c r="AI644" s="166"/>
      <c r="AJ644" s="267">
        <v>11</v>
      </c>
      <c r="CV644" s="245" t="s">
        <v>284</v>
      </c>
      <c r="CW644" s="245" t="s">
        <v>452</v>
      </c>
      <c r="CX644" s="245" t="s">
        <v>66</v>
      </c>
      <c r="CY644" s="245">
        <v>300</v>
      </c>
      <c r="CZ644" s="245">
        <v>1230.39</v>
      </c>
      <c r="DA644" s="245">
        <v>1063.78</v>
      </c>
      <c r="DE644" s="245">
        <v>-100</v>
      </c>
      <c r="DF644" s="245">
        <v>-100</v>
      </c>
      <c r="DG644" s="245">
        <v>-100</v>
      </c>
      <c r="DH644" s="245">
        <v>4.1013</v>
      </c>
      <c r="DJ644" s="245">
        <v>3.545933333333333</v>
      </c>
    </row>
    <row r="645" spans="21:114" ht="12.75">
      <c r="U645" s="165" t="s">
        <v>446</v>
      </c>
      <c r="V645" s="165" t="s">
        <v>312</v>
      </c>
      <c r="W645" s="165" t="s">
        <v>42</v>
      </c>
      <c r="X645" s="165">
        <v>422501</v>
      </c>
      <c r="Y645" s="165">
        <v>4692955.24</v>
      </c>
      <c r="Z645" s="165">
        <v>4025245.9</v>
      </c>
      <c r="AA645" s="165">
        <v>453826</v>
      </c>
      <c r="AB645" s="165">
        <v>5174695.5</v>
      </c>
      <c r="AC645" s="165">
        <v>4760471.14</v>
      </c>
      <c r="AD645" s="165">
        <v>7.414183635068319</v>
      </c>
      <c r="AE645" s="165">
        <v>10.265179090009811</v>
      </c>
      <c r="AF645" s="165">
        <v>18.265349701989628</v>
      </c>
      <c r="AG645" s="166">
        <v>11.107560076780883</v>
      </c>
      <c r="AH645" s="267">
        <v>11.402377783555812</v>
      </c>
      <c r="AI645" s="166">
        <v>9.527186681214955</v>
      </c>
      <c r="AJ645" s="267">
        <v>10.489639509415502</v>
      </c>
      <c r="CV645" s="245" t="s">
        <v>286</v>
      </c>
      <c r="CW645" s="245" t="s">
        <v>287</v>
      </c>
      <c r="CX645" s="245" t="s">
        <v>61</v>
      </c>
      <c r="CY645" s="245">
        <v>15000</v>
      </c>
      <c r="CZ645" s="245">
        <v>96563.16</v>
      </c>
      <c r="DA645" s="245">
        <v>85450</v>
      </c>
      <c r="DE645" s="245">
        <v>-100</v>
      </c>
      <c r="DF645" s="245">
        <v>-100</v>
      </c>
      <c r="DG645" s="245">
        <v>-100</v>
      </c>
      <c r="DH645" s="245">
        <v>6.437544</v>
      </c>
      <c r="DJ645" s="245">
        <v>5.696666666666666</v>
      </c>
    </row>
    <row r="646" spans="21:114" ht="12.75">
      <c r="U646" s="165" t="s">
        <v>446</v>
      </c>
      <c r="V646" s="165" t="s">
        <v>312</v>
      </c>
      <c r="W646" s="165" t="s">
        <v>45</v>
      </c>
      <c r="X646" s="165">
        <v>826</v>
      </c>
      <c r="Y646" s="165">
        <v>10383.66</v>
      </c>
      <c r="Z646" s="165">
        <v>8966.03</v>
      </c>
      <c r="AA646" s="165">
        <v>1250</v>
      </c>
      <c r="AB646" s="165">
        <v>16125.56</v>
      </c>
      <c r="AC646" s="165">
        <v>14782.13</v>
      </c>
      <c r="AD646" s="165">
        <v>51.3317191283293</v>
      </c>
      <c r="AE646" s="165">
        <v>55.29745773648213</v>
      </c>
      <c r="AF646" s="165">
        <v>64.8681746547803</v>
      </c>
      <c r="AG646" s="166">
        <v>12.571016949152542</v>
      </c>
      <c r="AH646" s="267">
        <v>12.900447999999999</v>
      </c>
      <c r="AI646" s="166">
        <v>10.854757869249395</v>
      </c>
      <c r="AJ646" s="267">
        <v>11.825704</v>
      </c>
      <c r="CV646" s="245" t="s">
        <v>286</v>
      </c>
      <c r="CW646" s="245" t="s">
        <v>287</v>
      </c>
      <c r="CX646" s="245" t="s">
        <v>95</v>
      </c>
      <c r="CY646" s="245">
        <v>20</v>
      </c>
      <c r="CZ646" s="245">
        <v>72.63</v>
      </c>
      <c r="DA646" s="245">
        <v>61.72</v>
      </c>
      <c r="DE646" s="245">
        <v>-100</v>
      </c>
      <c r="DF646" s="245">
        <v>-100</v>
      </c>
      <c r="DG646" s="245">
        <v>-100</v>
      </c>
      <c r="DH646" s="245">
        <v>3.6315</v>
      </c>
      <c r="DJ646" s="245">
        <v>3.086</v>
      </c>
    </row>
    <row r="647" spans="21:114" ht="12.75">
      <c r="U647" s="165" t="s">
        <v>446</v>
      </c>
      <c r="V647" s="165" t="s">
        <v>312</v>
      </c>
      <c r="W647" s="165" t="s">
        <v>57</v>
      </c>
      <c r="X647" s="165"/>
      <c r="Y647" s="165"/>
      <c r="Z647" s="165"/>
      <c r="AA647" s="165">
        <v>120</v>
      </c>
      <c r="AB647" s="165">
        <v>1274</v>
      </c>
      <c r="AC647" s="165">
        <v>1170.19</v>
      </c>
      <c r="AD647" s="165"/>
      <c r="AE647" s="165"/>
      <c r="AF647" s="165"/>
      <c r="AG647" s="166"/>
      <c r="AH647" s="267">
        <v>10.616666666666667</v>
      </c>
      <c r="AI647" s="166"/>
      <c r="AJ647" s="267">
        <v>9.751583333333334</v>
      </c>
      <c r="CV647" s="245" t="s">
        <v>286</v>
      </c>
      <c r="CW647" s="245" t="s">
        <v>287</v>
      </c>
      <c r="CX647" s="245" t="s">
        <v>71</v>
      </c>
      <c r="CY647" s="245">
        <v>48685</v>
      </c>
      <c r="CZ647" s="245">
        <v>161424.76</v>
      </c>
      <c r="DA647" s="245">
        <v>137524.19</v>
      </c>
      <c r="DE647" s="245">
        <v>-100</v>
      </c>
      <c r="DF647" s="245">
        <v>-100</v>
      </c>
      <c r="DG647" s="245">
        <v>-100</v>
      </c>
      <c r="DH647" s="245">
        <v>3.3156980589503955</v>
      </c>
      <c r="DJ647" s="245">
        <v>2.8247753928314676</v>
      </c>
    </row>
    <row r="648" spans="21:114" ht="12.75">
      <c r="U648" s="165" t="s">
        <v>446</v>
      </c>
      <c r="V648" s="165" t="s">
        <v>312</v>
      </c>
      <c r="W648" s="165" t="s">
        <v>43</v>
      </c>
      <c r="X648" s="165">
        <v>24159</v>
      </c>
      <c r="Y648" s="165">
        <v>265732.67</v>
      </c>
      <c r="Z648" s="165">
        <v>230184.88</v>
      </c>
      <c r="AA648" s="165">
        <v>13560</v>
      </c>
      <c r="AB648" s="165">
        <v>157217.79</v>
      </c>
      <c r="AC648" s="165">
        <v>144817</v>
      </c>
      <c r="AD648" s="165">
        <v>-43.871849000372535</v>
      </c>
      <c r="AE648" s="165">
        <v>-40.836107957670386</v>
      </c>
      <c r="AF648" s="165">
        <v>-37.086658341764235</v>
      </c>
      <c r="AG648" s="166">
        <v>10.999324061426384</v>
      </c>
      <c r="AH648" s="267">
        <v>11.594232300884956</v>
      </c>
      <c r="AI648" s="166">
        <v>9.527914234860715</v>
      </c>
      <c r="AJ648" s="267">
        <v>10.6797197640118</v>
      </c>
      <c r="CV648" s="245" t="s">
        <v>286</v>
      </c>
      <c r="CW648" s="245" t="s">
        <v>287</v>
      </c>
      <c r="CX648" s="245" t="s">
        <v>67</v>
      </c>
      <c r="CY648" s="245">
        <v>34320</v>
      </c>
      <c r="CZ648" s="245">
        <v>109047.98</v>
      </c>
      <c r="DA648" s="245">
        <v>94379.97</v>
      </c>
      <c r="DE648" s="245">
        <v>-100</v>
      </c>
      <c r="DF648" s="245">
        <v>-100</v>
      </c>
      <c r="DG648" s="245">
        <v>-100</v>
      </c>
      <c r="DH648" s="245">
        <v>3.1773886946386947</v>
      </c>
      <c r="DJ648" s="245">
        <v>2.749999125874126</v>
      </c>
    </row>
    <row r="649" spans="21:114" ht="12.75">
      <c r="U649" s="165" t="s">
        <v>446</v>
      </c>
      <c r="V649" s="165" t="s">
        <v>312</v>
      </c>
      <c r="W649" s="165" t="s">
        <v>67</v>
      </c>
      <c r="X649" s="165">
        <v>310</v>
      </c>
      <c r="Y649" s="165">
        <v>3534.98</v>
      </c>
      <c r="Z649" s="165">
        <v>3037.97</v>
      </c>
      <c r="AA649" s="165">
        <v>1004</v>
      </c>
      <c r="AB649" s="165">
        <v>12626.24</v>
      </c>
      <c r="AC649" s="165">
        <v>11611.58</v>
      </c>
      <c r="AD649" s="165">
        <v>223.8709677419355</v>
      </c>
      <c r="AE649" s="165">
        <v>257.1799557564682</v>
      </c>
      <c r="AF649" s="165">
        <v>282.2150975816088</v>
      </c>
      <c r="AG649" s="166">
        <v>11.403161290322581</v>
      </c>
      <c r="AH649" s="267">
        <v>12.57593625498008</v>
      </c>
      <c r="AI649" s="166">
        <v>9.799903225806451</v>
      </c>
      <c r="AJ649" s="267">
        <v>11.565318725099601</v>
      </c>
      <c r="CV649" s="245" t="s">
        <v>286</v>
      </c>
      <c r="CW649" s="245" t="s">
        <v>287</v>
      </c>
      <c r="CX649" s="245" t="s">
        <v>350</v>
      </c>
      <c r="CY649" s="245">
        <v>2394</v>
      </c>
      <c r="CZ649" s="245">
        <v>9005.38</v>
      </c>
      <c r="DA649" s="245">
        <v>7780.5</v>
      </c>
      <c r="DE649" s="245">
        <v>-100</v>
      </c>
      <c r="DF649" s="245">
        <v>-100</v>
      </c>
      <c r="DG649" s="245">
        <v>-100</v>
      </c>
      <c r="DH649" s="245">
        <v>3.761645781119465</v>
      </c>
      <c r="DJ649" s="245">
        <v>3.25</v>
      </c>
    </row>
    <row r="650" spans="21:115" ht="12.75">
      <c r="U650" s="165" t="s">
        <v>446</v>
      </c>
      <c r="V650" s="165" t="s">
        <v>312</v>
      </c>
      <c r="W650" s="165" t="s">
        <v>66</v>
      </c>
      <c r="X650" s="165">
        <v>310</v>
      </c>
      <c r="Y650" s="165">
        <v>3352.42</v>
      </c>
      <c r="Z650" s="165">
        <v>2894.45</v>
      </c>
      <c r="AA650" s="165">
        <v>270</v>
      </c>
      <c r="AB650" s="165">
        <v>2859.2</v>
      </c>
      <c r="AC650" s="165">
        <v>2628.82</v>
      </c>
      <c r="AD650" s="165">
        <v>-12.903225806451612</v>
      </c>
      <c r="AE650" s="165">
        <v>-14.712357043568534</v>
      </c>
      <c r="AF650" s="165">
        <v>-9.17721846983018</v>
      </c>
      <c r="AG650" s="166">
        <v>10.81425806451613</v>
      </c>
      <c r="AH650" s="267">
        <v>10.589629629629629</v>
      </c>
      <c r="AI650" s="166">
        <v>9.336935483870967</v>
      </c>
      <c r="AJ650" s="267">
        <v>9.736370370370372</v>
      </c>
      <c r="CV650" s="245" t="s">
        <v>430</v>
      </c>
      <c r="CW650" s="245" t="s">
        <v>629</v>
      </c>
      <c r="CX650" s="245" t="s">
        <v>48</v>
      </c>
      <c r="CY650" s="245">
        <v>14945</v>
      </c>
      <c r="CZ650" s="245">
        <v>66518.08</v>
      </c>
      <c r="DA650" s="245">
        <v>57804.48</v>
      </c>
      <c r="DB650" s="245">
        <v>24595.2</v>
      </c>
      <c r="DC650" s="245">
        <v>87704.59</v>
      </c>
      <c r="DD650" s="245">
        <v>80621.68</v>
      </c>
      <c r="DE650" s="245">
        <v>64.57142857142858</v>
      </c>
      <c r="DF650" s="245">
        <v>31.850753960426992</v>
      </c>
      <c r="DG650" s="245">
        <v>39.47306506346911</v>
      </c>
      <c r="DH650" s="245">
        <v>4.450858481097357</v>
      </c>
      <c r="DI650" s="245">
        <v>3.565923025631017</v>
      </c>
      <c r="DJ650" s="245">
        <v>3.8678139846102377</v>
      </c>
      <c r="DK650" s="245">
        <v>3.277943663804319</v>
      </c>
    </row>
    <row r="651" spans="21:114" ht="12.75">
      <c r="U651" s="165" t="s">
        <v>446</v>
      </c>
      <c r="V651" s="165" t="s">
        <v>312</v>
      </c>
      <c r="W651" s="165" t="s">
        <v>44</v>
      </c>
      <c r="X651" s="165"/>
      <c r="Y651" s="165"/>
      <c r="Z651" s="165"/>
      <c r="AA651" s="165">
        <v>10490</v>
      </c>
      <c r="AB651" s="165">
        <v>113815.8</v>
      </c>
      <c r="AC651" s="165">
        <v>104650.61</v>
      </c>
      <c r="AD651" s="165"/>
      <c r="AE651" s="165"/>
      <c r="AF651" s="165"/>
      <c r="AG651" s="166"/>
      <c r="AH651" s="267">
        <v>10.849933269780744</v>
      </c>
      <c r="AI651" s="166"/>
      <c r="AJ651" s="267">
        <v>9.976225929456625</v>
      </c>
      <c r="CV651" s="245" t="s">
        <v>430</v>
      </c>
      <c r="CW651" s="245" t="s">
        <v>629</v>
      </c>
      <c r="CX651" s="245" t="s">
        <v>138</v>
      </c>
      <c r="CY651" s="245">
        <v>25000</v>
      </c>
      <c r="CZ651" s="245">
        <v>85114.89</v>
      </c>
      <c r="DA651" s="245">
        <v>74502.18</v>
      </c>
      <c r="DE651" s="245">
        <v>-100</v>
      </c>
      <c r="DF651" s="245">
        <v>-100</v>
      </c>
      <c r="DG651" s="245">
        <v>-100</v>
      </c>
      <c r="DH651" s="245">
        <v>3.4045956</v>
      </c>
      <c r="DJ651" s="245">
        <v>2.9800872</v>
      </c>
    </row>
    <row r="652" spans="21:115" ht="12.75">
      <c r="U652" s="165" t="s">
        <v>457</v>
      </c>
      <c r="V652" s="165" t="s">
        <v>319</v>
      </c>
      <c r="W652" s="165" t="s">
        <v>48</v>
      </c>
      <c r="X652" s="165">
        <v>5090</v>
      </c>
      <c r="Y652" s="165">
        <v>58315.94</v>
      </c>
      <c r="Z652" s="165">
        <v>49754.8</v>
      </c>
      <c r="AA652" s="165">
        <v>7440</v>
      </c>
      <c r="AB652" s="165">
        <v>69706.64</v>
      </c>
      <c r="AC652" s="165">
        <v>63931.2</v>
      </c>
      <c r="AD652" s="165">
        <v>46.16895874263261</v>
      </c>
      <c r="AE652" s="165">
        <v>19.532738390224004</v>
      </c>
      <c r="AF652" s="165">
        <v>28.492527354144716</v>
      </c>
      <c r="AG652" s="166">
        <v>11.456962671905698</v>
      </c>
      <c r="AH652" s="267">
        <v>9.369172043010753</v>
      </c>
      <c r="AI652" s="166">
        <v>9.775009823182712</v>
      </c>
      <c r="AJ652" s="267">
        <v>8.59290322580645</v>
      </c>
      <c r="CV652" s="245" t="s">
        <v>430</v>
      </c>
      <c r="CW652" s="245" t="s">
        <v>629</v>
      </c>
      <c r="CX652" s="245" t="s">
        <v>54</v>
      </c>
      <c r="DB652" s="245">
        <v>1470.96</v>
      </c>
      <c r="DC652" s="245">
        <v>5981.25</v>
      </c>
      <c r="DD652" s="245">
        <v>5490.87</v>
      </c>
      <c r="DI652" s="245">
        <v>4.066222059063469</v>
      </c>
      <c r="DK652" s="245">
        <v>3.7328479360417686</v>
      </c>
    </row>
    <row r="653" spans="21:114" ht="12.75">
      <c r="U653" s="165" t="s">
        <v>457</v>
      </c>
      <c r="V653" s="165" t="s">
        <v>319</v>
      </c>
      <c r="W653" s="165" t="s">
        <v>94</v>
      </c>
      <c r="X653" s="165"/>
      <c r="Y653" s="165"/>
      <c r="Z653" s="165"/>
      <c r="AA653" s="165">
        <v>11385</v>
      </c>
      <c r="AB653" s="165">
        <v>138141.29</v>
      </c>
      <c r="AC653" s="165">
        <v>127773.7</v>
      </c>
      <c r="AD653" s="165"/>
      <c r="AE653" s="165"/>
      <c r="AF653" s="165"/>
      <c r="AG653" s="166"/>
      <c r="AH653" s="267">
        <v>12.133622310057094</v>
      </c>
      <c r="AI653" s="166"/>
      <c r="AJ653" s="267">
        <v>11.222986385595082</v>
      </c>
      <c r="CV653" s="245" t="s">
        <v>430</v>
      </c>
      <c r="CW653" s="245" t="s">
        <v>629</v>
      </c>
      <c r="CX653" s="245" t="s">
        <v>82</v>
      </c>
      <c r="CY653" s="245">
        <v>17600</v>
      </c>
      <c r="CZ653" s="245">
        <v>52632.12</v>
      </c>
      <c r="DA653" s="245">
        <v>46820</v>
      </c>
      <c r="DE653" s="245">
        <v>-100</v>
      </c>
      <c r="DF653" s="245">
        <v>-100</v>
      </c>
      <c r="DG653" s="245">
        <v>-100</v>
      </c>
      <c r="DH653" s="245">
        <v>2.990461363636364</v>
      </c>
      <c r="DJ653" s="245">
        <v>2.6602272727272727</v>
      </c>
    </row>
    <row r="654" spans="21:114" ht="12.75">
      <c r="U654" s="165" t="s">
        <v>457</v>
      </c>
      <c r="V654" s="165" t="s">
        <v>319</v>
      </c>
      <c r="W654" s="165" t="s">
        <v>138</v>
      </c>
      <c r="X654" s="165">
        <v>495</v>
      </c>
      <c r="Y654" s="165">
        <v>2752.2</v>
      </c>
      <c r="Z654" s="165">
        <v>2369.49</v>
      </c>
      <c r="AA654" s="165"/>
      <c r="AB654" s="165"/>
      <c r="AC654" s="165"/>
      <c r="AD654" s="165">
        <v>-100</v>
      </c>
      <c r="AE654" s="165">
        <v>-100</v>
      </c>
      <c r="AF654" s="165">
        <v>-100</v>
      </c>
      <c r="AG654" s="166">
        <v>5.56</v>
      </c>
      <c r="AH654" s="267"/>
      <c r="AI654" s="166">
        <v>4.786848484848484</v>
      </c>
      <c r="AJ654" s="267"/>
      <c r="CV654" s="245" t="s">
        <v>430</v>
      </c>
      <c r="CW654" s="245" t="s">
        <v>629</v>
      </c>
      <c r="CX654" s="245" t="s">
        <v>101</v>
      </c>
      <c r="CY654" s="245">
        <v>18000</v>
      </c>
      <c r="CZ654" s="245">
        <v>56526.34</v>
      </c>
      <c r="DA654" s="245">
        <v>48850</v>
      </c>
      <c r="DE654" s="245">
        <v>-100</v>
      </c>
      <c r="DF654" s="245">
        <v>-100</v>
      </c>
      <c r="DG654" s="245">
        <v>-100</v>
      </c>
      <c r="DH654" s="245">
        <v>3.140352222222222</v>
      </c>
      <c r="DJ654" s="245">
        <v>2.713888888888889</v>
      </c>
    </row>
    <row r="655" spans="21:115" ht="12.75">
      <c r="U655" s="165" t="s">
        <v>457</v>
      </c>
      <c r="V655" s="165" t="s">
        <v>319</v>
      </c>
      <c r="W655" s="165" t="s">
        <v>139</v>
      </c>
      <c r="X655" s="165">
        <v>500</v>
      </c>
      <c r="Y655" s="165">
        <v>7807.25</v>
      </c>
      <c r="Z655" s="165">
        <v>6747.02</v>
      </c>
      <c r="AA655" s="165"/>
      <c r="AB655" s="165"/>
      <c r="AC655" s="165"/>
      <c r="AD655" s="165">
        <v>-100</v>
      </c>
      <c r="AE655" s="165">
        <v>-100</v>
      </c>
      <c r="AF655" s="165">
        <v>-100</v>
      </c>
      <c r="AG655" s="166">
        <v>15.6145</v>
      </c>
      <c r="AH655" s="267"/>
      <c r="AI655" s="166">
        <v>13.49404</v>
      </c>
      <c r="AJ655" s="267"/>
      <c r="CV655" s="245" t="s">
        <v>430</v>
      </c>
      <c r="CW655" s="245" t="s">
        <v>629</v>
      </c>
      <c r="CX655" s="245" t="s">
        <v>42</v>
      </c>
      <c r="CY655" s="245">
        <v>26420</v>
      </c>
      <c r="CZ655" s="245">
        <v>93322.48</v>
      </c>
      <c r="DA655" s="245">
        <v>80928.35</v>
      </c>
      <c r="DB655" s="245">
        <v>1700</v>
      </c>
      <c r="DC655" s="245">
        <v>4943.41</v>
      </c>
      <c r="DD655" s="245">
        <v>4569.52</v>
      </c>
      <c r="DE655" s="245">
        <v>-93.5654806964421</v>
      </c>
      <c r="DF655" s="245">
        <v>-94.70287330555297</v>
      </c>
      <c r="DG655" s="245">
        <v>-94.35362267981492</v>
      </c>
      <c r="DH655" s="245">
        <v>3.5322664647993944</v>
      </c>
      <c r="DI655" s="245">
        <v>2.9078882352941178</v>
      </c>
      <c r="DJ655" s="245">
        <v>3.063147236941711</v>
      </c>
      <c r="DK655" s="245">
        <v>2.6879529411764707</v>
      </c>
    </row>
    <row r="656" spans="21:115" ht="12.75">
      <c r="U656" s="165" t="s">
        <v>457</v>
      </c>
      <c r="V656" s="165" t="s">
        <v>319</v>
      </c>
      <c r="W656" s="165" t="s">
        <v>63</v>
      </c>
      <c r="X656" s="165">
        <v>10018</v>
      </c>
      <c r="Y656" s="165">
        <v>140080</v>
      </c>
      <c r="Z656" s="165">
        <v>120661.92</v>
      </c>
      <c r="AA656" s="165">
        <v>28034.75</v>
      </c>
      <c r="AB656" s="165">
        <v>453449.2</v>
      </c>
      <c r="AC656" s="165">
        <v>416599.11</v>
      </c>
      <c r="AD656" s="165">
        <v>179.84378119385107</v>
      </c>
      <c r="AE656" s="165">
        <v>223.70731010850943</v>
      </c>
      <c r="AF656" s="165">
        <v>245.26146277135322</v>
      </c>
      <c r="AG656" s="166">
        <v>13.98283090437213</v>
      </c>
      <c r="AH656" s="267">
        <v>16.174540525597696</v>
      </c>
      <c r="AI656" s="166">
        <v>12.044511878618486</v>
      </c>
      <c r="AJ656" s="267">
        <v>14.86009720079544</v>
      </c>
      <c r="CV656" s="245" t="s">
        <v>430</v>
      </c>
      <c r="CW656" s="245" t="s">
        <v>629</v>
      </c>
      <c r="CX656" s="245" t="s">
        <v>46</v>
      </c>
      <c r="CY656" s="245">
        <v>16240</v>
      </c>
      <c r="CZ656" s="245">
        <v>56028</v>
      </c>
      <c r="DA656" s="245">
        <v>47436.36</v>
      </c>
      <c r="DB656" s="245">
        <v>16240</v>
      </c>
      <c r="DC656" s="245">
        <v>53592</v>
      </c>
      <c r="DD656" s="245">
        <v>49149.95</v>
      </c>
      <c r="DE656" s="245">
        <v>0</v>
      </c>
      <c r="DF656" s="245">
        <v>-4.3478260869565215</v>
      </c>
      <c r="DG656" s="245">
        <v>3.6123977472133117</v>
      </c>
      <c r="DH656" s="245">
        <v>3.45</v>
      </c>
      <c r="DI656" s="245">
        <v>3.3</v>
      </c>
      <c r="DJ656" s="245">
        <v>2.920958128078818</v>
      </c>
      <c r="DK656" s="245">
        <v>3.0264747536945813</v>
      </c>
    </row>
    <row r="657" spans="21:114" ht="12.75">
      <c r="U657" s="165" t="s">
        <v>457</v>
      </c>
      <c r="V657" s="165" t="s">
        <v>319</v>
      </c>
      <c r="W657" s="165" t="s">
        <v>54</v>
      </c>
      <c r="X657" s="165">
        <v>224569.21</v>
      </c>
      <c r="Y657" s="165">
        <v>2930001.72</v>
      </c>
      <c r="Z657" s="165">
        <v>2502184.86</v>
      </c>
      <c r="AA657" s="165">
        <v>151003.2</v>
      </c>
      <c r="AB657" s="165">
        <v>1813875.04</v>
      </c>
      <c r="AC657" s="165">
        <v>1669970.42</v>
      </c>
      <c r="AD657" s="165">
        <v>-32.75872502735348</v>
      </c>
      <c r="AE657" s="165">
        <v>-38.09303838906962</v>
      </c>
      <c r="AF657" s="165">
        <v>-33.2595106502243</v>
      </c>
      <c r="AG657" s="166">
        <v>13.047210345532232</v>
      </c>
      <c r="AH657" s="267">
        <v>12.01216292105068</v>
      </c>
      <c r="AI657" s="166">
        <v>11.142154616832824</v>
      </c>
      <c r="AJ657" s="267">
        <v>11.059172388399714</v>
      </c>
      <c r="CV657" s="245" t="s">
        <v>430</v>
      </c>
      <c r="CW657" s="245" t="s">
        <v>629</v>
      </c>
      <c r="CX657" s="245" t="s">
        <v>95</v>
      </c>
      <c r="CY657" s="245">
        <v>33040</v>
      </c>
      <c r="CZ657" s="245">
        <v>111631.82</v>
      </c>
      <c r="DA657" s="245">
        <v>93772</v>
      </c>
      <c r="DE657" s="245">
        <v>-100</v>
      </c>
      <c r="DF657" s="245">
        <v>-100</v>
      </c>
      <c r="DG657" s="245">
        <v>-100</v>
      </c>
      <c r="DH657" s="245">
        <v>3.378687046004843</v>
      </c>
      <c r="DJ657" s="245">
        <v>2.838135593220339</v>
      </c>
    </row>
    <row r="658" spans="21:115" ht="12.75">
      <c r="U658" s="165" t="s">
        <v>457</v>
      </c>
      <c r="V658" s="165" t="s">
        <v>319</v>
      </c>
      <c r="W658" s="165" t="s">
        <v>56</v>
      </c>
      <c r="X658" s="165">
        <v>16016</v>
      </c>
      <c r="Y658" s="165">
        <v>218683.61</v>
      </c>
      <c r="Z658" s="165">
        <v>184885.51</v>
      </c>
      <c r="AA658" s="165">
        <v>37638</v>
      </c>
      <c r="AB658" s="165">
        <v>451002.88</v>
      </c>
      <c r="AC658" s="165">
        <v>415277.99</v>
      </c>
      <c r="AD658" s="165">
        <v>135.0024975024975</v>
      </c>
      <c r="AE658" s="165">
        <v>106.23533697838627</v>
      </c>
      <c r="AF658" s="165">
        <v>124.61359465108974</v>
      </c>
      <c r="AG658" s="166">
        <v>13.654071553446553</v>
      </c>
      <c r="AH658" s="267">
        <v>11.982647324512461</v>
      </c>
      <c r="AI658" s="166">
        <v>11.543800574425575</v>
      </c>
      <c r="AJ658" s="267">
        <v>11.033476539667356</v>
      </c>
      <c r="CV658" s="245" t="s">
        <v>430</v>
      </c>
      <c r="CW658" s="245" t="s">
        <v>629</v>
      </c>
      <c r="CX658" s="245" t="s">
        <v>71</v>
      </c>
      <c r="CY658" s="245">
        <v>3215</v>
      </c>
      <c r="CZ658" s="245">
        <v>9855.87</v>
      </c>
      <c r="DA658" s="245">
        <v>8489.6</v>
      </c>
      <c r="DB658" s="245">
        <v>18000</v>
      </c>
      <c r="DC658" s="245">
        <v>54146.59</v>
      </c>
      <c r="DD658" s="245">
        <v>49677.92</v>
      </c>
      <c r="DE658" s="245">
        <v>459.8755832037325</v>
      </c>
      <c r="DF658" s="245">
        <v>449.38417410132223</v>
      </c>
      <c r="DG658" s="245">
        <v>485.1620806633999</v>
      </c>
      <c r="DH658" s="245">
        <v>3.0655894245723174</v>
      </c>
      <c r="DI658" s="245">
        <v>3.0081438888888887</v>
      </c>
      <c r="DJ658" s="245">
        <v>2.6406220839813375</v>
      </c>
      <c r="DK658" s="245">
        <v>2.7598844444444444</v>
      </c>
    </row>
    <row r="659" spans="21:114" ht="12.75">
      <c r="U659" s="165" t="s">
        <v>457</v>
      </c>
      <c r="V659" s="165" t="s">
        <v>319</v>
      </c>
      <c r="W659" s="165" t="s">
        <v>42</v>
      </c>
      <c r="X659" s="165">
        <v>104150</v>
      </c>
      <c r="Y659" s="165">
        <v>919107.39</v>
      </c>
      <c r="Z659" s="165">
        <v>786267.66</v>
      </c>
      <c r="AA659" s="165">
        <v>92835</v>
      </c>
      <c r="AB659" s="165">
        <v>985342.26</v>
      </c>
      <c r="AC659" s="165">
        <v>906445.71</v>
      </c>
      <c r="AD659" s="165">
        <v>-10.864138262121939</v>
      </c>
      <c r="AE659" s="165">
        <v>7.2064342775004775</v>
      </c>
      <c r="AF659" s="165">
        <v>15.284623304995137</v>
      </c>
      <c r="AG659" s="166">
        <v>8.824842918867018</v>
      </c>
      <c r="AH659" s="267">
        <v>10.613909193730812</v>
      </c>
      <c r="AI659" s="166">
        <v>7.549377436389823</v>
      </c>
      <c r="AJ659" s="267">
        <v>9.764051381483277</v>
      </c>
      <c r="CV659" s="245" t="s">
        <v>430</v>
      </c>
      <c r="CW659" s="245" t="s">
        <v>629</v>
      </c>
      <c r="CX659" s="245" t="s">
        <v>67</v>
      </c>
      <c r="CY659" s="245">
        <v>17070</v>
      </c>
      <c r="CZ659" s="245">
        <v>68694</v>
      </c>
      <c r="DA659" s="245">
        <v>58586.58</v>
      </c>
      <c r="DE659" s="245">
        <v>-100</v>
      </c>
      <c r="DF659" s="245">
        <v>-100</v>
      </c>
      <c r="DG659" s="245">
        <v>-100</v>
      </c>
      <c r="DH659" s="245">
        <v>4.024253075571178</v>
      </c>
      <c r="DJ659" s="245">
        <v>3.4321370826010544</v>
      </c>
    </row>
    <row r="660" spans="21:115" ht="12.75">
      <c r="U660" s="165" t="s">
        <v>457</v>
      </c>
      <c r="V660" s="165" t="s">
        <v>319</v>
      </c>
      <c r="W660" s="165" t="s">
        <v>92</v>
      </c>
      <c r="X660" s="165">
        <v>1065</v>
      </c>
      <c r="Y660" s="165">
        <v>14876.2</v>
      </c>
      <c r="Z660" s="165">
        <v>12855.92</v>
      </c>
      <c r="AA660" s="165">
        <v>800</v>
      </c>
      <c r="AB660" s="165">
        <v>10784</v>
      </c>
      <c r="AC660" s="165">
        <v>9892.43</v>
      </c>
      <c r="AD660" s="165">
        <v>-24.88262910798122</v>
      </c>
      <c r="AE660" s="165">
        <v>-27.508369072747076</v>
      </c>
      <c r="AF660" s="165">
        <v>-23.05155912606799</v>
      </c>
      <c r="AG660" s="166">
        <v>13.968262910798122</v>
      </c>
      <c r="AH660" s="267">
        <v>13.48</v>
      </c>
      <c r="AI660" s="166">
        <v>12.071286384976526</v>
      </c>
      <c r="AJ660" s="267">
        <v>12.3655375</v>
      </c>
      <c r="CV660" s="245" t="s">
        <v>430</v>
      </c>
      <c r="CW660" s="245" t="s">
        <v>629</v>
      </c>
      <c r="CX660" s="245" t="s">
        <v>357</v>
      </c>
      <c r="DB660" s="245">
        <v>20000</v>
      </c>
      <c r="DC660" s="245">
        <v>60109.36</v>
      </c>
      <c r="DD660" s="245">
        <v>55000</v>
      </c>
      <c r="DI660" s="245">
        <v>3.005468</v>
      </c>
      <c r="DK660" s="245">
        <v>2.75</v>
      </c>
    </row>
    <row r="661" spans="21:114" ht="12.75">
      <c r="U661" s="165" t="s">
        <v>457</v>
      </c>
      <c r="V661" s="165" t="s">
        <v>319</v>
      </c>
      <c r="W661" s="165" t="s">
        <v>61</v>
      </c>
      <c r="X661" s="165">
        <v>5000</v>
      </c>
      <c r="Y661" s="165">
        <v>58534.66</v>
      </c>
      <c r="Z661" s="165">
        <v>50395</v>
      </c>
      <c r="AA661" s="165">
        <v>2700</v>
      </c>
      <c r="AB661" s="165">
        <v>26787.77</v>
      </c>
      <c r="AC661" s="165">
        <v>24578.04</v>
      </c>
      <c r="AD661" s="165">
        <v>-46</v>
      </c>
      <c r="AE661" s="165">
        <v>-54.236054330887036</v>
      </c>
      <c r="AF661" s="165">
        <v>-51.229209246949104</v>
      </c>
      <c r="AG661" s="166">
        <v>11.706932</v>
      </c>
      <c r="AH661" s="267">
        <v>9.921396296296296</v>
      </c>
      <c r="AI661" s="166">
        <v>10.079</v>
      </c>
      <c r="AJ661" s="267">
        <v>9.102977777777777</v>
      </c>
      <c r="CV661" s="245" t="s">
        <v>430</v>
      </c>
      <c r="CW661" s="245" t="s">
        <v>629</v>
      </c>
      <c r="CX661" s="245" t="s">
        <v>530</v>
      </c>
      <c r="CY661" s="245">
        <v>24720</v>
      </c>
      <c r="CZ661" s="245">
        <v>84509.26</v>
      </c>
      <c r="DA661" s="245">
        <v>72251.18</v>
      </c>
      <c r="DE661" s="245">
        <v>-100</v>
      </c>
      <c r="DF661" s="245">
        <v>-100</v>
      </c>
      <c r="DG661" s="245">
        <v>-100</v>
      </c>
      <c r="DH661" s="245">
        <v>3.4186593851132683</v>
      </c>
      <c r="DJ661" s="245">
        <v>2.9227823624595466</v>
      </c>
    </row>
    <row r="662" spans="21:115" ht="12.75">
      <c r="U662" s="165" t="s">
        <v>457</v>
      </c>
      <c r="V662" s="165" t="s">
        <v>319</v>
      </c>
      <c r="W662" s="165" t="s">
        <v>43</v>
      </c>
      <c r="X662" s="165">
        <v>121216.2</v>
      </c>
      <c r="Y662" s="165">
        <v>1253722.74</v>
      </c>
      <c r="Z662" s="165">
        <v>1075249.4</v>
      </c>
      <c r="AA662" s="165">
        <v>60377.8</v>
      </c>
      <c r="AB662" s="165">
        <v>616983.54</v>
      </c>
      <c r="AC662" s="165">
        <v>567257.56</v>
      </c>
      <c r="AD662" s="165">
        <v>-50.18999110679925</v>
      </c>
      <c r="AE662" s="165">
        <v>-50.787879942258996</v>
      </c>
      <c r="AF662" s="165">
        <v>-47.24409425385403</v>
      </c>
      <c r="AG662" s="166">
        <v>10.3428645676073</v>
      </c>
      <c r="AH662" s="267">
        <v>10.218715156895415</v>
      </c>
      <c r="AI662" s="166">
        <v>8.870509057370219</v>
      </c>
      <c r="AJ662" s="267">
        <v>9.395134635577978</v>
      </c>
      <c r="CV662" s="245" t="s">
        <v>443</v>
      </c>
      <c r="CW662" s="245" t="s">
        <v>631</v>
      </c>
      <c r="CX662" s="245" t="s">
        <v>43</v>
      </c>
      <c r="DB662" s="245">
        <v>500</v>
      </c>
      <c r="DC662" s="245">
        <v>2670.47</v>
      </c>
      <c r="DD662" s="245">
        <v>2450.18</v>
      </c>
      <c r="DI662" s="245">
        <v>5.34094</v>
      </c>
      <c r="DK662" s="245">
        <v>4.90036</v>
      </c>
    </row>
    <row r="663" spans="21:114" ht="12.75">
      <c r="U663" s="165" t="s">
        <v>457</v>
      </c>
      <c r="V663" s="165" t="s">
        <v>319</v>
      </c>
      <c r="W663" s="165" t="s">
        <v>71</v>
      </c>
      <c r="X663" s="165"/>
      <c r="Y663" s="165"/>
      <c r="Z663" s="165"/>
      <c r="AA663" s="165">
        <v>740</v>
      </c>
      <c r="AB663" s="165">
        <v>4682.57</v>
      </c>
      <c r="AC663" s="165">
        <v>4305.95</v>
      </c>
      <c r="AD663" s="165"/>
      <c r="AE663" s="165"/>
      <c r="AF663" s="165"/>
      <c r="AG663" s="166"/>
      <c r="AH663" s="267">
        <v>6.327797297297297</v>
      </c>
      <c r="AI663" s="166"/>
      <c r="AJ663" s="267">
        <v>5.818851351351351</v>
      </c>
      <c r="CV663" s="245" t="s">
        <v>443</v>
      </c>
      <c r="CW663" s="245" t="s">
        <v>631</v>
      </c>
      <c r="CX663" s="245" t="s">
        <v>71</v>
      </c>
      <c r="CY663" s="245">
        <v>21</v>
      </c>
      <c r="CZ663" s="245">
        <v>120.22</v>
      </c>
      <c r="DA663" s="245">
        <v>100.33</v>
      </c>
      <c r="DE663" s="245">
        <v>-100</v>
      </c>
      <c r="DF663" s="245">
        <v>-100</v>
      </c>
      <c r="DG663" s="245">
        <v>-100</v>
      </c>
      <c r="DH663" s="245">
        <v>5.7247619047619045</v>
      </c>
      <c r="DJ663" s="245">
        <v>4.777619047619048</v>
      </c>
    </row>
    <row r="664" spans="21:114" ht="12.75">
      <c r="U664" s="165" t="s">
        <v>457</v>
      </c>
      <c r="V664" s="165" t="s">
        <v>319</v>
      </c>
      <c r="W664" s="165" t="s">
        <v>530</v>
      </c>
      <c r="X664" s="165">
        <v>560</v>
      </c>
      <c r="Y664" s="165">
        <v>5168.67</v>
      </c>
      <c r="Z664" s="165">
        <v>4449.93</v>
      </c>
      <c r="AA664" s="165"/>
      <c r="AB664" s="165"/>
      <c r="AC664" s="165"/>
      <c r="AD664" s="165">
        <v>-100</v>
      </c>
      <c r="AE664" s="165">
        <v>-100</v>
      </c>
      <c r="AF664" s="165">
        <v>-100</v>
      </c>
      <c r="AG664" s="166">
        <v>9.229767857142857</v>
      </c>
      <c r="AH664" s="267"/>
      <c r="AI664" s="166">
        <v>7.946303571428572</v>
      </c>
      <c r="AJ664" s="267"/>
      <c r="CV664" s="245" t="s">
        <v>451</v>
      </c>
      <c r="CW664" s="245" t="s">
        <v>452</v>
      </c>
      <c r="CX664" s="245" t="s">
        <v>48</v>
      </c>
      <c r="CY664" s="245">
        <v>11200</v>
      </c>
      <c r="CZ664" s="245">
        <v>56491.55</v>
      </c>
      <c r="DA664" s="245">
        <v>48636</v>
      </c>
      <c r="DE664" s="245">
        <v>-100</v>
      </c>
      <c r="DF664" s="245">
        <v>-100</v>
      </c>
      <c r="DG664" s="245">
        <v>-100</v>
      </c>
      <c r="DH664" s="245">
        <v>5.043888392857143</v>
      </c>
      <c r="DJ664" s="245">
        <v>4.3425</v>
      </c>
    </row>
    <row r="665" spans="21:115" ht="12.75">
      <c r="U665" s="165" t="s">
        <v>457</v>
      </c>
      <c r="V665" s="165" t="s">
        <v>319</v>
      </c>
      <c r="W665" s="165" t="s">
        <v>44</v>
      </c>
      <c r="X665" s="165"/>
      <c r="Y665" s="165"/>
      <c r="Z665" s="165"/>
      <c r="AA665" s="165">
        <v>190</v>
      </c>
      <c r="AB665" s="165">
        <v>2463.63</v>
      </c>
      <c r="AC665" s="165">
        <v>2273.24</v>
      </c>
      <c r="AD665" s="165"/>
      <c r="AE665" s="165"/>
      <c r="AF665" s="165"/>
      <c r="AG665" s="166"/>
      <c r="AH665" s="267">
        <v>12.966473684210527</v>
      </c>
      <c r="AI665" s="166"/>
      <c r="AJ665" s="267">
        <v>11.964421052631577</v>
      </c>
      <c r="CV665" s="245" t="s">
        <v>451</v>
      </c>
      <c r="CW665" s="245" t="s">
        <v>452</v>
      </c>
      <c r="CX665" s="245" t="s">
        <v>52</v>
      </c>
      <c r="DB665" s="245">
        <v>3000</v>
      </c>
      <c r="DC665" s="245">
        <v>15558.04</v>
      </c>
      <c r="DD665" s="245">
        <v>14271.96</v>
      </c>
      <c r="DI665" s="245">
        <v>5.186013333333333</v>
      </c>
      <c r="DK665" s="245">
        <v>4.75732</v>
      </c>
    </row>
    <row r="666" spans="21:115" ht="12.75">
      <c r="U666" s="165" t="s">
        <v>322</v>
      </c>
      <c r="V666" s="165" t="s">
        <v>323</v>
      </c>
      <c r="W666" s="165" t="s">
        <v>43</v>
      </c>
      <c r="X666" s="165"/>
      <c r="Y666" s="165"/>
      <c r="Z666" s="165"/>
      <c r="AA666" s="165">
        <v>11408</v>
      </c>
      <c r="AB666" s="165">
        <v>45486.22</v>
      </c>
      <c r="AC666" s="165">
        <v>41880.96</v>
      </c>
      <c r="AD666" s="165"/>
      <c r="AE666" s="165"/>
      <c r="AF666" s="165"/>
      <c r="AG666" s="166"/>
      <c r="AH666" s="267">
        <v>3.9872212482468443</v>
      </c>
      <c r="AI666" s="166"/>
      <c r="AJ666" s="267">
        <v>3.6711921458625527</v>
      </c>
      <c r="CV666" s="245" t="s">
        <v>451</v>
      </c>
      <c r="CW666" s="245" t="s">
        <v>452</v>
      </c>
      <c r="CX666" s="245" t="s">
        <v>42</v>
      </c>
      <c r="CY666" s="245">
        <v>2500</v>
      </c>
      <c r="CZ666" s="245">
        <v>12251.98</v>
      </c>
      <c r="DA666" s="245">
        <v>10899</v>
      </c>
      <c r="DB666" s="245">
        <v>14400</v>
      </c>
      <c r="DC666" s="245">
        <v>71472.35</v>
      </c>
      <c r="DD666" s="245">
        <v>66066.55</v>
      </c>
      <c r="DE666" s="245">
        <v>476</v>
      </c>
      <c r="DF666" s="245">
        <v>483.35346613363726</v>
      </c>
      <c r="DG666" s="245">
        <v>506.17074961005596</v>
      </c>
      <c r="DH666" s="245">
        <v>4.900792</v>
      </c>
      <c r="DI666" s="245">
        <v>4.96335763888889</v>
      </c>
      <c r="DJ666" s="245">
        <v>4.3596</v>
      </c>
      <c r="DK666" s="245">
        <v>4.587954861111111</v>
      </c>
    </row>
    <row r="667" spans="21:115" ht="12.75">
      <c r="U667" s="165" t="s">
        <v>322</v>
      </c>
      <c r="V667" s="165" t="s">
        <v>323</v>
      </c>
      <c r="W667" s="165" t="s">
        <v>156</v>
      </c>
      <c r="X667" s="165">
        <v>136.8</v>
      </c>
      <c r="Y667" s="165">
        <v>760.66</v>
      </c>
      <c r="Z667" s="165">
        <v>644.08</v>
      </c>
      <c r="AA667" s="165"/>
      <c r="AB667" s="165"/>
      <c r="AC667" s="165"/>
      <c r="AD667" s="165">
        <v>-100</v>
      </c>
      <c r="AE667" s="165">
        <v>-100</v>
      </c>
      <c r="AF667" s="165">
        <v>-100</v>
      </c>
      <c r="AG667" s="166">
        <v>5.560380116959063</v>
      </c>
      <c r="AH667" s="267"/>
      <c r="AI667" s="166">
        <v>4.708187134502924</v>
      </c>
      <c r="AJ667" s="267"/>
      <c r="CV667" s="245" t="s">
        <v>451</v>
      </c>
      <c r="CW667" s="245" t="s">
        <v>452</v>
      </c>
      <c r="CX667" s="245" t="s">
        <v>46</v>
      </c>
      <c r="CY667" s="245">
        <v>1344</v>
      </c>
      <c r="CZ667" s="245">
        <v>8064</v>
      </c>
      <c r="DA667" s="245">
        <v>6827.42</v>
      </c>
      <c r="DB667" s="245">
        <v>1344</v>
      </c>
      <c r="DC667" s="245">
        <v>7728</v>
      </c>
      <c r="DD667" s="245">
        <v>7087.45</v>
      </c>
      <c r="DE667" s="245">
        <v>0</v>
      </c>
      <c r="DF667" s="245">
        <v>-4.166666666666667</v>
      </c>
      <c r="DG667" s="245">
        <v>3.8086129167386766</v>
      </c>
      <c r="DH667" s="245">
        <v>6</v>
      </c>
      <c r="DI667" s="245">
        <v>5.75</v>
      </c>
      <c r="DJ667" s="245">
        <v>5.0799255952380955</v>
      </c>
      <c r="DK667" s="245">
        <v>5.273400297619047</v>
      </c>
    </row>
    <row r="668" spans="37:115" ht="12.75">
      <c r="AK668" s="165" t="s">
        <v>417</v>
      </c>
      <c r="AL668" s="165" t="s">
        <v>418</v>
      </c>
      <c r="AM668" s="165" t="s">
        <v>48</v>
      </c>
      <c r="AN668" s="165">
        <v>23586</v>
      </c>
      <c r="AO668" s="165">
        <v>120418.31</v>
      </c>
      <c r="AP668" s="165">
        <v>103697.01</v>
      </c>
      <c r="AQ668" s="165">
        <v>46412</v>
      </c>
      <c r="AR668" s="165">
        <v>219244.72</v>
      </c>
      <c r="AS668" s="165">
        <v>201601.61</v>
      </c>
      <c r="AT668" s="165">
        <v>96.77774951242263</v>
      </c>
      <c r="AU668" s="165">
        <v>82.06925508255348</v>
      </c>
      <c r="AV668" s="165">
        <v>94.41410123589871</v>
      </c>
      <c r="AW668" s="166">
        <v>5.105499448825574</v>
      </c>
      <c r="AX668" s="267">
        <v>4.723880031026459</v>
      </c>
      <c r="AY668" s="166">
        <v>4.396549224116001</v>
      </c>
      <c r="AZ668" s="267">
        <v>4.3437389037317935</v>
      </c>
      <c r="CV668" s="245" t="s">
        <v>451</v>
      </c>
      <c r="CW668" s="245" t="s">
        <v>452</v>
      </c>
      <c r="CX668" s="245" t="s">
        <v>61</v>
      </c>
      <c r="DB668" s="245">
        <v>2700</v>
      </c>
      <c r="DC668" s="245">
        <v>16262.5</v>
      </c>
      <c r="DD668" s="245">
        <v>14925.1</v>
      </c>
      <c r="DI668" s="245">
        <v>6.023148148148148</v>
      </c>
      <c r="DK668" s="245">
        <v>5.527814814814815</v>
      </c>
    </row>
    <row r="669" spans="37:114" ht="12.75">
      <c r="AK669" s="165" t="s">
        <v>417</v>
      </c>
      <c r="AL669" s="165" t="s">
        <v>418</v>
      </c>
      <c r="AM669" s="165" t="s">
        <v>87</v>
      </c>
      <c r="AN669" s="165"/>
      <c r="AO669" s="165"/>
      <c r="AP669" s="165"/>
      <c r="AQ669" s="165">
        <v>5682</v>
      </c>
      <c r="AR669" s="165">
        <v>28308.79</v>
      </c>
      <c r="AS669" s="165">
        <v>26034.4</v>
      </c>
      <c r="AT669" s="165"/>
      <c r="AU669" s="165"/>
      <c r="AV669" s="165"/>
      <c r="AW669" s="166"/>
      <c r="AX669" s="267">
        <v>4.982187609996481</v>
      </c>
      <c r="AY669" s="166"/>
      <c r="AZ669" s="267">
        <v>4.581907778951074</v>
      </c>
      <c r="CV669" s="245" t="s">
        <v>451</v>
      </c>
      <c r="CW669" s="245" t="s">
        <v>452</v>
      </c>
      <c r="CX669" s="245" t="s">
        <v>530</v>
      </c>
      <c r="CY669" s="245">
        <v>6680</v>
      </c>
      <c r="CZ669" s="245">
        <v>34191.98</v>
      </c>
      <c r="DA669" s="245">
        <v>29437.34</v>
      </c>
      <c r="DE669" s="245">
        <v>-100</v>
      </c>
      <c r="DF669" s="245">
        <v>-100</v>
      </c>
      <c r="DG669" s="245">
        <v>-100</v>
      </c>
      <c r="DH669" s="245">
        <v>5.118559880239522</v>
      </c>
      <c r="DJ669" s="245">
        <v>4.406787425149701</v>
      </c>
    </row>
    <row r="670" spans="37:115" ht="12.75">
      <c r="AK670" s="165" t="s">
        <v>417</v>
      </c>
      <c r="AL670" s="165" t="s">
        <v>418</v>
      </c>
      <c r="AM670" s="165" t="s">
        <v>60</v>
      </c>
      <c r="AN670" s="165"/>
      <c r="AO670" s="165"/>
      <c r="AP670" s="165"/>
      <c r="AQ670" s="165">
        <v>750</v>
      </c>
      <c r="AR670" s="165">
        <v>4412.09</v>
      </c>
      <c r="AS670" s="165">
        <v>4070.5</v>
      </c>
      <c r="AT670" s="165"/>
      <c r="AU670" s="165"/>
      <c r="AV670" s="165"/>
      <c r="AW670" s="166"/>
      <c r="AX670" s="267">
        <v>5.882786666666667</v>
      </c>
      <c r="AY670" s="166"/>
      <c r="AZ670" s="267">
        <v>5.427333333333333</v>
      </c>
      <c r="CV670" s="245" t="s">
        <v>460</v>
      </c>
      <c r="CW670" s="245" t="s">
        <v>461</v>
      </c>
      <c r="CX670" s="245" t="s">
        <v>48</v>
      </c>
      <c r="CY670" s="245">
        <v>246665.88</v>
      </c>
      <c r="CZ670" s="245">
        <v>2263189.93</v>
      </c>
      <c r="DA670" s="245">
        <v>1950083.45</v>
      </c>
      <c r="DB670" s="245">
        <v>357936.165</v>
      </c>
      <c r="DC670" s="245">
        <v>3173378.98</v>
      </c>
      <c r="DD670" s="245">
        <v>2919869.41</v>
      </c>
      <c r="DE670" s="245">
        <v>45.109718863427716</v>
      </c>
      <c r="DF670" s="245">
        <v>40.21708642013973</v>
      </c>
      <c r="DG670" s="245">
        <v>49.73048512359818</v>
      </c>
      <c r="DH670" s="245">
        <v>9.175123572015716</v>
      </c>
      <c r="DI670" s="245">
        <v>8.865767950550625</v>
      </c>
      <c r="DJ670" s="245">
        <v>7.905768929209017</v>
      </c>
      <c r="DK670" s="245">
        <v>8.157514371312551</v>
      </c>
    </row>
    <row r="671" spans="37:114" ht="12.75">
      <c r="AK671" s="165" t="s">
        <v>417</v>
      </c>
      <c r="AL671" s="165" t="s">
        <v>418</v>
      </c>
      <c r="AM671" s="165" t="s">
        <v>139</v>
      </c>
      <c r="AN671" s="165">
        <v>39100</v>
      </c>
      <c r="AO671" s="165">
        <v>261563.93</v>
      </c>
      <c r="AP671" s="165">
        <v>223928.85</v>
      </c>
      <c r="AQ671" s="165">
        <v>68460</v>
      </c>
      <c r="AR671" s="165">
        <v>380822.15</v>
      </c>
      <c r="AS671" s="165">
        <v>350369.34</v>
      </c>
      <c r="AT671" s="165">
        <v>75.08951406649616</v>
      </c>
      <c r="AU671" s="165">
        <v>45.59429123121068</v>
      </c>
      <c r="AV671" s="165">
        <v>56.4645823885578</v>
      </c>
      <c r="AW671" s="166">
        <v>6.689614578005115</v>
      </c>
      <c r="AX671" s="267">
        <v>5.5626957347356125</v>
      </c>
      <c r="AY671" s="166">
        <v>5.727080562659847</v>
      </c>
      <c r="AZ671" s="267">
        <v>5.117869412795794</v>
      </c>
      <c r="CV671" s="245" t="s">
        <v>460</v>
      </c>
      <c r="CW671" s="245" t="s">
        <v>461</v>
      </c>
      <c r="CX671" s="245" t="s">
        <v>64</v>
      </c>
      <c r="CY671" s="245">
        <v>500</v>
      </c>
      <c r="CZ671" s="245">
        <v>4576.38</v>
      </c>
      <c r="DA671" s="245">
        <v>3940</v>
      </c>
      <c r="DE671" s="245">
        <v>-100</v>
      </c>
      <c r="DF671" s="245">
        <v>-100</v>
      </c>
      <c r="DG671" s="245">
        <v>-100</v>
      </c>
      <c r="DH671" s="245">
        <v>9.15276</v>
      </c>
      <c r="DJ671" s="245">
        <v>7.88</v>
      </c>
    </row>
    <row r="672" spans="37:115" ht="12.75">
      <c r="AK672" s="165" t="s">
        <v>417</v>
      </c>
      <c r="AL672" s="165" t="s">
        <v>418</v>
      </c>
      <c r="AM672" s="165" t="s">
        <v>63</v>
      </c>
      <c r="AN672" s="165">
        <v>116716.41</v>
      </c>
      <c r="AO672" s="165">
        <v>830117.86</v>
      </c>
      <c r="AP672" s="165">
        <v>712905.31</v>
      </c>
      <c r="AQ672" s="165">
        <v>151590</v>
      </c>
      <c r="AR672" s="165">
        <v>876990.8</v>
      </c>
      <c r="AS672" s="165">
        <v>806440.84</v>
      </c>
      <c r="AT672" s="165">
        <v>29.878909058289228</v>
      </c>
      <c r="AU672" s="165">
        <v>5.646540359943594</v>
      </c>
      <c r="AV672" s="165">
        <v>13.120330103867497</v>
      </c>
      <c r="AW672" s="166">
        <v>7.112263476918113</v>
      </c>
      <c r="AX672" s="267">
        <v>5.7852813510126</v>
      </c>
      <c r="AY672" s="166">
        <v>6.108012660773237</v>
      </c>
      <c r="AZ672" s="267">
        <v>5.319881522527871</v>
      </c>
      <c r="CV672" s="245" t="s">
        <v>460</v>
      </c>
      <c r="CW672" s="245" t="s">
        <v>461</v>
      </c>
      <c r="CX672" s="245" t="s">
        <v>54</v>
      </c>
      <c r="DB672" s="245">
        <v>250</v>
      </c>
      <c r="DC672" s="245">
        <v>2514.81</v>
      </c>
      <c r="DD672" s="245">
        <v>2312.76</v>
      </c>
      <c r="DI672" s="245">
        <v>10.059239999999999</v>
      </c>
      <c r="DK672" s="245">
        <v>9.251040000000001</v>
      </c>
    </row>
    <row r="673" spans="37:115" ht="12.75">
      <c r="AK673" s="165" t="s">
        <v>417</v>
      </c>
      <c r="AL673" s="165" t="s">
        <v>418</v>
      </c>
      <c r="AM673" s="165" t="s">
        <v>54</v>
      </c>
      <c r="AN673" s="165">
        <v>158249.67</v>
      </c>
      <c r="AO673" s="165">
        <v>835928.09</v>
      </c>
      <c r="AP673" s="165">
        <v>718677.02</v>
      </c>
      <c r="AQ673" s="165">
        <v>237228.28</v>
      </c>
      <c r="AR673" s="165">
        <v>1214310.33</v>
      </c>
      <c r="AS673" s="165">
        <v>1116283.59</v>
      </c>
      <c r="AT673" s="165">
        <v>49.90759854349142</v>
      </c>
      <c r="AU673" s="165">
        <v>45.26492703457304</v>
      </c>
      <c r="AV673" s="165">
        <v>55.3247924916258</v>
      </c>
      <c r="AW673" s="166">
        <v>5.282337018459501</v>
      </c>
      <c r="AX673" s="267">
        <v>5.118741871753233</v>
      </c>
      <c r="AY673" s="166">
        <v>4.541412440228153</v>
      </c>
      <c r="AZ673" s="267">
        <v>4.705524948374621</v>
      </c>
      <c r="CV673" s="245" t="s">
        <v>460</v>
      </c>
      <c r="CW673" s="245" t="s">
        <v>461</v>
      </c>
      <c r="CX673" s="245" t="s">
        <v>52</v>
      </c>
      <c r="DB673" s="245">
        <v>9000</v>
      </c>
      <c r="DC673" s="245">
        <v>71201.66</v>
      </c>
      <c r="DD673" s="245">
        <v>65315.87</v>
      </c>
      <c r="DI673" s="245">
        <v>7.911295555555556</v>
      </c>
      <c r="DK673" s="245">
        <v>7.257318888888889</v>
      </c>
    </row>
    <row r="674" spans="37:115" ht="12.75">
      <c r="AK674" s="165" t="s">
        <v>417</v>
      </c>
      <c r="AL674" s="165" t="s">
        <v>418</v>
      </c>
      <c r="AM674" s="165" t="s">
        <v>82</v>
      </c>
      <c r="AN674" s="165"/>
      <c r="AO674" s="165"/>
      <c r="AP674" s="165"/>
      <c r="AQ674" s="165">
        <v>2122</v>
      </c>
      <c r="AR674" s="165">
        <v>11370.32</v>
      </c>
      <c r="AS674" s="165">
        <v>10460.15</v>
      </c>
      <c r="AT674" s="165"/>
      <c r="AU674" s="165"/>
      <c r="AV674" s="165"/>
      <c r="AW674" s="166"/>
      <c r="AX674" s="267">
        <v>5.358303487276155</v>
      </c>
      <c r="AY674" s="166"/>
      <c r="AZ674" s="267">
        <v>4.929382657869934</v>
      </c>
      <c r="CV674" s="245" t="s">
        <v>460</v>
      </c>
      <c r="CW674" s="245" t="s">
        <v>461</v>
      </c>
      <c r="CX674" s="245" t="s">
        <v>42</v>
      </c>
      <c r="CY674" s="245">
        <v>53256</v>
      </c>
      <c r="CZ674" s="245">
        <v>458463.17</v>
      </c>
      <c r="DA674" s="245">
        <v>393524.99</v>
      </c>
      <c r="DB674" s="245">
        <v>27190</v>
      </c>
      <c r="DC674" s="245">
        <v>217610.69</v>
      </c>
      <c r="DD674" s="245">
        <v>201061.93</v>
      </c>
      <c r="DE674" s="245">
        <v>-48.94471984377347</v>
      </c>
      <c r="DF674" s="245">
        <v>-52.53474995603246</v>
      </c>
      <c r="DG674" s="245">
        <v>-48.9074556612021</v>
      </c>
      <c r="DH674" s="245">
        <v>8.608667004656752</v>
      </c>
      <c r="DI674" s="245">
        <v>8.00333541743288</v>
      </c>
      <c r="DJ674" s="245">
        <v>7.38930805918582</v>
      </c>
      <c r="DK674" s="245">
        <v>7.39470136079441</v>
      </c>
    </row>
    <row r="675" spans="37:114" ht="12.75">
      <c r="AK675" s="165" t="s">
        <v>417</v>
      </c>
      <c r="AL675" s="165" t="s">
        <v>418</v>
      </c>
      <c r="AM675" s="165" t="s">
        <v>705</v>
      </c>
      <c r="AN675" s="165"/>
      <c r="AO675" s="165"/>
      <c r="AP675" s="165"/>
      <c r="AQ675" s="165">
        <v>1490</v>
      </c>
      <c r="AR675" s="165">
        <v>7396.42</v>
      </c>
      <c r="AS675" s="165">
        <v>6834.96</v>
      </c>
      <c r="AT675" s="165"/>
      <c r="AU675" s="165"/>
      <c r="AV675" s="165"/>
      <c r="AW675" s="166"/>
      <c r="AX675" s="267">
        <v>4.964040268456376</v>
      </c>
      <c r="AY675" s="166"/>
      <c r="AZ675" s="267">
        <v>4.587221476510067</v>
      </c>
      <c r="CV675" s="245" t="s">
        <v>460</v>
      </c>
      <c r="CW675" s="245" t="s">
        <v>461</v>
      </c>
      <c r="CX675" s="245" t="s">
        <v>71</v>
      </c>
      <c r="CY675" s="245">
        <v>100</v>
      </c>
      <c r="CZ675" s="245">
        <v>892.83</v>
      </c>
      <c r="DA675" s="245">
        <v>769.06</v>
      </c>
      <c r="DE675" s="245">
        <v>-100</v>
      </c>
      <c r="DF675" s="245">
        <v>-100</v>
      </c>
      <c r="DG675" s="245">
        <v>-100</v>
      </c>
      <c r="DH675" s="245">
        <v>8.9283</v>
      </c>
      <c r="DJ675" s="245">
        <v>7.6906</v>
      </c>
    </row>
    <row r="676" spans="37:131" ht="12.75">
      <c r="AK676" s="165" t="s">
        <v>417</v>
      </c>
      <c r="AL676" s="165" t="s">
        <v>418</v>
      </c>
      <c r="AM676" s="165" t="s">
        <v>42</v>
      </c>
      <c r="AN676" s="165">
        <v>428544</v>
      </c>
      <c r="AO676" s="165">
        <v>2424477.26</v>
      </c>
      <c r="AP676" s="165">
        <v>2082414.74</v>
      </c>
      <c r="AQ676" s="165">
        <v>378277</v>
      </c>
      <c r="AR676" s="165">
        <v>2144864.75</v>
      </c>
      <c r="AS676" s="165">
        <v>1973794.92</v>
      </c>
      <c r="AT676" s="165">
        <v>-11.729717368578255</v>
      </c>
      <c r="AU676" s="165">
        <v>-11.532898848471765</v>
      </c>
      <c r="AV676" s="165">
        <v>-5.216051246352591</v>
      </c>
      <c r="AW676" s="166">
        <v>5.657475685110513</v>
      </c>
      <c r="AX676" s="267">
        <v>5.670090304195074</v>
      </c>
      <c r="AY676" s="166">
        <v>4.859278720504779</v>
      </c>
      <c r="AZ676" s="267">
        <v>5.217856015565313</v>
      </c>
      <c r="DL676" s="245" t="s">
        <v>284</v>
      </c>
      <c r="DM676" s="245" t="s">
        <v>452</v>
      </c>
      <c r="DN676" s="245" t="s">
        <v>95</v>
      </c>
      <c r="DR676" s="245">
        <v>10000</v>
      </c>
      <c r="DS676" s="245">
        <v>31593.48</v>
      </c>
      <c r="DT676" s="245">
        <v>28908</v>
      </c>
      <c r="DY676" s="245">
        <v>3.159348</v>
      </c>
      <c r="EA676" s="245">
        <v>2.8908</v>
      </c>
    </row>
    <row r="677" spans="37:131" ht="12.75">
      <c r="AK677" s="165" t="s">
        <v>417</v>
      </c>
      <c r="AL677" s="165" t="s">
        <v>418</v>
      </c>
      <c r="AM677" s="165" t="s">
        <v>45</v>
      </c>
      <c r="AN677" s="165">
        <v>270626.4</v>
      </c>
      <c r="AO677" s="165">
        <v>1340975.06</v>
      </c>
      <c r="AP677" s="165">
        <v>1152684.73</v>
      </c>
      <c r="AQ677" s="165">
        <v>219780</v>
      </c>
      <c r="AR677" s="165">
        <v>1081471.89</v>
      </c>
      <c r="AS677" s="165">
        <v>995656.32</v>
      </c>
      <c r="AT677" s="165">
        <v>-18.788410886742763</v>
      </c>
      <c r="AU677" s="165">
        <v>-19.351826722265823</v>
      </c>
      <c r="AV677" s="165">
        <v>-13.622841173579184</v>
      </c>
      <c r="AW677" s="166">
        <v>4.955078514143483</v>
      </c>
      <c r="AX677" s="267">
        <v>4.92070202020202</v>
      </c>
      <c r="AY677" s="166">
        <v>4.259321078800885</v>
      </c>
      <c r="AZ677" s="267">
        <v>4.530240786240786</v>
      </c>
      <c r="DL677" s="245" t="s">
        <v>284</v>
      </c>
      <c r="DM677" s="245" t="s">
        <v>452</v>
      </c>
      <c r="DN677" s="245" t="s">
        <v>71</v>
      </c>
      <c r="DO677" s="245">
        <v>6000</v>
      </c>
      <c r="DP677" s="245">
        <v>19438.37</v>
      </c>
      <c r="DQ677" s="245">
        <v>16743.73</v>
      </c>
      <c r="DR677" s="245">
        <v>70951</v>
      </c>
      <c r="DS677" s="245">
        <v>226166.06</v>
      </c>
      <c r="DT677" s="245">
        <v>208606.92</v>
      </c>
      <c r="DU677" s="245">
        <v>1082.5166666666667</v>
      </c>
      <c r="DV677" s="245">
        <v>1063.5032155473941</v>
      </c>
      <c r="DW677" s="245">
        <v>1145.8808162816767</v>
      </c>
      <c r="DX677" s="245">
        <v>3.2397283333333333</v>
      </c>
      <c r="DY677" s="245">
        <v>3.187637383546391</v>
      </c>
      <c r="DZ677" s="245">
        <v>2.7906216666666666</v>
      </c>
      <c r="EA677" s="245">
        <v>2.9401547546898565</v>
      </c>
    </row>
    <row r="678" spans="37:131" ht="12.75">
      <c r="AK678" s="165" t="s">
        <v>417</v>
      </c>
      <c r="AL678" s="165" t="s">
        <v>418</v>
      </c>
      <c r="AM678" s="165" t="s">
        <v>57</v>
      </c>
      <c r="AN678" s="165">
        <v>10900</v>
      </c>
      <c r="AO678" s="165">
        <v>59934.95</v>
      </c>
      <c r="AP678" s="165">
        <v>51991.89</v>
      </c>
      <c r="AQ678" s="165">
        <v>43991</v>
      </c>
      <c r="AR678" s="165">
        <v>241788.89</v>
      </c>
      <c r="AS678" s="165">
        <v>222582.36</v>
      </c>
      <c r="AT678" s="165">
        <v>303.58715596330273</v>
      </c>
      <c r="AU678" s="165">
        <v>303.4188566103751</v>
      </c>
      <c r="AV678" s="165">
        <v>328.10976865815024</v>
      </c>
      <c r="AW678" s="166">
        <v>5.498619266055045</v>
      </c>
      <c r="AX678" s="267">
        <v>5.496326294014685</v>
      </c>
      <c r="AY678" s="166">
        <v>4.769898165137614</v>
      </c>
      <c r="AZ678" s="267">
        <v>5.059724943738492</v>
      </c>
      <c r="DL678" s="245" t="s">
        <v>284</v>
      </c>
      <c r="DM678" s="245" t="s">
        <v>452</v>
      </c>
      <c r="DN678" s="245" t="s">
        <v>67</v>
      </c>
      <c r="DO678" s="245">
        <v>18078</v>
      </c>
      <c r="DP678" s="245">
        <v>58718.41</v>
      </c>
      <c r="DQ678" s="245">
        <v>50264.1</v>
      </c>
      <c r="DR678" s="245">
        <v>43476</v>
      </c>
      <c r="DS678" s="245">
        <v>140002.08</v>
      </c>
      <c r="DT678" s="245">
        <v>128885.39</v>
      </c>
      <c r="DU678" s="245">
        <v>140.49120477928975</v>
      </c>
      <c r="DV678" s="245">
        <v>138.4296168782499</v>
      </c>
      <c r="DW678" s="245">
        <v>156.41638863522874</v>
      </c>
      <c r="DX678" s="245">
        <v>3.2480589666998565</v>
      </c>
      <c r="DY678" s="245">
        <v>3.220215291195142</v>
      </c>
      <c r="DZ678" s="245">
        <v>2.7804015930965815</v>
      </c>
      <c r="EA678" s="245">
        <v>2.964518124942497</v>
      </c>
    </row>
    <row r="679" spans="37:131" ht="12.75">
      <c r="AK679" s="165" t="s">
        <v>417</v>
      </c>
      <c r="AL679" s="165" t="s">
        <v>418</v>
      </c>
      <c r="AM679" s="165" t="s">
        <v>43</v>
      </c>
      <c r="AN679" s="165">
        <v>335760</v>
      </c>
      <c r="AO679" s="165">
        <v>1617317.84</v>
      </c>
      <c r="AP679" s="165">
        <v>1388703.29</v>
      </c>
      <c r="AQ679" s="165">
        <v>356010</v>
      </c>
      <c r="AR679" s="165">
        <v>1693322.84</v>
      </c>
      <c r="AS679" s="165">
        <v>1559961.14</v>
      </c>
      <c r="AT679" s="165">
        <v>6.031093638313081</v>
      </c>
      <c r="AU679" s="165">
        <v>4.699447326939768</v>
      </c>
      <c r="AV679" s="165">
        <v>12.332213168444344</v>
      </c>
      <c r="AW679" s="166">
        <v>4.816886585656421</v>
      </c>
      <c r="AX679" s="267">
        <v>4.756391224965591</v>
      </c>
      <c r="AY679" s="166">
        <v>4.135999791517751</v>
      </c>
      <c r="AZ679" s="267">
        <v>4.381790230611499</v>
      </c>
      <c r="DL679" s="245" t="s">
        <v>284</v>
      </c>
      <c r="DM679" s="245" t="s">
        <v>452</v>
      </c>
      <c r="DN679" s="245" t="s">
        <v>350</v>
      </c>
      <c r="DO679" s="245">
        <v>1200</v>
      </c>
      <c r="DP679" s="245">
        <v>4409.77</v>
      </c>
      <c r="DQ679" s="245">
        <v>3720</v>
      </c>
      <c r="DR679" s="245">
        <v>6306</v>
      </c>
      <c r="DS679" s="245">
        <v>20704.1</v>
      </c>
      <c r="DT679" s="245">
        <v>19005.41</v>
      </c>
      <c r="DU679" s="245">
        <v>425.5</v>
      </c>
      <c r="DV679" s="245">
        <v>369.50521228998326</v>
      </c>
      <c r="DW679" s="245">
        <v>410.89811827956987</v>
      </c>
      <c r="DX679" s="245">
        <v>3.674808333333334</v>
      </c>
      <c r="DY679" s="245">
        <v>3.2832381858547413</v>
      </c>
      <c r="DZ679" s="245">
        <v>3.1</v>
      </c>
      <c r="EA679" s="245">
        <v>3.013861401839518</v>
      </c>
    </row>
    <row r="680" spans="37:130" ht="12.75">
      <c r="AK680" s="165" t="s">
        <v>417</v>
      </c>
      <c r="AL680" s="165" t="s">
        <v>418</v>
      </c>
      <c r="AM680" s="165" t="s">
        <v>99</v>
      </c>
      <c r="AN680" s="165">
        <v>8460</v>
      </c>
      <c r="AO680" s="165">
        <v>52919.94</v>
      </c>
      <c r="AP680" s="165">
        <v>45502.37</v>
      </c>
      <c r="AQ680" s="165">
        <v>6600</v>
      </c>
      <c r="AR680" s="165">
        <v>34782.92</v>
      </c>
      <c r="AS680" s="165">
        <v>31961.13</v>
      </c>
      <c r="AT680" s="165">
        <v>-21.98581560283688</v>
      </c>
      <c r="AU680" s="165">
        <v>-34.272563423163376</v>
      </c>
      <c r="AV680" s="165">
        <v>-29.75941692707435</v>
      </c>
      <c r="AW680" s="166">
        <v>6.255312056737589</v>
      </c>
      <c r="AX680" s="267">
        <v>5.2701393939393935</v>
      </c>
      <c r="AY680" s="166">
        <v>5.37853073286052</v>
      </c>
      <c r="AZ680" s="267">
        <v>4.842595454545455</v>
      </c>
      <c r="DL680" s="245" t="s">
        <v>284</v>
      </c>
      <c r="DM680" s="245" t="s">
        <v>452</v>
      </c>
      <c r="DN680" s="245" t="s">
        <v>66</v>
      </c>
      <c r="DO680" s="245">
        <v>300</v>
      </c>
      <c r="DP680" s="245">
        <v>1230.39</v>
      </c>
      <c r="DQ680" s="245">
        <v>1063.78</v>
      </c>
      <c r="DU680" s="245">
        <v>-100</v>
      </c>
      <c r="DV680" s="245">
        <v>-100</v>
      </c>
      <c r="DW680" s="245">
        <v>-100</v>
      </c>
      <c r="DX680" s="245">
        <v>4.1013</v>
      </c>
      <c r="DZ680" s="245">
        <v>3.545933333333333</v>
      </c>
    </row>
    <row r="681" spans="37:130" ht="12.75">
      <c r="AK681" s="165" t="s">
        <v>417</v>
      </c>
      <c r="AL681" s="165" t="s">
        <v>418</v>
      </c>
      <c r="AM681" s="165" t="s">
        <v>62</v>
      </c>
      <c r="AN681" s="165">
        <v>8320</v>
      </c>
      <c r="AO681" s="165">
        <v>45265.61</v>
      </c>
      <c r="AP681" s="165">
        <v>38984.78</v>
      </c>
      <c r="AQ681" s="165">
        <v>10886</v>
      </c>
      <c r="AR681" s="165">
        <v>63659.96</v>
      </c>
      <c r="AS681" s="165">
        <v>58565.8</v>
      </c>
      <c r="AT681" s="165">
        <v>30.841346153846153</v>
      </c>
      <c r="AU681" s="165">
        <v>40.63647877494636</v>
      </c>
      <c r="AV681" s="165">
        <v>50.22734513315198</v>
      </c>
      <c r="AW681" s="166">
        <v>5.440578125</v>
      </c>
      <c r="AX681" s="267">
        <v>5.847874334006981</v>
      </c>
      <c r="AY681" s="166">
        <v>4.685670673076923</v>
      </c>
      <c r="AZ681" s="267">
        <v>5.379919162226713</v>
      </c>
      <c r="DL681" s="245" t="s">
        <v>286</v>
      </c>
      <c r="DM681" s="245" t="s">
        <v>287</v>
      </c>
      <c r="DN681" s="245" t="s">
        <v>61</v>
      </c>
      <c r="DO681" s="245">
        <v>15000</v>
      </c>
      <c r="DP681" s="245">
        <v>96563.16</v>
      </c>
      <c r="DQ681" s="245">
        <v>85450</v>
      </c>
      <c r="DU681" s="245">
        <v>-100</v>
      </c>
      <c r="DV681" s="245">
        <v>-100</v>
      </c>
      <c r="DW681" s="245">
        <v>-100</v>
      </c>
      <c r="DX681" s="245">
        <v>6.437544</v>
      </c>
      <c r="DZ681" s="245">
        <v>5.696666666666666</v>
      </c>
    </row>
    <row r="682" spans="37:130" ht="12.75">
      <c r="AK682" s="165" t="s">
        <v>417</v>
      </c>
      <c r="AL682" s="165" t="s">
        <v>418</v>
      </c>
      <c r="AM682" s="165" t="s">
        <v>50</v>
      </c>
      <c r="AN682" s="165">
        <v>13260</v>
      </c>
      <c r="AO682" s="165">
        <v>80331.74</v>
      </c>
      <c r="AP682" s="165">
        <v>68649.35</v>
      </c>
      <c r="AQ682" s="165">
        <v>81570</v>
      </c>
      <c r="AR682" s="165">
        <v>595551.4</v>
      </c>
      <c r="AS682" s="165">
        <v>547756.12</v>
      </c>
      <c r="AT682" s="165">
        <v>515.158371040724</v>
      </c>
      <c r="AU682" s="165">
        <v>641.3649947081938</v>
      </c>
      <c r="AV682" s="165">
        <v>697.9043064500975</v>
      </c>
      <c r="AW682" s="166">
        <v>6.058200603318251</v>
      </c>
      <c r="AX682" s="267">
        <v>7.301108250582322</v>
      </c>
      <c r="AY682" s="166">
        <v>5.177175716440423</v>
      </c>
      <c r="AZ682" s="267">
        <v>6.715166360181439</v>
      </c>
      <c r="DL682" s="245" t="s">
        <v>286</v>
      </c>
      <c r="DM682" s="245" t="s">
        <v>287</v>
      </c>
      <c r="DN682" s="245" t="s">
        <v>95</v>
      </c>
      <c r="DO682" s="245">
        <v>20</v>
      </c>
      <c r="DP682" s="245">
        <v>72.63</v>
      </c>
      <c r="DQ682" s="245">
        <v>61.72</v>
      </c>
      <c r="DU682" s="245">
        <v>-100</v>
      </c>
      <c r="DV682" s="245">
        <v>-100</v>
      </c>
      <c r="DW682" s="245">
        <v>-100</v>
      </c>
      <c r="DX682" s="245">
        <v>3.6315</v>
      </c>
      <c r="DZ682" s="245">
        <v>3.086</v>
      </c>
    </row>
    <row r="683" spans="37:130" ht="12.75">
      <c r="AK683" s="165" t="s">
        <v>417</v>
      </c>
      <c r="AL683" s="165" t="s">
        <v>418</v>
      </c>
      <c r="AM683" s="165" t="s">
        <v>95</v>
      </c>
      <c r="AN683" s="165">
        <v>36160</v>
      </c>
      <c r="AO683" s="165">
        <v>173331.22</v>
      </c>
      <c r="AP683" s="165">
        <v>147603.79</v>
      </c>
      <c r="AQ683" s="165"/>
      <c r="AR683" s="165"/>
      <c r="AS683" s="165"/>
      <c r="AT683" s="165">
        <v>-100</v>
      </c>
      <c r="AU683" s="165">
        <v>-100</v>
      </c>
      <c r="AV683" s="165">
        <v>-100</v>
      </c>
      <c r="AW683" s="166">
        <v>4.793451880530974</v>
      </c>
      <c r="AX683" s="267"/>
      <c r="AY683" s="166">
        <v>4.081963219026549</v>
      </c>
      <c r="AZ683" s="267"/>
      <c r="DL683" s="245" t="s">
        <v>286</v>
      </c>
      <c r="DM683" s="245" t="s">
        <v>287</v>
      </c>
      <c r="DN683" s="245" t="s">
        <v>71</v>
      </c>
      <c r="DO683" s="245">
        <v>48685</v>
      </c>
      <c r="DP683" s="245">
        <v>161424.76</v>
      </c>
      <c r="DQ683" s="245">
        <v>137524.19</v>
      </c>
      <c r="DU683" s="245">
        <v>-100</v>
      </c>
      <c r="DV683" s="245">
        <v>-100</v>
      </c>
      <c r="DW683" s="245">
        <v>-100</v>
      </c>
      <c r="DX683" s="245">
        <v>3.3156980589503955</v>
      </c>
      <c r="DZ683" s="245">
        <v>2.8247753928314676</v>
      </c>
    </row>
    <row r="684" spans="37:130" ht="12.75">
      <c r="AK684" s="165" t="s">
        <v>417</v>
      </c>
      <c r="AL684" s="165" t="s">
        <v>418</v>
      </c>
      <c r="AM684" s="165" t="s">
        <v>70</v>
      </c>
      <c r="AN684" s="165">
        <v>12660</v>
      </c>
      <c r="AO684" s="165">
        <v>69855.41</v>
      </c>
      <c r="AP684" s="165">
        <v>60884.12</v>
      </c>
      <c r="AQ684" s="165">
        <v>31614</v>
      </c>
      <c r="AR684" s="165">
        <v>178942.03</v>
      </c>
      <c r="AS684" s="165">
        <v>165774.58</v>
      </c>
      <c r="AT684" s="165">
        <v>149.71563981042655</v>
      </c>
      <c r="AU684" s="165">
        <v>156.16058942321</v>
      </c>
      <c r="AV684" s="165">
        <v>172.2788470951046</v>
      </c>
      <c r="AW684" s="166">
        <v>5.5178048973143765</v>
      </c>
      <c r="AX684" s="267">
        <v>5.6602147782627945</v>
      </c>
      <c r="AY684" s="166">
        <v>4.809172195892575</v>
      </c>
      <c r="AZ684" s="267">
        <v>5.243707850952109</v>
      </c>
      <c r="DL684" s="245" t="s">
        <v>286</v>
      </c>
      <c r="DM684" s="245" t="s">
        <v>287</v>
      </c>
      <c r="DN684" s="245" t="s">
        <v>67</v>
      </c>
      <c r="DO684" s="245">
        <v>34320</v>
      </c>
      <c r="DP684" s="245">
        <v>109047.98</v>
      </c>
      <c r="DQ684" s="245">
        <v>94379.97</v>
      </c>
      <c r="DU684" s="245">
        <v>-100</v>
      </c>
      <c r="DV684" s="245">
        <v>-100</v>
      </c>
      <c r="DW684" s="245">
        <v>-100</v>
      </c>
      <c r="DX684" s="245">
        <v>3.1773886946386947</v>
      </c>
      <c r="DZ684" s="245">
        <v>2.749999125874126</v>
      </c>
    </row>
    <row r="685" spans="37:130" ht="12.75">
      <c r="AK685" s="165" t="s">
        <v>417</v>
      </c>
      <c r="AL685" s="165" t="s">
        <v>418</v>
      </c>
      <c r="AM685" s="165" t="s">
        <v>71</v>
      </c>
      <c r="AN685" s="165">
        <v>2760</v>
      </c>
      <c r="AO685" s="165">
        <v>14968.99</v>
      </c>
      <c r="AP685" s="165">
        <v>12841.42</v>
      </c>
      <c r="AQ685" s="165">
        <v>3078</v>
      </c>
      <c r="AR685" s="165">
        <v>17579.38</v>
      </c>
      <c r="AS685" s="165">
        <v>16168.84</v>
      </c>
      <c r="AT685" s="165">
        <v>11.521739130434783</v>
      </c>
      <c r="AU685" s="165">
        <v>17.438651505545806</v>
      </c>
      <c r="AV685" s="165">
        <v>25.911620365971988</v>
      </c>
      <c r="AW685" s="166">
        <v>5.423547101449275</v>
      </c>
      <c r="AX685" s="267">
        <v>5.711299545159195</v>
      </c>
      <c r="AY685" s="166">
        <v>4.652688405797101</v>
      </c>
      <c r="AZ685" s="267">
        <v>5.253034437946718</v>
      </c>
      <c r="DL685" s="245" t="s">
        <v>286</v>
      </c>
      <c r="DM685" s="245" t="s">
        <v>287</v>
      </c>
      <c r="DN685" s="245" t="s">
        <v>350</v>
      </c>
      <c r="DO685" s="245">
        <v>2394</v>
      </c>
      <c r="DP685" s="245">
        <v>9005.38</v>
      </c>
      <c r="DQ685" s="245">
        <v>7780.5</v>
      </c>
      <c r="DU685" s="245">
        <v>-100</v>
      </c>
      <c r="DV685" s="245">
        <v>-100</v>
      </c>
      <c r="DW685" s="245">
        <v>-100</v>
      </c>
      <c r="DX685" s="245">
        <v>3.761645781119465</v>
      </c>
      <c r="DZ685" s="245">
        <v>3.25</v>
      </c>
    </row>
    <row r="686" spans="37:131" ht="12.75">
      <c r="AK686" s="165" t="s">
        <v>417</v>
      </c>
      <c r="AL686" s="165" t="s">
        <v>418</v>
      </c>
      <c r="AM686" s="165" t="s">
        <v>67</v>
      </c>
      <c r="AN686" s="165">
        <v>169694</v>
      </c>
      <c r="AO686" s="165">
        <v>816607.5</v>
      </c>
      <c r="AP686" s="165">
        <v>700801.37</v>
      </c>
      <c r="AQ686" s="165">
        <v>147442</v>
      </c>
      <c r="AR686" s="165">
        <v>757342.3</v>
      </c>
      <c r="AS686" s="165">
        <v>697345.75</v>
      </c>
      <c r="AT686" s="165">
        <v>-13.113015192051575</v>
      </c>
      <c r="AU686" s="165">
        <v>-7.257489062983129</v>
      </c>
      <c r="AV686" s="165">
        <v>-0.4930954972305484</v>
      </c>
      <c r="AW686" s="166">
        <v>4.812235553407899</v>
      </c>
      <c r="AX686" s="267">
        <v>5.136543861314958</v>
      </c>
      <c r="AY686" s="166">
        <v>4.129794630334603</v>
      </c>
      <c r="AZ686" s="267">
        <v>4.729627582371373</v>
      </c>
      <c r="DL686" s="245" t="s">
        <v>430</v>
      </c>
      <c r="DM686" s="245" t="s">
        <v>629</v>
      </c>
      <c r="DN686" s="245" t="s">
        <v>48</v>
      </c>
      <c r="DO686" s="245">
        <v>14945</v>
      </c>
      <c r="DP686" s="245">
        <v>66518.08</v>
      </c>
      <c r="DQ686" s="245">
        <v>57804.48</v>
      </c>
      <c r="DR686" s="245">
        <v>24595.2</v>
      </c>
      <c r="DS686" s="245">
        <v>87704.59</v>
      </c>
      <c r="DT686" s="245">
        <v>80621.68</v>
      </c>
      <c r="DU686" s="245">
        <v>64.57142857142858</v>
      </c>
      <c r="DV686" s="245">
        <v>31.850753960426992</v>
      </c>
      <c r="DW686" s="245">
        <v>39.47306506346911</v>
      </c>
      <c r="DX686" s="245">
        <v>4.450858481097357</v>
      </c>
      <c r="DY686" s="245">
        <v>3.565923025631017</v>
      </c>
      <c r="DZ686" s="245">
        <v>3.8678139846102377</v>
      </c>
      <c r="EA686" s="245">
        <v>3.277943663804319</v>
      </c>
    </row>
    <row r="687" spans="37:130" ht="12.75">
      <c r="AK687" s="165" t="s">
        <v>417</v>
      </c>
      <c r="AL687" s="165" t="s">
        <v>418</v>
      </c>
      <c r="AM687" s="165" t="s">
        <v>49</v>
      </c>
      <c r="AN687" s="165">
        <v>3710</v>
      </c>
      <c r="AO687" s="165">
        <v>25371.2</v>
      </c>
      <c r="AP687" s="165">
        <v>21743.17</v>
      </c>
      <c r="AQ687" s="165">
        <v>2990</v>
      </c>
      <c r="AR687" s="165">
        <v>18035.7</v>
      </c>
      <c r="AS687" s="165">
        <v>16629.98</v>
      </c>
      <c r="AT687" s="165">
        <v>-19.40700808625337</v>
      </c>
      <c r="AU687" s="165">
        <v>-28.91270416850602</v>
      </c>
      <c r="AV687" s="165">
        <v>-23.51630420035349</v>
      </c>
      <c r="AW687" s="166">
        <v>6.838598382749327</v>
      </c>
      <c r="AX687" s="267">
        <v>6.032006688963211</v>
      </c>
      <c r="AY687" s="166">
        <v>5.860692722371967</v>
      </c>
      <c r="AZ687" s="267">
        <v>5.561866220735785</v>
      </c>
      <c r="DL687" s="245" t="s">
        <v>430</v>
      </c>
      <c r="DM687" s="245" t="s">
        <v>629</v>
      </c>
      <c r="DN687" s="245" t="s">
        <v>138</v>
      </c>
      <c r="DO687" s="245">
        <v>25000</v>
      </c>
      <c r="DP687" s="245">
        <v>85114.89</v>
      </c>
      <c r="DQ687" s="245">
        <v>74502.18</v>
      </c>
      <c r="DU687" s="245">
        <v>-100</v>
      </c>
      <c r="DV687" s="245">
        <v>-100</v>
      </c>
      <c r="DW687" s="245">
        <v>-100</v>
      </c>
      <c r="DX687" s="245">
        <v>3.4045956</v>
      </c>
      <c r="DZ687" s="245">
        <v>2.9800872</v>
      </c>
    </row>
    <row r="688" spans="37:131" ht="12.75">
      <c r="AK688" s="165" t="s">
        <v>417</v>
      </c>
      <c r="AL688" s="165" t="s">
        <v>418</v>
      </c>
      <c r="AM688" s="165" t="s">
        <v>350</v>
      </c>
      <c r="AN688" s="165">
        <v>17296</v>
      </c>
      <c r="AO688" s="165">
        <v>90075.18</v>
      </c>
      <c r="AP688" s="165">
        <v>77373.09</v>
      </c>
      <c r="AQ688" s="165">
        <v>16886</v>
      </c>
      <c r="AR688" s="165">
        <v>82272.14</v>
      </c>
      <c r="AS688" s="165">
        <v>75719.76</v>
      </c>
      <c r="AT688" s="165">
        <v>-2.370490286771508</v>
      </c>
      <c r="AU688" s="165">
        <v>-8.662808112068156</v>
      </c>
      <c r="AV688" s="165">
        <v>-2.13682819181708</v>
      </c>
      <c r="AW688" s="166">
        <v>5.207861933395004</v>
      </c>
      <c r="AX688" s="267">
        <v>4.872210114888073</v>
      </c>
      <c r="AY688" s="166">
        <v>4.473467275670675</v>
      </c>
      <c r="AZ688" s="267">
        <v>4.4841738718465</v>
      </c>
      <c r="DL688" s="245" t="s">
        <v>430</v>
      </c>
      <c r="DM688" s="245" t="s">
        <v>629</v>
      </c>
      <c r="DN688" s="245" t="s">
        <v>54</v>
      </c>
      <c r="DR688" s="245">
        <v>1470.96</v>
      </c>
      <c r="DS688" s="245">
        <v>5981.25</v>
      </c>
      <c r="DT688" s="245">
        <v>5490.87</v>
      </c>
      <c r="DY688" s="245">
        <v>4.066222059063469</v>
      </c>
      <c r="EA688" s="245">
        <v>3.7328479360417686</v>
      </c>
    </row>
    <row r="689" spans="37:130" ht="12.75">
      <c r="AK689" s="165" t="s">
        <v>417</v>
      </c>
      <c r="AL689" s="165" t="s">
        <v>418</v>
      </c>
      <c r="AM689" s="165" t="s">
        <v>66</v>
      </c>
      <c r="AN689" s="165">
        <v>3620</v>
      </c>
      <c r="AO689" s="165">
        <v>19404.62</v>
      </c>
      <c r="AP689" s="165">
        <v>16815.52</v>
      </c>
      <c r="AQ689" s="165">
        <v>4500</v>
      </c>
      <c r="AR689" s="165">
        <v>26584.08</v>
      </c>
      <c r="AS689" s="165">
        <v>24476.2</v>
      </c>
      <c r="AT689" s="165">
        <v>24.30939226519337</v>
      </c>
      <c r="AU689" s="165">
        <v>36.99871473906731</v>
      </c>
      <c r="AV689" s="165">
        <v>45.557199539473054</v>
      </c>
      <c r="AW689" s="166">
        <v>5.3603922651933695</v>
      </c>
      <c r="AX689" s="267">
        <v>5.907573333333334</v>
      </c>
      <c r="AY689" s="166">
        <v>4.645171270718232</v>
      </c>
      <c r="AZ689" s="267">
        <v>5.439155555555556</v>
      </c>
      <c r="DL689" s="245" t="s">
        <v>430</v>
      </c>
      <c r="DM689" s="245" t="s">
        <v>629</v>
      </c>
      <c r="DN689" s="245" t="s">
        <v>82</v>
      </c>
      <c r="DO689" s="245">
        <v>17600</v>
      </c>
      <c r="DP689" s="245">
        <v>52632.12</v>
      </c>
      <c r="DQ689" s="245">
        <v>46820</v>
      </c>
      <c r="DU689" s="245">
        <v>-100</v>
      </c>
      <c r="DV689" s="245">
        <v>-100</v>
      </c>
      <c r="DW689" s="245">
        <v>-100</v>
      </c>
      <c r="DX689" s="245">
        <v>2.990461363636364</v>
      </c>
      <c r="DZ689" s="245">
        <v>2.6602272727272727</v>
      </c>
    </row>
    <row r="690" spans="37:130" ht="12.75">
      <c r="AK690" s="165" t="s">
        <v>417</v>
      </c>
      <c r="AL690" s="165" t="s">
        <v>418</v>
      </c>
      <c r="AM690" s="165" t="s">
        <v>44</v>
      </c>
      <c r="AN690" s="165"/>
      <c r="AO690" s="165"/>
      <c r="AP690" s="165"/>
      <c r="AQ690" s="165">
        <v>30962</v>
      </c>
      <c r="AR690" s="165">
        <v>152567.22</v>
      </c>
      <c r="AS690" s="165">
        <v>140579.26</v>
      </c>
      <c r="AT690" s="165"/>
      <c r="AU690" s="165"/>
      <c r="AV690" s="165"/>
      <c r="AW690" s="166"/>
      <c r="AX690" s="267">
        <v>4.927563464892449</v>
      </c>
      <c r="AY690" s="166"/>
      <c r="AZ690" s="267">
        <v>4.540380466378141</v>
      </c>
      <c r="DL690" s="245" t="s">
        <v>430</v>
      </c>
      <c r="DM690" s="245" t="s">
        <v>629</v>
      </c>
      <c r="DN690" s="245" t="s">
        <v>101</v>
      </c>
      <c r="DO690" s="245">
        <v>18000</v>
      </c>
      <c r="DP690" s="245">
        <v>56526.34</v>
      </c>
      <c r="DQ690" s="245">
        <v>48850</v>
      </c>
      <c r="DU690" s="245">
        <v>-100</v>
      </c>
      <c r="DV690" s="245">
        <v>-100</v>
      </c>
      <c r="DW690" s="245">
        <v>-100</v>
      </c>
      <c r="DX690" s="245">
        <v>3.140352222222222</v>
      </c>
      <c r="DZ690" s="245">
        <v>2.713888888888889</v>
      </c>
    </row>
    <row r="691" spans="37:131" ht="12.75">
      <c r="AK691" s="165" t="s">
        <v>419</v>
      </c>
      <c r="AL691" s="165" t="s">
        <v>623</v>
      </c>
      <c r="AM691" s="165" t="s">
        <v>63</v>
      </c>
      <c r="AN691" s="165"/>
      <c r="AO691" s="165"/>
      <c r="AP691" s="165"/>
      <c r="AQ691" s="165">
        <v>800</v>
      </c>
      <c r="AR691" s="165">
        <v>6000</v>
      </c>
      <c r="AS691" s="165">
        <v>5523.45</v>
      </c>
      <c r="AT691" s="165"/>
      <c r="AU691" s="165"/>
      <c r="AV691" s="165"/>
      <c r="AW691" s="166"/>
      <c r="AX691" s="267">
        <v>7.5</v>
      </c>
      <c r="AY691" s="166"/>
      <c r="AZ691" s="267">
        <v>6.9043125</v>
      </c>
      <c r="DL691" s="245" t="s">
        <v>430</v>
      </c>
      <c r="DM691" s="245" t="s">
        <v>629</v>
      </c>
      <c r="DN691" s="245" t="s">
        <v>42</v>
      </c>
      <c r="DO691" s="245">
        <v>26420</v>
      </c>
      <c r="DP691" s="245">
        <v>93322.48</v>
      </c>
      <c r="DQ691" s="245">
        <v>80928.35</v>
      </c>
      <c r="DR691" s="245">
        <v>1700</v>
      </c>
      <c r="DS691" s="245">
        <v>4943.41</v>
      </c>
      <c r="DT691" s="245">
        <v>4569.52</v>
      </c>
      <c r="DU691" s="245">
        <v>-93.5654806964421</v>
      </c>
      <c r="DV691" s="245">
        <v>-94.70287330555297</v>
      </c>
      <c r="DW691" s="245">
        <v>-94.35362267981492</v>
      </c>
      <c r="DX691" s="245">
        <v>3.5322664647993944</v>
      </c>
      <c r="DY691" s="245">
        <v>2.9078882352941178</v>
      </c>
      <c r="DZ691" s="245">
        <v>3.063147236941711</v>
      </c>
      <c r="EA691" s="245">
        <v>2.6879529411764707</v>
      </c>
    </row>
    <row r="692" spans="37:131" ht="12.75">
      <c r="AK692" s="165" t="s">
        <v>419</v>
      </c>
      <c r="AL692" s="165" t="s">
        <v>623</v>
      </c>
      <c r="AM692" s="165" t="s">
        <v>54</v>
      </c>
      <c r="AN692" s="165"/>
      <c r="AO692" s="165"/>
      <c r="AP692" s="165"/>
      <c r="AQ692" s="165">
        <v>20</v>
      </c>
      <c r="AR692" s="165">
        <v>93.04</v>
      </c>
      <c r="AS692" s="165">
        <v>85.33</v>
      </c>
      <c r="AT692" s="165"/>
      <c r="AU692" s="165"/>
      <c r="AV692" s="165"/>
      <c r="AW692" s="166"/>
      <c r="AX692" s="267">
        <v>4.652</v>
      </c>
      <c r="AY692" s="166"/>
      <c r="AZ692" s="267">
        <v>4.2665</v>
      </c>
      <c r="DL692" s="245" t="s">
        <v>430</v>
      </c>
      <c r="DM692" s="245" t="s">
        <v>629</v>
      </c>
      <c r="DN692" s="245" t="s">
        <v>46</v>
      </c>
      <c r="DO692" s="245">
        <v>16240</v>
      </c>
      <c r="DP692" s="245">
        <v>56028</v>
      </c>
      <c r="DQ692" s="245">
        <v>47436.36</v>
      </c>
      <c r="DR692" s="245">
        <v>16240</v>
      </c>
      <c r="DS692" s="245">
        <v>53592</v>
      </c>
      <c r="DT692" s="245">
        <v>49149.95</v>
      </c>
      <c r="DU692" s="245">
        <v>0</v>
      </c>
      <c r="DV692" s="245">
        <v>-4.3478260869565215</v>
      </c>
      <c r="DW692" s="245">
        <v>3.6123977472133117</v>
      </c>
      <c r="DX692" s="245">
        <v>3.45</v>
      </c>
      <c r="DY692" s="245">
        <v>3.3</v>
      </c>
      <c r="DZ692" s="245">
        <v>2.920958128078818</v>
      </c>
      <c r="EA692" s="245">
        <v>3.0264747536945813</v>
      </c>
    </row>
    <row r="693" spans="37:130" ht="12.75">
      <c r="AK693" s="165" t="s">
        <v>419</v>
      </c>
      <c r="AL693" s="165" t="s">
        <v>623</v>
      </c>
      <c r="AM693" s="165" t="s">
        <v>42</v>
      </c>
      <c r="AN693" s="165"/>
      <c r="AO693" s="165"/>
      <c r="AP693" s="165"/>
      <c r="AQ693" s="165">
        <v>3950</v>
      </c>
      <c r="AR693" s="165">
        <v>17184.66</v>
      </c>
      <c r="AS693" s="165">
        <v>15860.97</v>
      </c>
      <c r="AT693" s="165"/>
      <c r="AU693" s="165"/>
      <c r="AV693" s="165"/>
      <c r="AW693" s="166"/>
      <c r="AX693" s="267">
        <v>4.350546835443038</v>
      </c>
      <c r="AY693" s="166"/>
      <c r="AZ693" s="267">
        <v>4.015435443037974</v>
      </c>
      <c r="DL693" s="245" t="s">
        <v>430</v>
      </c>
      <c r="DM693" s="245" t="s">
        <v>629</v>
      </c>
      <c r="DN693" s="245" t="s">
        <v>95</v>
      </c>
      <c r="DO693" s="245">
        <v>33040</v>
      </c>
      <c r="DP693" s="245">
        <v>111631.82</v>
      </c>
      <c r="DQ693" s="245">
        <v>93772</v>
      </c>
      <c r="DU693" s="245">
        <v>-100</v>
      </c>
      <c r="DV693" s="245">
        <v>-100</v>
      </c>
      <c r="DW693" s="245">
        <v>-100</v>
      </c>
      <c r="DX693" s="245">
        <v>3.378687046004843</v>
      </c>
      <c r="DZ693" s="245">
        <v>2.838135593220339</v>
      </c>
    </row>
    <row r="694" spans="37:131" ht="12.75">
      <c r="AK694" s="165" t="s">
        <v>419</v>
      </c>
      <c r="AL694" s="165" t="s">
        <v>623</v>
      </c>
      <c r="AM694" s="165" t="s">
        <v>45</v>
      </c>
      <c r="AN694" s="165"/>
      <c r="AO694" s="165"/>
      <c r="AP694" s="165"/>
      <c r="AQ694" s="165">
        <v>13424</v>
      </c>
      <c r="AR694" s="165">
        <v>65693.28</v>
      </c>
      <c r="AS694" s="165">
        <v>60591.61</v>
      </c>
      <c r="AT694" s="165"/>
      <c r="AU694" s="165"/>
      <c r="AV694" s="165"/>
      <c r="AW694" s="166"/>
      <c r="AX694" s="267">
        <v>4.8937187127532775</v>
      </c>
      <c r="AY694" s="166"/>
      <c r="AZ694" s="267">
        <v>4.5136777413587605</v>
      </c>
      <c r="DL694" s="245" t="s">
        <v>430</v>
      </c>
      <c r="DM694" s="245" t="s">
        <v>629</v>
      </c>
      <c r="DN694" s="245" t="s">
        <v>71</v>
      </c>
      <c r="DO694" s="245">
        <v>3215</v>
      </c>
      <c r="DP694" s="245">
        <v>9855.87</v>
      </c>
      <c r="DQ694" s="245">
        <v>8489.6</v>
      </c>
      <c r="DR694" s="245">
        <v>18000</v>
      </c>
      <c r="DS694" s="245">
        <v>54146.59</v>
      </c>
      <c r="DT694" s="245">
        <v>49677.92</v>
      </c>
      <c r="DU694" s="245">
        <v>459.8755832037325</v>
      </c>
      <c r="DV694" s="245">
        <v>449.38417410132223</v>
      </c>
      <c r="DW694" s="245">
        <v>485.1620806633999</v>
      </c>
      <c r="DX694" s="245">
        <v>3.0655894245723174</v>
      </c>
      <c r="DY694" s="245">
        <v>3.0081438888888887</v>
      </c>
      <c r="DZ694" s="245">
        <v>2.6406220839813375</v>
      </c>
      <c r="EA694" s="245">
        <v>2.7598844444444444</v>
      </c>
    </row>
    <row r="695" spans="37:130" ht="12.75">
      <c r="AK695" s="165" t="s">
        <v>419</v>
      </c>
      <c r="AL695" s="165" t="s">
        <v>623</v>
      </c>
      <c r="AM695" s="165" t="s">
        <v>43</v>
      </c>
      <c r="AN695" s="165"/>
      <c r="AO695" s="165"/>
      <c r="AP695" s="165"/>
      <c r="AQ695" s="165">
        <v>16350</v>
      </c>
      <c r="AR695" s="165">
        <v>74815.3</v>
      </c>
      <c r="AS695" s="165">
        <v>68956.84</v>
      </c>
      <c r="AT695" s="165"/>
      <c r="AU695" s="165"/>
      <c r="AV695" s="165"/>
      <c r="AW695" s="166"/>
      <c r="AX695" s="267">
        <v>4.575859327217126</v>
      </c>
      <c r="AY695" s="166"/>
      <c r="AZ695" s="267">
        <v>4.21754373088685</v>
      </c>
      <c r="DL695" s="245" t="s">
        <v>430</v>
      </c>
      <c r="DM695" s="245" t="s">
        <v>629</v>
      </c>
      <c r="DN695" s="245" t="s">
        <v>67</v>
      </c>
      <c r="DO695" s="245">
        <v>17070</v>
      </c>
      <c r="DP695" s="245">
        <v>68694</v>
      </c>
      <c r="DQ695" s="245">
        <v>58586.58</v>
      </c>
      <c r="DU695" s="245">
        <v>-100</v>
      </c>
      <c r="DV695" s="245">
        <v>-100</v>
      </c>
      <c r="DW695" s="245">
        <v>-100</v>
      </c>
      <c r="DX695" s="245">
        <v>4.024253075571178</v>
      </c>
      <c r="DZ695" s="245">
        <v>3.4321370826010544</v>
      </c>
    </row>
    <row r="696" spans="37:131" ht="12.75">
      <c r="AK696" s="165" t="s">
        <v>419</v>
      </c>
      <c r="AL696" s="165" t="s">
        <v>623</v>
      </c>
      <c r="AM696" s="165" t="s">
        <v>50</v>
      </c>
      <c r="AN696" s="165"/>
      <c r="AO696" s="165"/>
      <c r="AP696" s="165"/>
      <c r="AQ696" s="165">
        <v>160</v>
      </c>
      <c r="AR696" s="165">
        <v>857.25</v>
      </c>
      <c r="AS696" s="165">
        <v>787.6</v>
      </c>
      <c r="AT696" s="165"/>
      <c r="AU696" s="165"/>
      <c r="AV696" s="165"/>
      <c r="AW696" s="166"/>
      <c r="AX696" s="267">
        <v>5.3578125</v>
      </c>
      <c r="AY696" s="166"/>
      <c r="AZ696" s="267">
        <v>4.9225</v>
      </c>
      <c r="DL696" s="245" t="s">
        <v>430</v>
      </c>
      <c r="DM696" s="245" t="s">
        <v>629</v>
      </c>
      <c r="DN696" s="245" t="s">
        <v>357</v>
      </c>
      <c r="DR696" s="245">
        <v>20000</v>
      </c>
      <c r="DS696" s="245">
        <v>60109.36</v>
      </c>
      <c r="DT696" s="245">
        <v>55000</v>
      </c>
      <c r="DY696" s="245">
        <v>3.005468</v>
      </c>
      <c r="EA696" s="245">
        <v>2.75</v>
      </c>
    </row>
    <row r="697" spans="37:130" ht="12.75">
      <c r="AK697" s="165" t="s">
        <v>419</v>
      </c>
      <c r="AL697" s="165" t="s">
        <v>623</v>
      </c>
      <c r="AM697" s="165" t="s">
        <v>67</v>
      </c>
      <c r="AN697" s="165"/>
      <c r="AO697" s="165"/>
      <c r="AP697" s="165"/>
      <c r="AQ697" s="165">
        <v>332</v>
      </c>
      <c r="AR697" s="165">
        <v>1575.04</v>
      </c>
      <c r="AS697" s="165">
        <v>1448.6</v>
      </c>
      <c r="AT697" s="165"/>
      <c r="AU697" s="165"/>
      <c r="AV697" s="165"/>
      <c r="AW697" s="166"/>
      <c r="AX697" s="267">
        <v>4.744096385542169</v>
      </c>
      <c r="AY697" s="166"/>
      <c r="AZ697" s="267">
        <v>4.363253012048193</v>
      </c>
      <c r="DL697" s="245" t="s">
        <v>430</v>
      </c>
      <c r="DM697" s="245" t="s">
        <v>629</v>
      </c>
      <c r="DN697" s="245" t="s">
        <v>530</v>
      </c>
      <c r="DO697" s="245">
        <v>24720</v>
      </c>
      <c r="DP697" s="245">
        <v>84509.26</v>
      </c>
      <c r="DQ697" s="245">
        <v>72251.18</v>
      </c>
      <c r="DU697" s="245">
        <v>-100</v>
      </c>
      <c r="DV697" s="245">
        <v>-100</v>
      </c>
      <c r="DW697" s="245">
        <v>-100</v>
      </c>
      <c r="DX697" s="245">
        <v>3.4186593851132683</v>
      </c>
      <c r="DZ697" s="245">
        <v>2.9227823624595466</v>
      </c>
    </row>
    <row r="698" spans="37:131" ht="12.75">
      <c r="AK698" s="165" t="s">
        <v>419</v>
      </c>
      <c r="AL698" s="165" t="s">
        <v>623</v>
      </c>
      <c r="AM698" s="165" t="s">
        <v>44</v>
      </c>
      <c r="AN698" s="165">
        <v>6080</v>
      </c>
      <c r="AO698" s="165">
        <v>21853.88</v>
      </c>
      <c r="AP698" s="165">
        <v>18848</v>
      </c>
      <c r="AQ698" s="165">
        <v>5340</v>
      </c>
      <c r="AR698" s="165">
        <v>23626.14</v>
      </c>
      <c r="AS698" s="165">
        <v>21794.94</v>
      </c>
      <c r="AT698" s="165">
        <v>-12.171052631578947</v>
      </c>
      <c r="AU698" s="165">
        <v>8.109589692997298</v>
      </c>
      <c r="AV698" s="165">
        <v>15.635292869269943</v>
      </c>
      <c r="AW698" s="166">
        <v>3.594388157894737</v>
      </c>
      <c r="AX698" s="267">
        <v>4.424370786516854</v>
      </c>
      <c r="AY698" s="166">
        <v>3.1</v>
      </c>
      <c r="AZ698" s="267">
        <v>4.081449438202247</v>
      </c>
      <c r="DL698" s="245" t="s">
        <v>443</v>
      </c>
      <c r="DM698" s="245" t="s">
        <v>631</v>
      </c>
      <c r="DN698" s="245" t="s">
        <v>43</v>
      </c>
      <c r="DR698" s="245">
        <v>500</v>
      </c>
      <c r="DS698" s="245">
        <v>2670.47</v>
      </c>
      <c r="DT698" s="245">
        <v>2450.18</v>
      </c>
      <c r="DY698" s="245">
        <v>5.34094</v>
      </c>
      <c r="EA698" s="245">
        <v>4.90036</v>
      </c>
    </row>
    <row r="699" spans="37:130" ht="12.75">
      <c r="AK699" s="165" t="s">
        <v>436</v>
      </c>
      <c r="AL699" s="165" t="s">
        <v>437</v>
      </c>
      <c r="AM699" s="165" t="s">
        <v>48</v>
      </c>
      <c r="AN699" s="165">
        <v>1260</v>
      </c>
      <c r="AO699" s="165">
        <v>5820.78</v>
      </c>
      <c r="AP699" s="165">
        <v>5178</v>
      </c>
      <c r="AQ699" s="165">
        <v>2352</v>
      </c>
      <c r="AR699" s="165">
        <v>15636.86</v>
      </c>
      <c r="AS699" s="165">
        <v>14336.34</v>
      </c>
      <c r="AT699" s="165">
        <v>86.66666666666667</v>
      </c>
      <c r="AU699" s="165">
        <v>168.63856733977238</v>
      </c>
      <c r="AV699" s="165">
        <v>176.8702201622248</v>
      </c>
      <c r="AW699" s="166">
        <v>4.619666666666666</v>
      </c>
      <c r="AX699" s="267">
        <v>6.648324829931973</v>
      </c>
      <c r="AY699" s="166">
        <v>4.109523809523809</v>
      </c>
      <c r="AZ699" s="267">
        <v>6.0953826530612245</v>
      </c>
      <c r="DL699" s="245" t="s">
        <v>443</v>
      </c>
      <c r="DM699" s="245" t="s">
        <v>631</v>
      </c>
      <c r="DN699" s="245" t="s">
        <v>71</v>
      </c>
      <c r="DO699" s="245">
        <v>21</v>
      </c>
      <c r="DP699" s="245">
        <v>120.22</v>
      </c>
      <c r="DQ699" s="245">
        <v>100.33</v>
      </c>
      <c r="DU699" s="245">
        <v>-100</v>
      </c>
      <c r="DV699" s="245">
        <v>-100</v>
      </c>
      <c r="DW699" s="245">
        <v>-100</v>
      </c>
      <c r="DX699" s="245">
        <v>5.7247619047619045</v>
      </c>
      <c r="DZ699" s="245">
        <v>4.777619047619048</v>
      </c>
    </row>
    <row r="700" spans="37:130" ht="12.75">
      <c r="AK700" s="165" t="s">
        <v>436</v>
      </c>
      <c r="AL700" s="165" t="s">
        <v>437</v>
      </c>
      <c r="AM700" s="165" t="s">
        <v>138</v>
      </c>
      <c r="AN700" s="165">
        <v>5000</v>
      </c>
      <c r="AO700" s="165">
        <v>27372.78</v>
      </c>
      <c r="AP700" s="165">
        <v>23613.15</v>
      </c>
      <c r="AQ700" s="165"/>
      <c r="AR700" s="165"/>
      <c r="AS700" s="165"/>
      <c r="AT700" s="165">
        <v>-100</v>
      </c>
      <c r="AU700" s="165">
        <v>-100</v>
      </c>
      <c r="AV700" s="165">
        <v>-100</v>
      </c>
      <c r="AW700" s="166">
        <v>5.474556</v>
      </c>
      <c r="AX700" s="267"/>
      <c r="AY700" s="166">
        <v>4.7226300000000005</v>
      </c>
      <c r="AZ700" s="267"/>
      <c r="DL700" s="245" t="s">
        <v>451</v>
      </c>
      <c r="DM700" s="245" t="s">
        <v>452</v>
      </c>
      <c r="DN700" s="245" t="s">
        <v>48</v>
      </c>
      <c r="DO700" s="245">
        <v>11200</v>
      </c>
      <c r="DP700" s="245">
        <v>56491.55</v>
      </c>
      <c r="DQ700" s="245">
        <v>48636</v>
      </c>
      <c r="DU700" s="245">
        <v>-100</v>
      </c>
      <c r="DV700" s="245">
        <v>-100</v>
      </c>
      <c r="DW700" s="245">
        <v>-100</v>
      </c>
      <c r="DX700" s="245">
        <v>5.043888392857143</v>
      </c>
      <c r="DZ700" s="245">
        <v>4.3425</v>
      </c>
    </row>
    <row r="701" spans="37:131" ht="12.75">
      <c r="AK701" s="165" t="s">
        <v>436</v>
      </c>
      <c r="AL701" s="165" t="s">
        <v>437</v>
      </c>
      <c r="AM701" s="165" t="s">
        <v>63</v>
      </c>
      <c r="AN701" s="165">
        <v>19090</v>
      </c>
      <c r="AO701" s="165">
        <v>165401.5</v>
      </c>
      <c r="AP701" s="165">
        <v>137272.86</v>
      </c>
      <c r="AQ701" s="165"/>
      <c r="AR701" s="165"/>
      <c r="AS701" s="165"/>
      <c r="AT701" s="165">
        <v>-100</v>
      </c>
      <c r="AU701" s="165">
        <v>-100</v>
      </c>
      <c r="AV701" s="165">
        <v>-100</v>
      </c>
      <c r="AW701" s="166">
        <v>8.664300680984809</v>
      </c>
      <c r="AX701" s="267"/>
      <c r="AY701" s="166">
        <v>7.190825563122052</v>
      </c>
      <c r="AZ701" s="267"/>
      <c r="DL701" s="245" t="s">
        <v>451</v>
      </c>
      <c r="DM701" s="245" t="s">
        <v>452</v>
      </c>
      <c r="DN701" s="245" t="s">
        <v>52</v>
      </c>
      <c r="DR701" s="245">
        <v>3000</v>
      </c>
      <c r="DS701" s="245">
        <v>15558.04</v>
      </c>
      <c r="DT701" s="245">
        <v>14271.96</v>
      </c>
      <c r="DY701" s="245">
        <v>5.186013333333333</v>
      </c>
      <c r="EA701" s="245">
        <v>4.75732</v>
      </c>
    </row>
    <row r="702" spans="37:131" ht="12.75">
      <c r="AK702" s="165" t="s">
        <v>436</v>
      </c>
      <c r="AL702" s="165" t="s">
        <v>437</v>
      </c>
      <c r="AM702" s="165" t="s">
        <v>54</v>
      </c>
      <c r="AN702" s="165">
        <v>14844.12</v>
      </c>
      <c r="AO702" s="165">
        <v>151018.6</v>
      </c>
      <c r="AP702" s="165">
        <v>130951.91</v>
      </c>
      <c r="AQ702" s="165">
        <v>891</v>
      </c>
      <c r="AR702" s="165">
        <v>6364.75</v>
      </c>
      <c r="AS702" s="165">
        <v>5837.41</v>
      </c>
      <c r="AT702" s="165">
        <v>-93.9976233013476</v>
      </c>
      <c r="AU702" s="165">
        <v>-95.78545291772006</v>
      </c>
      <c r="AV702" s="165">
        <v>-95.5423254231267</v>
      </c>
      <c r="AW702" s="166">
        <v>10.173631040438908</v>
      </c>
      <c r="AX702" s="267">
        <v>7.14337822671156</v>
      </c>
      <c r="AY702" s="166">
        <v>8.821803515466057</v>
      </c>
      <c r="AZ702" s="267">
        <v>6.551526374859708</v>
      </c>
      <c r="DL702" s="245" t="s">
        <v>451</v>
      </c>
      <c r="DM702" s="245" t="s">
        <v>452</v>
      </c>
      <c r="DN702" s="245" t="s">
        <v>42</v>
      </c>
      <c r="DO702" s="245">
        <v>2500</v>
      </c>
      <c r="DP702" s="245">
        <v>12251.98</v>
      </c>
      <c r="DQ702" s="245">
        <v>10899</v>
      </c>
      <c r="DR702" s="245">
        <v>14400</v>
      </c>
      <c r="DS702" s="245">
        <v>71472.35</v>
      </c>
      <c r="DT702" s="245">
        <v>66066.55</v>
      </c>
      <c r="DU702" s="245">
        <v>476</v>
      </c>
      <c r="DV702" s="245">
        <v>483.35346613363726</v>
      </c>
      <c r="DW702" s="245">
        <v>506.17074961005596</v>
      </c>
      <c r="DX702" s="245">
        <v>4.900792</v>
      </c>
      <c r="DY702" s="245">
        <v>4.96335763888889</v>
      </c>
      <c r="DZ702" s="245">
        <v>4.3596</v>
      </c>
      <c r="EA702" s="245">
        <v>4.587954861111111</v>
      </c>
    </row>
    <row r="703" spans="37:131" ht="12.75">
      <c r="AK703" s="165" t="s">
        <v>436</v>
      </c>
      <c r="AL703" s="165" t="s">
        <v>437</v>
      </c>
      <c r="AM703" s="165" t="s">
        <v>56</v>
      </c>
      <c r="AN703" s="165">
        <v>2000</v>
      </c>
      <c r="AO703" s="165">
        <v>12955.83</v>
      </c>
      <c r="AP703" s="165">
        <v>10756.1</v>
      </c>
      <c r="AQ703" s="165"/>
      <c r="AR703" s="165"/>
      <c r="AS703" s="165"/>
      <c r="AT703" s="165">
        <v>-100</v>
      </c>
      <c r="AU703" s="165">
        <v>-100</v>
      </c>
      <c r="AV703" s="165">
        <v>-100</v>
      </c>
      <c r="AW703" s="166">
        <v>6.477915</v>
      </c>
      <c r="AX703" s="267"/>
      <c r="AY703" s="166">
        <v>5.37805</v>
      </c>
      <c r="AZ703" s="267"/>
      <c r="DL703" s="245" t="s">
        <v>451</v>
      </c>
      <c r="DM703" s="245" t="s">
        <v>452</v>
      </c>
      <c r="DN703" s="245" t="s">
        <v>46</v>
      </c>
      <c r="DO703" s="245">
        <v>1344</v>
      </c>
      <c r="DP703" s="245">
        <v>8064</v>
      </c>
      <c r="DQ703" s="245">
        <v>6827.42</v>
      </c>
      <c r="DR703" s="245">
        <v>1344</v>
      </c>
      <c r="DS703" s="245">
        <v>7728</v>
      </c>
      <c r="DT703" s="245">
        <v>7087.45</v>
      </c>
      <c r="DU703" s="245">
        <v>0</v>
      </c>
      <c r="DV703" s="245">
        <v>-4.166666666666667</v>
      </c>
      <c r="DW703" s="245">
        <v>3.8086129167386766</v>
      </c>
      <c r="DX703" s="245">
        <v>6</v>
      </c>
      <c r="DY703" s="245">
        <v>5.75</v>
      </c>
      <c r="DZ703" s="245">
        <v>5.0799255952380955</v>
      </c>
      <c r="EA703" s="245">
        <v>5.273400297619047</v>
      </c>
    </row>
    <row r="704" spans="37:131" ht="12.75">
      <c r="AK704" s="165" t="s">
        <v>436</v>
      </c>
      <c r="AL704" s="165" t="s">
        <v>437</v>
      </c>
      <c r="AM704" s="165" t="s">
        <v>42</v>
      </c>
      <c r="AN704" s="165"/>
      <c r="AO704" s="165"/>
      <c r="AP704" s="165"/>
      <c r="AQ704" s="165">
        <v>9450</v>
      </c>
      <c r="AR704" s="165">
        <v>59977.52</v>
      </c>
      <c r="AS704" s="165">
        <v>55277.05</v>
      </c>
      <c r="AT704" s="165"/>
      <c r="AU704" s="165"/>
      <c r="AV704" s="165"/>
      <c r="AW704" s="166"/>
      <c r="AX704" s="267">
        <v>6.346827513227513</v>
      </c>
      <c r="AY704" s="166"/>
      <c r="AZ704" s="267">
        <v>5.849423280423281</v>
      </c>
      <c r="DL704" s="245" t="s">
        <v>451</v>
      </c>
      <c r="DM704" s="245" t="s">
        <v>452</v>
      </c>
      <c r="DN704" s="245" t="s">
        <v>61</v>
      </c>
      <c r="DR704" s="245">
        <v>2700</v>
      </c>
      <c r="DS704" s="245">
        <v>16262.5</v>
      </c>
      <c r="DT704" s="245">
        <v>14925.1</v>
      </c>
      <c r="DY704" s="245">
        <v>6.023148148148148</v>
      </c>
      <c r="EA704" s="245">
        <v>5.527814814814815</v>
      </c>
    </row>
    <row r="705" spans="37:130" ht="12.75">
      <c r="AK705" s="165" t="s">
        <v>436</v>
      </c>
      <c r="AL705" s="165" t="s">
        <v>437</v>
      </c>
      <c r="AM705" s="165" t="s">
        <v>45</v>
      </c>
      <c r="AN705" s="165">
        <v>2340</v>
      </c>
      <c r="AO705" s="165">
        <v>13051.87</v>
      </c>
      <c r="AP705" s="165">
        <v>11091.6</v>
      </c>
      <c r="AQ705" s="165"/>
      <c r="AR705" s="165"/>
      <c r="AS705" s="165"/>
      <c r="AT705" s="165">
        <v>-100</v>
      </c>
      <c r="AU705" s="165">
        <v>-100</v>
      </c>
      <c r="AV705" s="165">
        <v>-100</v>
      </c>
      <c r="AW705" s="166">
        <v>5.5777222222222225</v>
      </c>
      <c r="AX705" s="267"/>
      <c r="AY705" s="166">
        <v>4.74</v>
      </c>
      <c r="AZ705" s="267"/>
      <c r="DL705" s="245" t="s">
        <v>451</v>
      </c>
      <c r="DM705" s="245" t="s">
        <v>452</v>
      </c>
      <c r="DN705" s="245" t="s">
        <v>530</v>
      </c>
      <c r="DO705" s="245">
        <v>6680</v>
      </c>
      <c r="DP705" s="245">
        <v>34191.98</v>
      </c>
      <c r="DQ705" s="245">
        <v>29437.34</v>
      </c>
      <c r="DU705" s="245">
        <v>-100</v>
      </c>
      <c r="DV705" s="245">
        <v>-100</v>
      </c>
      <c r="DW705" s="245">
        <v>-100</v>
      </c>
      <c r="DX705" s="245">
        <v>5.118559880239522</v>
      </c>
      <c r="DZ705" s="245">
        <v>4.406787425149701</v>
      </c>
    </row>
    <row r="706" spans="37:131" ht="12.75">
      <c r="AK706" s="165" t="s">
        <v>436</v>
      </c>
      <c r="AL706" s="165" t="s">
        <v>437</v>
      </c>
      <c r="AM706" s="165" t="s">
        <v>85</v>
      </c>
      <c r="AN706" s="165">
        <v>13990</v>
      </c>
      <c r="AO706" s="165">
        <v>72546.16</v>
      </c>
      <c r="AP706" s="165">
        <v>61143.17</v>
      </c>
      <c r="AQ706" s="165"/>
      <c r="AR706" s="165"/>
      <c r="AS706" s="165"/>
      <c r="AT706" s="165">
        <v>-100</v>
      </c>
      <c r="AU706" s="165">
        <v>-100</v>
      </c>
      <c r="AV706" s="165">
        <v>-100</v>
      </c>
      <c r="AW706" s="166">
        <v>5.185572551822731</v>
      </c>
      <c r="AX706" s="267"/>
      <c r="AY706" s="166">
        <v>4.370491065046462</v>
      </c>
      <c r="AZ706" s="267"/>
      <c r="DL706" s="245" t="s">
        <v>460</v>
      </c>
      <c r="DM706" s="245" t="s">
        <v>461</v>
      </c>
      <c r="DN706" s="245" t="s">
        <v>48</v>
      </c>
      <c r="DO706" s="245">
        <v>246665.88</v>
      </c>
      <c r="DP706" s="245">
        <v>2263189.93</v>
      </c>
      <c r="DQ706" s="245">
        <v>1950083.45</v>
      </c>
      <c r="DR706" s="245">
        <v>357936.165</v>
      </c>
      <c r="DS706" s="245">
        <v>3173378.98</v>
      </c>
      <c r="DT706" s="245">
        <v>2919869.41</v>
      </c>
      <c r="DU706" s="245">
        <v>45.109718863427716</v>
      </c>
      <c r="DV706" s="245">
        <v>40.21708642013973</v>
      </c>
      <c r="DW706" s="245">
        <v>49.73048512359818</v>
      </c>
      <c r="DX706" s="245">
        <v>9.175123572015716</v>
      </c>
      <c r="DY706" s="245">
        <v>8.865767950550625</v>
      </c>
      <c r="DZ706" s="245">
        <v>7.905768929209017</v>
      </c>
      <c r="EA706" s="245">
        <v>8.157514371312551</v>
      </c>
    </row>
    <row r="707" spans="37:130" ht="12.75">
      <c r="AK707" s="165" t="s">
        <v>436</v>
      </c>
      <c r="AL707" s="165" t="s">
        <v>437</v>
      </c>
      <c r="AM707" s="165" t="s">
        <v>530</v>
      </c>
      <c r="AN707" s="165">
        <v>1120</v>
      </c>
      <c r="AO707" s="165">
        <v>5849.24</v>
      </c>
      <c r="AP707" s="165">
        <v>5035.86</v>
      </c>
      <c r="AQ707" s="165"/>
      <c r="AR707" s="165"/>
      <c r="AS707" s="165"/>
      <c r="AT707" s="165">
        <v>-100</v>
      </c>
      <c r="AU707" s="165">
        <v>-100</v>
      </c>
      <c r="AV707" s="165">
        <v>-100</v>
      </c>
      <c r="AW707" s="166">
        <v>5.222535714285714</v>
      </c>
      <c r="AX707" s="267"/>
      <c r="AY707" s="166">
        <v>4.496303571428571</v>
      </c>
      <c r="AZ707" s="267"/>
      <c r="DL707" s="245" t="s">
        <v>460</v>
      </c>
      <c r="DM707" s="245" t="s">
        <v>461</v>
      </c>
      <c r="DN707" s="245" t="s">
        <v>64</v>
      </c>
      <c r="DO707" s="245">
        <v>500</v>
      </c>
      <c r="DP707" s="245">
        <v>4576.38</v>
      </c>
      <c r="DQ707" s="245">
        <v>3940</v>
      </c>
      <c r="DU707" s="245">
        <v>-100</v>
      </c>
      <c r="DV707" s="245">
        <v>-100</v>
      </c>
      <c r="DW707" s="245">
        <v>-100</v>
      </c>
      <c r="DX707" s="245">
        <v>9.15276</v>
      </c>
      <c r="DZ707" s="245">
        <v>7.88</v>
      </c>
    </row>
    <row r="708" spans="37:131" ht="12.75">
      <c r="AK708" s="165" t="s">
        <v>438</v>
      </c>
      <c r="AL708" s="165" t="s">
        <v>630</v>
      </c>
      <c r="AM708" s="165" t="s">
        <v>138</v>
      </c>
      <c r="AN708" s="165">
        <v>336</v>
      </c>
      <c r="AO708" s="165">
        <v>3161.76</v>
      </c>
      <c r="AP708" s="165">
        <v>2722.09</v>
      </c>
      <c r="AQ708" s="165"/>
      <c r="AR708" s="165"/>
      <c r="AS708" s="165"/>
      <c r="AT708" s="165">
        <v>-100</v>
      </c>
      <c r="AU708" s="165">
        <v>-100</v>
      </c>
      <c r="AV708" s="165">
        <v>-100</v>
      </c>
      <c r="AW708" s="166">
        <v>9.41</v>
      </c>
      <c r="AX708" s="267"/>
      <c r="AY708" s="166">
        <v>8.101458333333333</v>
      </c>
      <c r="AZ708" s="267"/>
      <c r="DL708" s="245" t="s">
        <v>460</v>
      </c>
      <c r="DM708" s="245" t="s">
        <v>461</v>
      </c>
      <c r="DN708" s="245" t="s">
        <v>54</v>
      </c>
      <c r="DR708" s="245">
        <v>250</v>
      </c>
      <c r="DS708" s="245">
        <v>2514.81</v>
      </c>
      <c r="DT708" s="245">
        <v>2312.76</v>
      </c>
      <c r="DY708" s="245">
        <v>10.059239999999999</v>
      </c>
      <c r="EA708" s="245">
        <v>9.251040000000001</v>
      </c>
    </row>
    <row r="709" spans="37:131" ht="12.75">
      <c r="AK709" s="165" t="s">
        <v>438</v>
      </c>
      <c r="AL709" s="165" t="s">
        <v>630</v>
      </c>
      <c r="AM709" s="165" t="s">
        <v>54</v>
      </c>
      <c r="AN709" s="165"/>
      <c r="AO709" s="165"/>
      <c r="AP709" s="165"/>
      <c r="AQ709" s="165">
        <v>150</v>
      </c>
      <c r="AR709" s="165">
        <v>1037.97</v>
      </c>
      <c r="AS709" s="165">
        <v>952.87</v>
      </c>
      <c r="AT709" s="165"/>
      <c r="AU709" s="165"/>
      <c r="AV709" s="165"/>
      <c r="AW709" s="166"/>
      <c r="AX709" s="267">
        <v>6.9198</v>
      </c>
      <c r="AY709" s="166"/>
      <c r="AZ709" s="267">
        <v>6.3524666666666665</v>
      </c>
      <c r="DL709" s="245" t="s">
        <v>460</v>
      </c>
      <c r="DM709" s="245" t="s">
        <v>461</v>
      </c>
      <c r="DN709" s="245" t="s">
        <v>52</v>
      </c>
      <c r="DR709" s="245">
        <v>9000</v>
      </c>
      <c r="DS709" s="245">
        <v>71201.66</v>
      </c>
      <c r="DT709" s="245">
        <v>65315.87</v>
      </c>
      <c r="DY709" s="245">
        <v>7.911295555555556</v>
      </c>
      <c r="EA709" s="245">
        <v>7.257318888888889</v>
      </c>
    </row>
    <row r="710" spans="37:131" ht="12.75">
      <c r="AK710" s="165" t="s">
        <v>438</v>
      </c>
      <c r="AL710" s="165" t="s">
        <v>630</v>
      </c>
      <c r="AM710" s="165" t="s">
        <v>56</v>
      </c>
      <c r="AN710" s="165"/>
      <c r="AO710" s="165"/>
      <c r="AP710" s="165"/>
      <c r="AQ710" s="165">
        <v>1920</v>
      </c>
      <c r="AR710" s="165">
        <v>12142.29</v>
      </c>
      <c r="AS710" s="165">
        <v>11146.8</v>
      </c>
      <c r="AT710" s="165"/>
      <c r="AU710" s="165"/>
      <c r="AV710" s="165"/>
      <c r="AW710" s="166"/>
      <c r="AX710" s="267">
        <v>6.324109375000001</v>
      </c>
      <c r="AY710" s="166"/>
      <c r="AZ710" s="267">
        <v>5.805625</v>
      </c>
      <c r="DL710" s="245" t="s">
        <v>460</v>
      </c>
      <c r="DM710" s="245" t="s">
        <v>461</v>
      </c>
      <c r="DN710" s="245" t="s">
        <v>42</v>
      </c>
      <c r="DO710" s="245">
        <v>53256</v>
      </c>
      <c r="DP710" s="245">
        <v>458463.17</v>
      </c>
      <c r="DQ710" s="245">
        <v>393524.99</v>
      </c>
      <c r="DR710" s="245">
        <v>27190</v>
      </c>
      <c r="DS710" s="245">
        <v>217610.69</v>
      </c>
      <c r="DT710" s="245">
        <v>201061.93</v>
      </c>
      <c r="DU710" s="245">
        <v>-48.94471984377347</v>
      </c>
      <c r="DV710" s="245">
        <v>-52.53474995603246</v>
      </c>
      <c r="DW710" s="245">
        <v>-48.9074556612021</v>
      </c>
      <c r="DX710" s="245">
        <v>8.608667004656752</v>
      </c>
      <c r="DY710" s="245">
        <v>8.00333541743288</v>
      </c>
      <c r="DZ710" s="245">
        <v>7.38930805918582</v>
      </c>
      <c r="EA710" s="245">
        <v>7.39470136079441</v>
      </c>
    </row>
    <row r="711" spans="37:130" ht="12.75">
      <c r="AK711" s="165" t="s">
        <v>438</v>
      </c>
      <c r="AL711" s="165" t="s">
        <v>630</v>
      </c>
      <c r="AM711" s="165" t="s">
        <v>43</v>
      </c>
      <c r="AN711" s="165"/>
      <c r="AO711" s="165"/>
      <c r="AP711" s="165"/>
      <c r="AQ711" s="165">
        <v>450</v>
      </c>
      <c r="AR711" s="165">
        <v>3544.75</v>
      </c>
      <c r="AS711" s="165">
        <v>3251.73</v>
      </c>
      <c r="AT711" s="165"/>
      <c r="AU711" s="165"/>
      <c r="AV711" s="165"/>
      <c r="AW711" s="166"/>
      <c r="AX711" s="267">
        <v>7.877222222222223</v>
      </c>
      <c r="AY711" s="166"/>
      <c r="AZ711" s="267">
        <v>7.226066666666667</v>
      </c>
      <c r="DL711" s="245" t="s">
        <v>460</v>
      </c>
      <c r="DM711" s="245" t="s">
        <v>461</v>
      </c>
      <c r="DN711" s="245" t="s">
        <v>71</v>
      </c>
      <c r="DO711" s="245">
        <v>100</v>
      </c>
      <c r="DP711" s="245">
        <v>892.83</v>
      </c>
      <c r="DQ711" s="245">
        <v>769.06</v>
      </c>
      <c r="DU711" s="245">
        <v>-100</v>
      </c>
      <c r="DV711" s="245">
        <v>-100</v>
      </c>
      <c r="DW711" s="245">
        <v>-100</v>
      </c>
      <c r="DX711" s="245">
        <v>8.9283</v>
      </c>
      <c r="DZ711" s="245">
        <v>7.6906</v>
      </c>
    </row>
    <row r="712" spans="37:147" ht="12.75">
      <c r="AK712" s="165" t="s">
        <v>446</v>
      </c>
      <c r="AL712" s="165" t="s">
        <v>312</v>
      </c>
      <c r="AM712" s="165" t="s">
        <v>48</v>
      </c>
      <c r="AN712" s="165">
        <v>32</v>
      </c>
      <c r="AO712" s="165">
        <v>366.71</v>
      </c>
      <c r="AP712" s="165">
        <v>313.59</v>
      </c>
      <c r="AQ712" s="165">
        <v>439</v>
      </c>
      <c r="AR712" s="165">
        <v>5216.17</v>
      </c>
      <c r="AS712" s="165">
        <v>4796.66</v>
      </c>
      <c r="AT712" s="165">
        <v>1271.875</v>
      </c>
      <c r="AU712" s="165">
        <v>1322.4237135611247</v>
      </c>
      <c r="AV712" s="165">
        <v>1429.595969259224</v>
      </c>
      <c r="AW712" s="166">
        <v>11.4596875</v>
      </c>
      <c r="AX712" s="267">
        <v>11.881936218678815</v>
      </c>
      <c r="AY712" s="166">
        <v>9.7996875</v>
      </c>
      <c r="AZ712" s="267">
        <v>10.92633257403189</v>
      </c>
      <c r="EB712" s="245" t="s">
        <v>284</v>
      </c>
      <c r="EC712" s="245" t="s">
        <v>452</v>
      </c>
      <c r="ED712" s="245" t="s">
        <v>95</v>
      </c>
      <c r="EH712" s="245">
        <v>10000</v>
      </c>
      <c r="EI712" s="245">
        <v>31593.48</v>
      </c>
      <c r="EJ712" s="245">
        <v>28908</v>
      </c>
      <c r="EO712" s="245">
        <v>3.159348</v>
      </c>
      <c r="EQ712" s="245">
        <v>2.8908</v>
      </c>
    </row>
    <row r="713" spans="37:147" ht="12.75">
      <c r="AK713" s="165" t="s">
        <v>446</v>
      </c>
      <c r="AL713" s="165" t="s">
        <v>312</v>
      </c>
      <c r="AM713" s="165" t="s">
        <v>139</v>
      </c>
      <c r="AN713" s="165"/>
      <c r="AO713" s="165"/>
      <c r="AP713" s="165"/>
      <c r="AQ713" s="165">
        <v>600</v>
      </c>
      <c r="AR713" s="165">
        <v>8794.42</v>
      </c>
      <c r="AS713" s="165">
        <v>8129.67</v>
      </c>
      <c r="AT713" s="165"/>
      <c r="AU713" s="165"/>
      <c r="AV713" s="165"/>
      <c r="AW713" s="166"/>
      <c r="AX713" s="267">
        <v>14.657366666666666</v>
      </c>
      <c r="AY713" s="166"/>
      <c r="AZ713" s="267">
        <v>13.54945</v>
      </c>
      <c r="EB713" s="245" t="s">
        <v>284</v>
      </c>
      <c r="EC713" s="245" t="s">
        <v>452</v>
      </c>
      <c r="ED713" s="245" t="s">
        <v>71</v>
      </c>
      <c r="EE713" s="245">
        <v>6000</v>
      </c>
      <c r="EF713" s="245">
        <v>19438.37</v>
      </c>
      <c r="EG713" s="245">
        <v>16743.73</v>
      </c>
      <c r="EH713" s="245">
        <v>70951</v>
      </c>
      <c r="EI713" s="245">
        <v>226166.06</v>
      </c>
      <c r="EJ713" s="245">
        <v>208606.92</v>
      </c>
      <c r="EK713" s="245">
        <v>1082.5166666666667</v>
      </c>
      <c r="EL713" s="245">
        <v>1063.5032155473941</v>
      </c>
      <c r="EM713" s="245">
        <v>1145.8808162816767</v>
      </c>
      <c r="EN713" s="245">
        <v>3.2397283333333333</v>
      </c>
      <c r="EO713" s="245">
        <v>3.187637383546391</v>
      </c>
      <c r="EP713" s="245">
        <v>2.7906216666666666</v>
      </c>
      <c r="EQ713" s="245">
        <v>2.9401547546898565</v>
      </c>
    </row>
    <row r="714" spans="37:147" ht="12.75">
      <c r="AK714" s="165" t="s">
        <v>446</v>
      </c>
      <c r="AL714" s="165" t="s">
        <v>312</v>
      </c>
      <c r="AM714" s="165" t="s">
        <v>63</v>
      </c>
      <c r="AN714" s="165">
        <v>4402.45</v>
      </c>
      <c r="AO714" s="165">
        <v>60507.52</v>
      </c>
      <c r="AP714" s="165">
        <v>52109.14</v>
      </c>
      <c r="AQ714" s="165">
        <v>6942</v>
      </c>
      <c r="AR714" s="165">
        <v>90446.52</v>
      </c>
      <c r="AS714" s="165">
        <v>83144.97</v>
      </c>
      <c r="AT714" s="165">
        <v>57.68492543924407</v>
      </c>
      <c r="AU714" s="165">
        <v>49.479800196735894</v>
      </c>
      <c r="AV714" s="165">
        <v>59.55928269013843</v>
      </c>
      <c r="AW714" s="166">
        <v>13.744056150552533</v>
      </c>
      <c r="AX714" s="267">
        <v>13.028885047536734</v>
      </c>
      <c r="AY714" s="166">
        <v>11.836395643334962</v>
      </c>
      <c r="AZ714" s="267">
        <v>11.97709161624892</v>
      </c>
      <c r="EB714" s="245" t="s">
        <v>284</v>
      </c>
      <c r="EC714" s="245" t="s">
        <v>452</v>
      </c>
      <c r="ED714" s="245" t="s">
        <v>67</v>
      </c>
      <c r="EE714" s="245">
        <v>18078</v>
      </c>
      <c r="EF714" s="245">
        <v>58718.41</v>
      </c>
      <c r="EG714" s="245">
        <v>50264.1</v>
      </c>
      <c r="EH714" s="245">
        <v>43476</v>
      </c>
      <c r="EI714" s="245">
        <v>140002.08</v>
      </c>
      <c r="EJ714" s="245">
        <v>128885.39</v>
      </c>
      <c r="EK714" s="245">
        <v>140.49120477928975</v>
      </c>
      <c r="EL714" s="245">
        <v>138.4296168782499</v>
      </c>
      <c r="EM714" s="245">
        <v>156.41638863522874</v>
      </c>
      <c r="EN714" s="245">
        <v>3.2480589666998565</v>
      </c>
      <c r="EO714" s="245">
        <v>3.220215291195142</v>
      </c>
      <c r="EP714" s="245">
        <v>2.7804015930965815</v>
      </c>
      <c r="EQ714" s="245">
        <v>2.964518124942497</v>
      </c>
    </row>
    <row r="715" spans="37:147" ht="12.75">
      <c r="AK715" s="165" t="s">
        <v>446</v>
      </c>
      <c r="AL715" s="165" t="s">
        <v>312</v>
      </c>
      <c r="AM715" s="165" t="s">
        <v>54</v>
      </c>
      <c r="AN715" s="165">
        <v>15642</v>
      </c>
      <c r="AO715" s="165">
        <v>200108.56</v>
      </c>
      <c r="AP715" s="165">
        <v>170978.37</v>
      </c>
      <c r="AQ715" s="165">
        <v>19026</v>
      </c>
      <c r="AR715" s="165">
        <v>235874.98</v>
      </c>
      <c r="AS715" s="165">
        <v>216717.06</v>
      </c>
      <c r="AT715" s="165">
        <v>21.634062140391254</v>
      </c>
      <c r="AU715" s="165">
        <v>17.873508259716633</v>
      </c>
      <c r="AV715" s="165">
        <v>26.75115571636342</v>
      </c>
      <c r="AW715" s="166">
        <v>12.793029024421429</v>
      </c>
      <c r="AX715" s="267">
        <v>12.397507621150005</v>
      </c>
      <c r="AY715" s="166">
        <v>10.93072305331799</v>
      </c>
      <c r="AZ715" s="267">
        <v>11.39057395143488</v>
      </c>
      <c r="EB715" s="245" t="s">
        <v>284</v>
      </c>
      <c r="EC715" s="245" t="s">
        <v>452</v>
      </c>
      <c r="ED715" s="245" t="s">
        <v>350</v>
      </c>
      <c r="EE715" s="245">
        <v>1200</v>
      </c>
      <c r="EF715" s="245">
        <v>4409.77</v>
      </c>
      <c r="EG715" s="245">
        <v>3720</v>
      </c>
      <c r="EH715" s="245">
        <v>6306</v>
      </c>
      <c r="EI715" s="245">
        <v>20704.1</v>
      </c>
      <c r="EJ715" s="245">
        <v>19005.41</v>
      </c>
      <c r="EK715" s="245">
        <v>425.5</v>
      </c>
      <c r="EL715" s="245">
        <v>369.50521228998326</v>
      </c>
      <c r="EM715" s="245">
        <v>410.89811827956987</v>
      </c>
      <c r="EN715" s="245">
        <v>3.674808333333334</v>
      </c>
      <c r="EO715" s="245">
        <v>3.2832381858547413</v>
      </c>
      <c r="EP715" s="245">
        <v>3.1</v>
      </c>
      <c r="EQ715" s="245">
        <v>3.013861401839518</v>
      </c>
    </row>
    <row r="716" spans="37:146" ht="12.75">
      <c r="AK716" s="165" t="s">
        <v>446</v>
      </c>
      <c r="AL716" s="165" t="s">
        <v>312</v>
      </c>
      <c r="AM716" s="165" t="s">
        <v>56</v>
      </c>
      <c r="AN716" s="165"/>
      <c r="AO716" s="165"/>
      <c r="AP716" s="165"/>
      <c r="AQ716" s="165">
        <v>1000</v>
      </c>
      <c r="AR716" s="165">
        <v>11982.38</v>
      </c>
      <c r="AS716" s="165">
        <v>11000</v>
      </c>
      <c r="AT716" s="165"/>
      <c r="AU716" s="165"/>
      <c r="AV716" s="165"/>
      <c r="AW716" s="166"/>
      <c r="AX716" s="267">
        <v>11.98238</v>
      </c>
      <c r="AY716" s="166"/>
      <c r="AZ716" s="267">
        <v>11</v>
      </c>
      <c r="EB716" s="245" t="s">
        <v>284</v>
      </c>
      <c r="EC716" s="245" t="s">
        <v>452</v>
      </c>
      <c r="ED716" s="245" t="s">
        <v>66</v>
      </c>
      <c r="EE716" s="245">
        <v>300</v>
      </c>
      <c r="EF716" s="245">
        <v>1230.39</v>
      </c>
      <c r="EG716" s="245">
        <v>1063.78</v>
      </c>
      <c r="EK716" s="245">
        <v>-100</v>
      </c>
      <c r="EL716" s="245">
        <v>-100</v>
      </c>
      <c r="EM716" s="245">
        <v>-100</v>
      </c>
      <c r="EN716" s="245">
        <v>4.1013</v>
      </c>
      <c r="EP716" s="245">
        <v>3.545933333333333</v>
      </c>
    </row>
    <row r="717" spans="37:146" ht="12.75">
      <c r="AK717" s="165" t="s">
        <v>446</v>
      </c>
      <c r="AL717" s="165" t="s">
        <v>312</v>
      </c>
      <c r="AM717" s="165" t="s">
        <v>42</v>
      </c>
      <c r="AN717" s="165">
        <v>422501</v>
      </c>
      <c r="AO717" s="165">
        <v>4692955.24</v>
      </c>
      <c r="AP717" s="165">
        <v>4025245.9</v>
      </c>
      <c r="AQ717" s="165">
        <v>453826</v>
      </c>
      <c r="AR717" s="165">
        <v>5174695.5</v>
      </c>
      <c r="AS717" s="165">
        <v>4760471.14</v>
      </c>
      <c r="AT717" s="165">
        <v>7.414183635068319</v>
      </c>
      <c r="AU717" s="165">
        <v>10.265179090009811</v>
      </c>
      <c r="AV717" s="165">
        <v>18.265349701989628</v>
      </c>
      <c r="AW717" s="166">
        <v>11.107560076780883</v>
      </c>
      <c r="AX717" s="267">
        <v>11.402377783555812</v>
      </c>
      <c r="AY717" s="166">
        <v>9.527186681214955</v>
      </c>
      <c r="AZ717" s="267">
        <v>10.489639509415502</v>
      </c>
      <c r="EB717" s="245" t="s">
        <v>286</v>
      </c>
      <c r="EC717" s="245" t="s">
        <v>287</v>
      </c>
      <c r="ED717" s="245" t="s">
        <v>61</v>
      </c>
      <c r="EE717" s="245">
        <v>15000</v>
      </c>
      <c r="EF717" s="245">
        <v>96563.16</v>
      </c>
      <c r="EG717" s="245">
        <v>85450</v>
      </c>
      <c r="EK717" s="245">
        <v>-100</v>
      </c>
      <c r="EL717" s="245">
        <v>-100</v>
      </c>
      <c r="EM717" s="245">
        <v>-100</v>
      </c>
      <c r="EN717" s="245">
        <v>6.437544</v>
      </c>
      <c r="EP717" s="245">
        <v>5.696666666666666</v>
      </c>
    </row>
    <row r="718" spans="37:146" ht="12.75">
      <c r="AK718" s="165" t="s">
        <v>446</v>
      </c>
      <c r="AL718" s="165" t="s">
        <v>312</v>
      </c>
      <c r="AM718" s="165" t="s">
        <v>45</v>
      </c>
      <c r="AN718" s="165">
        <v>826</v>
      </c>
      <c r="AO718" s="165">
        <v>10383.66</v>
      </c>
      <c r="AP718" s="165">
        <v>8966.03</v>
      </c>
      <c r="AQ718" s="165">
        <v>1250</v>
      </c>
      <c r="AR718" s="165">
        <v>16125.56</v>
      </c>
      <c r="AS718" s="165">
        <v>14782.13</v>
      </c>
      <c r="AT718" s="165">
        <v>51.3317191283293</v>
      </c>
      <c r="AU718" s="165">
        <v>55.29745773648213</v>
      </c>
      <c r="AV718" s="165">
        <v>64.8681746547803</v>
      </c>
      <c r="AW718" s="166">
        <v>12.571016949152542</v>
      </c>
      <c r="AX718" s="267">
        <v>12.900447999999999</v>
      </c>
      <c r="AY718" s="166">
        <v>10.854757869249395</v>
      </c>
      <c r="AZ718" s="267">
        <v>11.825704</v>
      </c>
      <c r="EB718" s="245" t="s">
        <v>286</v>
      </c>
      <c r="EC718" s="245" t="s">
        <v>287</v>
      </c>
      <c r="ED718" s="245" t="s">
        <v>95</v>
      </c>
      <c r="EE718" s="245">
        <v>20</v>
      </c>
      <c r="EF718" s="245">
        <v>72.63</v>
      </c>
      <c r="EG718" s="245">
        <v>61.72</v>
      </c>
      <c r="EK718" s="245">
        <v>-100</v>
      </c>
      <c r="EL718" s="245">
        <v>-100</v>
      </c>
      <c r="EM718" s="245">
        <v>-100</v>
      </c>
      <c r="EN718" s="245">
        <v>3.6315</v>
      </c>
      <c r="EP718" s="245">
        <v>3.086</v>
      </c>
    </row>
    <row r="719" spans="37:146" ht="12.75">
      <c r="AK719" s="165" t="s">
        <v>446</v>
      </c>
      <c r="AL719" s="165" t="s">
        <v>312</v>
      </c>
      <c r="AM719" s="165" t="s">
        <v>57</v>
      </c>
      <c r="AN719" s="165"/>
      <c r="AO719" s="165"/>
      <c r="AP719" s="165"/>
      <c r="AQ719" s="165">
        <v>120</v>
      </c>
      <c r="AR719" s="165">
        <v>1274</v>
      </c>
      <c r="AS719" s="165">
        <v>1170.19</v>
      </c>
      <c r="AT719" s="165"/>
      <c r="AU719" s="165"/>
      <c r="AV719" s="165"/>
      <c r="AW719" s="166"/>
      <c r="AX719" s="267">
        <v>10.616666666666667</v>
      </c>
      <c r="AY719" s="166"/>
      <c r="AZ719" s="267">
        <v>9.751583333333334</v>
      </c>
      <c r="EB719" s="245" t="s">
        <v>286</v>
      </c>
      <c r="EC719" s="245" t="s">
        <v>287</v>
      </c>
      <c r="ED719" s="245" t="s">
        <v>71</v>
      </c>
      <c r="EE719" s="245">
        <v>48685</v>
      </c>
      <c r="EF719" s="245">
        <v>161424.76</v>
      </c>
      <c r="EG719" s="245">
        <v>137524.19</v>
      </c>
      <c r="EK719" s="245">
        <v>-100</v>
      </c>
      <c r="EL719" s="245">
        <v>-100</v>
      </c>
      <c r="EM719" s="245">
        <v>-100</v>
      </c>
      <c r="EN719" s="245">
        <v>3.3156980589503955</v>
      </c>
      <c r="EP719" s="245">
        <v>2.8247753928314676</v>
      </c>
    </row>
    <row r="720" spans="37:146" ht="12.75">
      <c r="AK720" s="165" t="s">
        <v>446</v>
      </c>
      <c r="AL720" s="165" t="s">
        <v>312</v>
      </c>
      <c r="AM720" s="165" t="s">
        <v>43</v>
      </c>
      <c r="AN720" s="165">
        <v>24159</v>
      </c>
      <c r="AO720" s="165">
        <v>265732.67</v>
      </c>
      <c r="AP720" s="165">
        <v>230184.88</v>
      </c>
      <c r="AQ720" s="165">
        <v>13560</v>
      </c>
      <c r="AR720" s="165">
        <v>157217.79</v>
      </c>
      <c r="AS720" s="165">
        <v>144817</v>
      </c>
      <c r="AT720" s="165">
        <v>-43.871849000372535</v>
      </c>
      <c r="AU720" s="165">
        <v>-40.836107957670386</v>
      </c>
      <c r="AV720" s="165">
        <v>-37.086658341764235</v>
      </c>
      <c r="AW720" s="166">
        <v>10.999324061426384</v>
      </c>
      <c r="AX720" s="267">
        <v>11.594232300884956</v>
      </c>
      <c r="AY720" s="166">
        <v>9.527914234860715</v>
      </c>
      <c r="AZ720" s="267">
        <v>10.6797197640118</v>
      </c>
      <c r="EB720" s="245" t="s">
        <v>286</v>
      </c>
      <c r="EC720" s="245" t="s">
        <v>287</v>
      </c>
      <c r="ED720" s="245" t="s">
        <v>67</v>
      </c>
      <c r="EE720" s="245">
        <v>34320</v>
      </c>
      <c r="EF720" s="245">
        <v>109047.98</v>
      </c>
      <c r="EG720" s="245">
        <v>94379.97</v>
      </c>
      <c r="EK720" s="245">
        <v>-100</v>
      </c>
      <c r="EL720" s="245">
        <v>-100</v>
      </c>
      <c r="EM720" s="245">
        <v>-100</v>
      </c>
      <c r="EN720" s="245">
        <v>3.1773886946386947</v>
      </c>
      <c r="EP720" s="245">
        <v>2.749999125874126</v>
      </c>
    </row>
    <row r="721" spans="37:146" ht="12.75">
      <c r="AK721" s="165" t="s">
        <v>446</v>
      </c>
      <c r="AL721" s="165" t="s">
        <v>312</v>
      </c>
      <c r="AM721" s="165" t="s">
        <v>67</v>
      </c>
      <c r="AN721" s="165">
        <v>310</v>
      </c>
      <c r="AO721" s="165">
        <v>3534.98</v>
      </c>
      <c r="AP721" s="165">
        <v>3037.97</v>
      </c>
      <c r="AQ721" s="165">
        <v>1004</v>
      </c>
      <c r="AR721" s="165">
        <v>12626.24</v>
      </c>
      <c r="AS721" s="165">
        <v>11611.58</v>
      </c>
      <c r="AT721" s="165">
        <v>223.8709677419355</v>
      </c>
      <c r="AU721" s="165">
        <v>257.1799557564682</v>
      </c>
      <c r="AV721" s="165">
        <v>282.2150975816088</v>
      </c>
      <c r="AW721" s="166">
        <v>11.403161290322581</v>
      </c>
      <c r="AX721" s="267">
        <v>12.57593625498008</v>
      </c>
      <c r="AY721" s="166">
        <v>9.799903225806451</v>
      </c>
      <c r="AZ721" s="267">
        <v>11.565318725099601</v>
      </c>
      <c r="EB721" s="245" t="s">
        <v>286</v>
      </c>
      <c r="EC721" s="245" t="s">
        <v>287</v>
      </c>
      <c r="ED721" s="245" t="s">
        <v>350</v>
      </c>
      <c r="EE721" s="245">
        <v>2394</v>
      </c>
      <c r="EF721" s="245">
        <v>9005.38</v>
      </c>
      <c r="EG721" s="245">
        <v>7780.5</v>
      </c>
      <c r="EK721" s="245">
        <v>-100</v>
      </c>
      <c r="EL721" s="245">
        <v>-100</v>
      </c>
      <c r="EM721" s="245">
        <v>-100</v>
      </c>
      <c r="EN721" s="245">
        <v>3.761645781119465</v>
      </c>
      <c r="EP721" s="245">
        <v>3.25</v>
      </c>
    </row>
    <row r="722" spans="37:147" ht="12.75">
      <c r="AK722" s="165" t="s">
        <v>446</v>
      </c>
      <c r="AL722" s="165" t="s">
        <v>312</v>
      </c>
      <c r="AM722" s="165" t="s">
        <v>66</v>
      </c>
      <c r="AN722" s="165">
        <v>310</v>
      </c>
      <c r="AO722" s="165">
        <v>3352.42</v>
      </c>
      <c r="AP722" s="165">
        <v>2894.45</v>
      </c>
      <c r="AQ722" s="165">
        <v>270</v>
      </c>
      <c r="AR722" s="165">
        <v>2859.2</v>
      </c>
      <c r="AS722" s="165">
        <v>2628.82</v>
      </c>
      <c r="AT722" s="165">
        <v>-12.903225806451612</v>
      </c>
      <c r="AU722" s="165">
        <v>-14.712357043568534</v>
      </c>
      <c r="AV722" s="165">
        <v>-9.17721846983018</v>
      </c>
      <c r="AW722" s="166">
        <v>10.81425806451613</v>
      </c>
      <c r="AX722" s="267">
        <v>10.589629629629629</v>
      </c>
      <c r="AY722" s="166">
        <v>9.336935483870967</v>
      </c>
      <c r="AZ722" s="267">
        <v>9.736370370370372</v>
      </c>
      <c r="EB722" s="245" t="s">
        <v>430</v>
      </c>
      <c r="EC722" s="245" t="s">
        <v>629</v>
      </c>
      <c r="ED722" s="245" t="s">
        <v>48</v>
      </c>
      <c r="EE722" s="245">
        <v>14945</v>
      </c>
      <c r="EF722" s="245">
        <v>66518.08</v>
      </c>
      <c r="EG722" s="245">
        <v>57804.48</v>
      </c>
      <c r="EH722" s="245">
        <v>24595.2</v>
      </c>
      <c r="EI722" s="245">
        <v>87704.59</v>
      </c>
      <c r="EJ722" s="245">
        <v>80621.68</v>
      </c>
      <c r="EK722" s="245">
        <v>64.57142857142858</v>
      </c>
      <c r="EL722" s="245">
        <v>31.850753960426992</v>
      </c>
      <c r="EM722" s="245">
        <v>39.47306506346911</v>
      </c>
      <c r="EN722" s="245">
        <v>4.450858481097357</v>
      </c>
      <c r="EO722" s="245">
        <v>3.565923025631017</v>
      </c>
      <c r="EP722" s="245">
        <v>3.8678139846102377</v>
      </c>
      <c r="EQ722" s="245">
        <v>3.277943663804319</v>
      </c>
    </row>
    <row r="723" spans="37:146" ht="12.75">
      <c r="AK723" s="165" t="s">
        <v>446</v>
      </c>
      <c r="AL723" s="165" t="s">
        <v>312</v>
      </c>
      <c r="AM723" s="165" t="s">
        <v>44</v>
      </c>
      <c r="AN723" s="165"/>
      <c r="AO723" s="165"/>
      <c r="AP723" s="165"/>
      <c r="AQ723" s="165">
        <v>10490</v>
      </c>
      <c r="AR723" s="165">
        <v>113815.8</v>
      </c>
      <c r="AS723" s="165">
        <v>104650.61</v>
      </c>
      <c r="AT723" s="165"/>
      <c r="AU723" s="165"/>
      <c r="AV723" s="165"/>
      <c r="AW723" s="166"/>
      <c r="AX723" s="267">
        <v>10.849933269780744</v>
      </c>
      <c r="AY723" s="166"/>
      <c r="AZ723" s="267">
        <v>9.976225929456625</v>
      </c>
      <c r="EB723" s="245" t="s">
        <v>430</v>
      </c>
      <c r="EC723" s="245" t="s">
        <v>629</v>
      </c>
      <c r="ED723" s="245" t="s">
        <v>138</v>
      </c>
      <c r="EE723" s="245">
        <v>25000</v>
      </c>
      <c r="EF723" s="245">
        <v>85114.89</v>
      </c>
      <c r="EG723" s="245">
        <v>74502.18</v>
      </c>
      <c r="EK723" s="245">
        <v>-100</v>
      </c>
      <c r="EL723" s="245">
        <v>-100</v>
      </c>
      <c r="EM723" s="245">
        <v>-100</v>
      </c>
      <c r="EN723" s="245">
        <v>3.4045956</v>
      </c>
      <c r="EP723" s="245">
        <v>2.9800872</v>
      </c>
    </row>
    <row r="724" spans="37:147" ht="12.75">
      <c r="AK724" s="165" t="s">
        <v>457</v>
      </c>
      <c r="AL724" s="165" t="s">
        <v>319</v>
      </c>
      <c r="AM724" s="165" t="s">
        <v>48</v>
      </c>
      <c r="AN724" s="165">
        <v>5090</v>
      </c>
      <c r="AO724" s="165">
        <v>58315.94</v>
      </c>
      <c r="AP724" s="165">
        <v>49754.8</v>
      </c>
      <c r="AQ724" s="165">
        <v>7440</v>
      </c>
      <c r="AR724" s="165">
        <v>69706.64</v>
      </c>
      <c r="AS724" s="165">
        <v>63931.2</v>
      </c>
      <c r="AT724" s="165">
        <v>46.16895874263261</v>
      </c>
      <c r="AU724" s="165">
        <v>19.532738390224004</v>
      </c>
      <c r="AV724" s="165">
        <v>28.492527354144716</v>
      </c>
      <c r="AW724" s="166">
        <v>11.456962671905698</v>
      </c>
      <c r="AX724" s="267">
        <v>9.369172043010753</v>
      </c>
      <c r="AY724" s="166">
        <v>9.775009823182712</v>
      </c>
      <c r="AZ724" s="267">
        <v>8.59290322580645</v>
      </c>
      <c r="EB724" s="245" t="s">
        <v>430</v>
      </c>
      <c r="EC724" s="245" t="s">
        <v>629</v>
      </c>
      <c r="ED724" s="245" t="s">
        <v>54</v>
      </c>
      <c r="EH724" s="245">
        <v>1470.96</v>
      </c>
      <c r="EI724" s="245">
        <v>5981.25</v>
      </c>
      <c r="EJ724" s="245">
        <v>5490.87</v>
      </c>
      <c r="EO724" s="245">
        <v>4.066222059063469</v>
      </c>
      <c r="EQ724" s="245">
        <v>3.7328479360417686</v>
      </c>
    </row>
    <row r="725" spans="37:146" ht="12.75">
      <c r="AK725" s="165" t="s">
        <v>457</v>
      </c>
      <c r="AL725" s="165" t="s">
        <v>319</v>
      </c>
      <c r="AM725" s="165" t="s">
        <v>94</v>
      </c>
      <c r="AN725" s="165"/>
      <c r="AO725" s="165"/>
      <c r="AP725" s="165"/>
      <c r="AQ725" s="165">
        <v>11385</v>
      </c>
      <c r="AR725" s="165">
        <v>138141.29</v>
      </c>
      <c r="AS725" s="165">
        <v>127773.7</v>
      </c>
      <c r="AT725" s="165"/>
      <c r="AU725" s="165"/>
      <c r="AV725" s="165"/>
      <c r="AW725" s="166"/>
      <c r="AX725" s="267">
        <v>12.133622310057094</v>
      </c>
      <c r="AY725" s="166"/>
      <c r="AZ725" s="267">
        <v>11.222986385595082</v>
      </c>
      <c r="EB725" s="245" t="s">
        <v>430</v>
      </c>
      <c r="EC725" s="245" t="s">
        <v>629</v>
      </c>
      <c r="ED725" s="245" t="s">
        <v>82</v>
      </c>
      <c r="EE725" s="245">
        <v>17600</v>
      </c>
      <c r="EF725" s="245">
        <v>52632.12</v>
      </c>
      <c r="EG725" s="245">
        <v>46820</v>
      </c>
      <c r="EK725" s="245">
        <v>-100</v>
      </c>
      <c r="EL725" s="245">
        <v>-100</v>
      </c>
      <c r="EM725" s="245">
        <v>-100</v>
      </c>
      <c r="EN725" s="245">
        <v>2.990461363636364</v>
      </c>
      <c r="EP725" s="245">
        <v>2.6602272727272727</v>
      </c>
    </row>
    <row r="726" spans="37:146" ht="12.75">
      <c r="AK726" s="165" t="s">
        <v>457</v>
      </c>
      <c r="AL726" s="165" t="s">
        <v>319</v>
      </c>
      <c r="AM726" s="165" t="s">
        <v>138</v>
      </c>
      <c r="AN726" s="165">
        <v>495</v>
      </c>
      <c r="AO726" s="165">
        <v>2752.2</v>
      </c>
      <c r="AP726" s="165">
        <v>2369.49</v>
      </c>
      <c r="AQ726" s="165"/>
      <c r="AR726" s="165"/>
      <c r="AS726" s="165"/>
      <c r="AT726" s="165">
        <v>-100</v>
      </c>
      <c r="AU726" s="165">
        <v>-100</v>
      </c>
      <c r="AV726" s="165">
        <v>-100</v>
      </c>
      <c r="AW726" s="166">
        <v>5.56</v>
      </c>
      <c r="AX726" s="267"/>
      <c r="AY726" s="166">
        <v>4.786848484848484</v>
      </c>
      <c r="AZ726" s="267"/>
      <c r="EB726" s="245" t="s">
        <v>430</v>
      </c>
      <c r="EC726" s="245" t="s">
        <v>629</v>
      </c>
      <c r="ED726" s="245" t="s">
        <v>101</v>
      </c>
      <c r="EE726" s="245">
        <v>18000</v>
      </c>
      <c r="EF726" s="245">
        <v>56526.34</v>
      </c>
      <c r="EG726" s="245">
        <v>48850</v>
      </c>
      <c r="EK726" s="245">
        <v>-100</v>
      </c>
      <c r="EL726" s="245">
        <v>-100</v>
      </c>
      <c r="EM726" s="245">
        <v>-100</v>
      </c>
      <c r="EN726" s="245">
        <v>3.140352222222222</v>
      </c>
      <c r="EP726" s="245">
        <v>2.713888888888889</v>
      </c>
    </row>
    <row r="727" spans="37:147" ht="12.75">
      <c r="AK727" s="165" t="s">
        <v>457</v>
      </c>
      <c r="AL727" s="165" t="s">
        <v>319</v>
      </c>
      <c r="AM727" s="165" t="s">
        <v>139</v>
      </c>
      <c r="AN727" s="165">
        <v>500</v>
      </c>
      <c r="AO727" s="165">
        <v>7807.25</v>
      </c>
      <c r="AP727" s="165">
        <v>6747.02</v>
      </c>
      <c r="AQ727" s="165"/>
      <c r="AR727" s="165"/>
      <c r="AS727" s="165"/>
      <c r="AT727" s="165">
        <v>-100</v>
      </c>
      <c r="AU727" s="165">
        <v>-100</v>
      </c>
      <c r="AV727" s="165">
        <v>-100</v>
      </c>
      <c r="AW727" s="166">
        <v>15.6145</v>
      </c>
      <c r="AX727" s="267"/>
      <c r="AY727" s="166">
        <v>13.49404</v>
      </c>
      <c r="AZ727" s="267"/>
      <c r="EB727" s="245" t="s">
        <v>430</v>
      </c>
      <c r="EC727" s="245" t="s">
        <v>629</v>
      </c>
      <c r="ED727" s="245" t="s">
        <v>42</v>
      </c>
      <c r="EE727" s="245">
        <v>26420</v>
      </c>
      <c r="EF727" s="245">
        <v>93322.48</v>
      </c>
      <c r="EG727" s="245">
        <v>80928.35</v>
      </c>
      <c r="EH727" s="245">
        <v>1700</v>
      </c>
      <c r="EI727" s="245">
        <v>4943.41</v>
      </c>
      <c r="EJ727" s="245">
        <v>4569.52</v>
      </c>
      <c r="EK727" s="245">
        <v>-93.5654806964421</v>
      </c>
      <c r="EL727" s="245">
        <v>-94.70287330555297</v>
      </c>
      <c r="EM727" s="245">
        <v>-94.35362267981492</v>
      </c>
      <c r="EN727" s="245">
        <v>3.5322664647993944</v>
      </c>
      <c r="EO727" s="245">
        <v>2.9078882352941178</v>
      </c>
      <c r="EP727" s="245">
        <v>3.063147236941711</v>
      </c>
      <c r="EQ727" s="245">
        <v>2.6879529411764707</v>
      </c>
    </row>
    <row r="728" spans="37:147" ht="12.75">
      <c r="AK728" s="165" t="s">
        <v>457</v>
      </c>
      <c r="AL728" s="165" t="s">
        <v>319</v>
      </c>
      <c r="AM728" s="165" t="s">
        <v>63</v>
      </c>
      <c r="AN728" s="165">
        <v>10018</v>
      </c>
      <c r="AO728" s="165">
        <v>140080</v>
      </c>
      <c r="AP728" s="165">
        <v>120661.92</v>
      </c>
      <c r="AQ728" s="165">
        <v>28034.75</v>
      </c>
      <c r="AR728" s="165">
        <v>453449.2</v>
      </c>
      <c r="AS728" s="165">
        <v>416599.11</v>
      </c>
      <c r="AT728" s="165">
        <v>179.84378119385107</v>
      </c>
      <c r="AU728" s="165">
        <v>223.70731010850943</v>
      </c>
      <c r="AV728" s="165">
        <v>245.26146277135322</v>
      </c>
      <c r="AW728" s="166">
        <v>13.98283090437213</v>
      </c>
      <c r="AX728" s="267">
        <v>16.174540525597696</v>
      </c>
      <c r="AY728" s="166">
        <v>12.044511878618486</v>
      </c>
      <c r="AZ728" s="267">
        <v>14.86009720079544</v>
      </c>
      <c r="EB728" s="245" t="s">
        <v>430</v>
      </c>
      <c r="EC728" s="245" t="s">
        <v>629</v>
      </c>
      <c r="ED728" s="245" t="s">
        <v>46</v>
      </c>
      <c r="EE728" s="245">
        <v>16240</v>
      </c>
      <c r="EF728" s="245">
        <v>56028</v>
      </c>
      <c r="EG728" s="245">
        <v>47436.36</v>
      </c>
      <c r="EH728" s="245">
        <v>16240</v>
      </c>
      <c r="EI728" s="245">
        <v>53592</v>
      </c>
      <c r="EJ728" s="245">
        <v>49149.95</v>
      </c>
      <c r="EK728" s="245">
        <v>0</v>
      </c>
      <c r="EL728" s="245">
        <v>-4.3478260869565215</v>
      </c>
      <c r="EM728" s="245">
        <v>3.6123977472133117</v>
      </c>
      <c r="EN728" s="245">
        <v>3.45</v>
      </c>
      <c r="EO728" s="245">
        <v>3.3</v>
      </c>
      <c r="EP728" s="245">
        <v>2.920958128078818</v>
      </c>
      <c r="EQ728" s="245">
        <v>3.0264747536945813</v>
      </c>
    </row>
    <row r="729" spans="37:146" ht="12.75">
      <c r="AK729" s="165" t="s">
        <v>457</v>
      </c>
      <c r="AL729" s="165" t="s">
        <v>319</v>
      </c>
      <c r="AM729" s="165" t="s">
        <v>54</v>
      </c>
      <c r="AN729" s="165">
        <v>224569.21</v>
      </c>
      <c r="AO729" s="165">
        <v>2930001.72</v>
      </c>
      <c r="AP729" s="165">
        <v>2502184.86</v>
      </c>
      <c r="AQ729" s="165">
        <v>151003.2</v>
      </c>
      <c r="AR729" s="165">
        <v>1813875.04</v>
      </c>
      <c r="AS729" s="165">
        <v>1669970.42</v>
      </c>
      <c r="AT729" s="165">
        <v>-32.75872502735348</v>
      </c>
      <c r="AU729" s="165">
        <v>-38.09303838906962</v>
      </c>
      <c r="AV729" s="165">
        <v>-33.2595106502243</v>
      </c>
      <c r="AW729" s="166">
        <v>13.047210345532232</v>
      </c>
      <c r="AX729" s="267">
        <v>12.01216292105068</v>
      </c>
      <c r="AY729" s="166">
        <v>11.142154616832824</v>
      </c>
      <c r="AZ729" s="267">
        <v>11.059172388399714</v>
      </c>
      <c r="EB729" s="245" t="s">
        <v>430</v>
      </c>
      <c r="EC729" s="245" t="s">
        <v>629</v>
      </c>
      <c r="ED729" s="245" t="s">
        <v>95</v>
      </c>
      <c r="EE729" s="245">
        <v>33040</v>
      </c>
      <c r="EF729" s="245">
        <v>111631.82</v>
      </c>
      <c r="EG729" s="245">
        <v>93772</v>
      </c>
      <c r="EK729" s="245">
        <v>-100</v>
      </c>
      <c r="EL729" s="245">
        <v>-100</v>
      </c>
      <c r="EM729" s="245">
        <v>-100</v>
      </c>
      <c r="EN729" s="245">
        <v>3.378687046004843</v>
      </c>
      <c r="EP729" s="245">
        <v>2.838135593220339</v>
      </c>
    </row>
    <row r="730" spans="37:147" ht="12.75">
      <c r="AK730" s="165" t="s">
        <v>457</v>
      </c>
      <c r="AL730" s="165" t="s">
        <v>319</v>
      </c>
      <c r="AM730" s="165" t="s">
        <v>56</v>
      </c>
      <c r="AN730" s="165">
        <v>16016</v>
      </c>
      <c r="AO730" s="165">
        <v>218683.61</v>
      </c>
      <c r="AP730" s="165">
        <v>184885.51</v>
      </c>
      <c r="AQ730" s="165">
        <v>37638</v>
      </c>
      <c r="AR730" s="165">
        <v>451002.88</v>
      </c>
      <c r="AS730" s="165">
        <v>415277.99</v>
      </c>
      <c r="AT730" s="165">
        <v>135.0024975024975</v>
      </c>
      <c r="AU730" s="165">
        <v>106.23533697838627</v>
      </c>
      <c r="AV730" s="165">
        <v>124.61359465108974</v>
      </c>
      <c r="AW730" s="166">
        <v>13.654071553446553</v>
      </c>
      <c r="AX730" s="267">
        <v>11.982647324512461</v>
      </c>
      <c r="AY730" s="166">
        <v>11.543800574425575</v>
      </c>
      <c r="AZ730" s="267">
        <v>11.033476539667356</v>
      </c>
      <c r="EB730" s="245" t="s">
        <v>430</v>
      </c>
      <c r="EC730" s="245" t="s">
        <v>629</v>
      </c>
      <c r="ED730" s="245" t="s">
        <v>71</v>
      </c>
      <c r="EE730" s="245">
        <v>3215</v>
      </c>
      <c r="EF730" s="245">
        <v>9855.87</v>
      </c>
      <c r="EG730" s="245">
        <v>8489.6</v>
      </c>
      <c r="EH730" s="245">
        <v>18000</v>
      </c>
      <c r="EI730" s="245">
        <v>54146.59</v>
      </c>
      <c r="EJ730" s="245">
        <v>49677.92</v>
      </c>
      <c r="EK730" s="245">
        <v>459.8755832037325</v>
      </c>
      <c r="EL730" s="245">
        <v>449.38417410132223</v>
      </c>
      <c r="EM730" s="245">
        <v>485.1620806633999</v>
      </c>
      <c r="EN730" s="245">
        <v>3.0655894245723174</v>
      </c>
      <c r="EO730" s="245">
        <v>3.0081438888888887</v>
      </c>
      <c r="EP730" s="245">
        <v>2.6406220839813375</v>
      </c>
      <c r="EQ730" s="245">
        <v>2.7598844444444444</v>
      </c>
    </row>
    <row r="731" spans="37:146" ht="12.75">
      <c r="AK731" s="165" t="s">
        <v>457</v>
      </c>
      <c r="AL731" s="165" t="s">
        <v>319</v>
      </c>
      <c r="AM731" s="165" t="s">
        <v>42</v>
      </c>
      <c r="AN731" s="165">
        <v>104150</v>
      </c>
      <c r="AO731" s="165">
        <v>919107.39</v>
      </c>
      <c r="AP731" s="165">
        <v>786267.66</v>
      </c>
      <c r="AQ731" s="165">
        <v>92835</v>
      </c>
      <c r="AR731" s="165">
        <v>985342.26</v>
      </c>
      <c r="AS731" s="165">
        <v>906445.71</v>
      </c>
      <c r="AT731" s="165">
        <v>-10.864138262121939</v>
      </c>
      <c r="AU731" s="165">
        <v>7.2064342775004775</v>
      </c>
      <c r="AV731" s="165">
        <v>15.284623304995137</v>
      </c>
      <c r="AW731" s="166">
        <v>8.824842918867018</v>
      </c>
      <c r="AX731" s="267">
        <v>10.613909193730812</v>
      </c>
      <c r="AY731" s="166">
        <v>7.549377436389823</v>
      </c>
      <c r="AZ731" s="267">
        <v>9.764051381483277</v>
      </c>
      <c r="EB731" s="245" t="s">
        <v>430</v>
      </c>
      <c r="EC731" s="245" t="s">
        <v>629</v>
      </c>
      <c r="ED731" s="245" t="s">
        <v>67</v>
      </c>
      <c r="EE731" s="245">
        <v>17070</v>
      </c>
      <c r="EF731" s="245">
        <v>68694</v>
      </c>
      <c r="EG731" s="245">
        <v>58586.58</v>
      </c>
      <c r="EK731" s="245">
        <v>-100</v>
      </c>
      <c r="EL731" s="245">
        <v>-100</v>
      </c>
      <c r="EM731" s="245">
        <v>-100</v>
      </c>
      <c r="EN731" s="245">
        <v>4.024253075571178</v>
      </c>
      <c r="EP731" s="245">
        <v>3.4321370826010544</v>
      </c>
    </row>
    <row r="732" spans="37:147" ht="12.75">
      <c r="AK732" s="165" t="s">
        <v>457</v>
      </c>
      <c r="AL732" s="165" t="s">
        <v>319</v>
      </c>
      <c r="AM732" s="165" t="s">
        <v>92</v>
      </c>
      <c r="AN732" s="165">
        <v>1065</v>
      </c>
      <c r="AO732" s="165">
        <v>14876.2</v>
      </c>
      <c r="AP732" s="165">
        <v>12855.92</v>
      </c>
      <c r="AQ732" s="165">
        <v>800</v>
      </c>
      <c r="AR732" s="165">
        <v>10784</v>
      </c>
      <c r="AS732" s="165">
        <v>9892.43</v>
      </c>
      <c r="AT732" s="165">
        <v>-24.88262910798122</v>
      </c>
      <c r="AU732" s="165">
        <v>-27.508369072747076</v>
      </c>
      <c r="AV732" s="165">
        <v>-23.05155912606799</v>
      </c>
      <c r="AW732" s="166">
        <v>13.968262910798122</v>
      </c>
      <c r="AX732" s="267">
        <v>13.48</v>
      </c>
      <c r="AY732" s="166">
        <v>12.071286384976526</v>
      </c>
      <c r="AZ732" s="267">
        <v>12.3655375</v>
      </c>
      <c r="EB732" s="245" t="s">
        <v>430</v>
      </c>
      <c r="EC732" s="245" t="s">
        <v>629</v>
      </c>
      <c r="ED732" s="245" t="s">
        <v>357</v>
      </c>
      <c r="EH732" s="245">
        <v>20000</v>
      </c>
      <c r="EI732" s="245">
        <v>60109.36</v>
      </c>
      <c r="EJ732" s="245">
        <v>55000</v>
      </c>
      <c r="EO732" s="245">
        <v>3.005468</v>
      </c>
      <c r="EQ732" s="245">
        <v>2.75</v>
      </c>
    </row>
    <row r="733" spans="37:146" ht="12.75">
      <c r="AK733" s="165" t="s">
        <v>457</v>
      </c>
      <c r="AL733" s="165" t="s">
        <v>319</v>
      </c>
      <c r="AM733" s="165" t="s">
        <v>61</v>
      </c>
      <c r="AN733" s="165">
        <v>5000</v>
      </c>
      <c r="AO733" s="165">
        <v>58534.66</v>
      </c>
      <c r="AP733" s="165">
        <v>50395</v>
      </c>
      <c r="AQ733" s="165">
        <v>2700</v>
      </c>
      <c r="AR733" s="165">
        <v>26787.77</v>
      </c>
      <c r="AS733" s="165">
        <v>24578.04</v>
      </c>
      <c r="AT733" s="165">
        <v>-46</v>
      </c>
      <c r="AU733" s="165">
        <v>-54.236054330887036</v>
      </c>
      <c r="AV733" s="165">
        <v>-51.229209246949104</v>
      </c>
      <c r="AW733" s="166">
        <v>11.706932</v>
      </c>
      <c r="AX733" s="267">
        <v>9.921396296296296</v>
      </c>
      <c r="AY733" s="166">
        <v>10.079</v>
      </c>
      <c r="AZ733" s="267">
        <v>9.102977777777777</v>
      </c>
      <c r="EB733" s="245" t="s">
        <v>430</v>
      </c>
      <c r="EC733" s="245" t="s">
        <v>629</v>
      </c>
      <c r="ED733" s="245" t="s">
        <v>530</v>
      </c>
      <c r="EE733" s="245">
        <v>24720</v>
      </c>
      <c r="EF733" s="245">
        <v>84509.26</v>
      </c>
      <c r="EG733" s="245">
        <v>72251.18</v>
      </c>
      <c r="EK733" s="245">
        <v>-100</v>
      </c>
      <c r="EL733" s="245">
        <v>-100</v>
      </c>
      <c r="EM733" s="245">
        <v>-100</v>
      </c>
      <c r="EN733" s="245">
        <v>3.4186593851132683</v>
      </c>
      <c r="EP733" s="245">
        <v>2.9227823624595466</v>
      </c>
    </row>
    <row r="734" spans="37:147" ht="12.75">
      <c r="AK734" s="165" t="s">
        <v>457</v>
      </c>
      <c r="AL734" s="165" t="s">
        <v>319</v>
      </c>
      <c r="AM734" s="165" t="s">
        <v>43</v>
      </c>
      <c r="AN734" s="165">
        <v>121216.2</v>
      </c>
      <c r="AO734" s="165">
        <v>1253722.74</v>
      </c>
      <c r="AP734" s="165">
        <v>1075249.4</v>
      </c>
      <c r="AQ734" s="165">
        <v>60377.8</v>
      </c>
      <c r="AR734" s="165">
        <v>616983.54</v>
      </c>
      <c r="AS734" s="165">
        <v>567257.56</v>
      </c>
      <c r="AT734" s="165">
        <v>-50.18999110679925</v>
      </c>
      <c r="AU734" s="165">
        <v>-50.787879942258996</v>
      </c>
      <c r="AV734" s="165">
        <v>-47.24409425385403</v>
      </c>
      <c r="AW734" s="166">
        <v>10.3428645676073</v>
      </c>
      <c r="AX734" s="267">
        <v>10.218715156895415</v>
      </c>
      <c r="AY734" s="166">
        <v>8.870509057370219</v>
      </c>
      <c r="AZ734" s="267">
        <v>9.395134635577978</v>
      </c>
      <c r="EB734" s="245" t="s">
        <v>443</v>
      </c>
      <c r="EC734" s="245" t="s">
        <v>631</v>
      </c>
      <c r="ED734" s="245" t="s">
        <v>43</v>
      </c>
      <c r="EH734" s="245">
        <v>500</v>
      </c>
      <c r="EI734" s="245">
        <v>2670.47</v>
      </c>
      <c r="EJ734" s="245">
        <v>2450.18</v>
      </c>
      <c r="EO734" s="245">
        <v>5.34094</v>
      </c>
      <c r="EQ734" s="245">
        <v>4.90036</v>
      </c>
    </row>
    <row r="735" spans="37:146" ht="12.75">
      <c r="AK735" s="165" t="s">
        <v>457</v>
      </c>
      <c r="AL735" s="165" t="s">
        <v>319</v>
      </c>
      <c r="AM735" s="165" t="s">
        <v>71</v>
      </c>
      <c r="AN735" s="165"/>
      <c r="AO735" s="165"/>
      <c r="AP735" s="165"/>
      <c r="AQ735" s="165">
        <v>740</v>
      </c>
      <c r="AR735" s="165">
        <v>4682.57</v>
      </c>
      <c r="AS735" s="165">
        <v>4305.95</v>
      </c>
      <c r="AT735" s="165"/>
      <c r="AU735" s="165"/>
      <c r="AV735" s="165"/>
      <c r="AW735" s="166"/>
      <c r="AX735" s="267">
        <v>6.327797297297297</v>
      </c>
      <c r="AY735" s="166"/>
      <c r="AZ735" s="267">
        <v>5.818851351351351</v>
      </c>
      <c r="EB735" s="245" t="s">
        <v>443</v>
      </c>
      <c r="EC735" s="245" t="s">
        <v>631</v>
      </c>
      <c r="ED735" s="245" t="s">
        <v>71</v>
      </c>
      <c r="EE735" s="245">
        <v>21</v>
      </c>
      <c r="EF735" s="245">
        <v>120.22</v>
      </c>
      <c r="EG735" s="245">
        <v>100.33</v>
      </c>
      <c r="EK735" s="245">
        <v>-100</v>
      </c>
      <c r="EL735" s="245">
        <v>-100</v>
      </c>
      <c r="EM735" s="245">
        <v>-100</v>
      </c>
      <c r="EN735" s="245">
        <v>5.7247619047619045</v>
      </c>
      <c r="EP735" s="245">
        <v>4.777619047619048</v>
      </c>
    </row>
    <row r="736" spans="37:146" ht="12.75">
      <c r="AK736" s="165" t="s">
        <v>457</v>
      </c>
      <c r="AL736" s="165" t="s">
        <v>319</v>
      </c>
      <c r="AM736" s="165" t="s">
        <v>530</v>
      </c>
      <c r="AN736" s="165">
        <v>560</v>
      </c>
      <c r="AO736" s="165">
        <v>5168.67</v>
      </c>
      <c r="AP736" s="165">
        <v>4449.93</v>
      </c>
      <c r="AQ736" s="165"/>
      <c r="AR736" s="165"/>
      <c r="AS736" s="165"/>
      <c r="AT736" s="165">
        <v>-100</v>
      </c>
      <c r="AU736" s="165">
        <v>-100</v>
      </c>
      <c r="AV736" s="165">
        <v>-100</v>
      </c>
      <c r="AW736" s="166">
        <v>9.229767857142857</v>
      </c>
      <c r="AX736" s="267"/>
      <c r="AY736" s="166">
        <v>7.946303571428572</v>
      </c>
      <c r="AZ736" s="267"/>
      <c r="EB736" s="245" t="s">
        <v>451</v>
      </c>
      <c r="EC736" s="245" t="s">
        <v>452</v>
      </c>
      <c r="ED736" s="245" t="s">
        <v>48</v>
      </c>
      <c r="EE736" s="245">
        <v>11200</v>
      </c>
      <c r="EF736" s="245">
        <v>56491.55</v>
      </c>
      <c r="EG736" s="245">
        <v>48636</v>
      </c>
      <c r="EK736" s="245">
        <v>-100</v>
      </c>
      <c r="EL736" s="245">
        <v>-100</v>
      </c>
      <c r="EM736" s="245">
        <v>-100</v>
      </c>
      <c r="EN736" s="245">
        <v>5.043888392857143</v>
      </c>
      <c r="EP736" s="245">
        <v>4.3425</v>
      </c>
    </row>
    <row r="737" spans="37:147" ht="12.75">
      <c r="AK737" s="165" t="s">
        <v>457</v>
      </c>
      <c r="AL737" s="165" t="s">
        <v>319</v>
      </c>
      <c r="AM737" s="165" t="s">
        <v>44</v>
      </c>
      <c r="AN737" s="165"/>
      <c r="AO737" s="165"/>
      <c r="AP737" s="165"/>
      <c r="AQ737" s="165">
        <v>190</v>
      </c>
      <c r="AR737" s="165">
        <v>2463.63</v>
      </c>
      <c r="AS737" s="165">
        <v>2273.24</v>
      </c>
      <c r="AT737" s="165"/>
      <c r="AU737" s="165"/>
      <c r="AV737" s="165"/>
      <c r="AW737" s="166"/>
      <c r="AX737" s="267">
        <v>12.966473684210527</v>
      </c>
      <c r="AY737" s="166"/>
      <c r="AZ737" s="267">
        <v>11.964421052631577</v>
      </c>
      <c r="EB737" s="245" t="s">
        <v>451</v>
      </c>
      <c r="EC737" s="245" t="s">
        <v>452</v>
      </c>
      <c r="ED737" s="245" t="s">
        <v>52</v>
      </c>
      <c r="EH737" s="245">
        <v>3000</v>
      </c>
      <c r="EI737" s="245">
        <v>15558.04</v>
      </c>
      <c r="EJ737" s="245">
        <v>14271.96</v>
      </c>
      <c r="EO737" s="245">
        <v>5.186013333333333</v>
      </c>
      <c r="EQ737" s="245">
        <v>4.75732</v>
      </c>
    </row>
    <row r="738" spans="37:147" ht="12.75">
      <c r="AK738" s="165" t="s">
        <v>322</v>
      </c>
      <c r="AL738" s="165" t="s">
        <v>323</v>
      </c>
      <c r="AM738" s="165" t="s">
        <v>43</v>
      </c>
      <c r="AN738" s="165"/>
      <c r="AO738" s="165"/>
      <c r="AP738" s="165"/>
      <c r="AQ738" s="165">
        <v>11408</v>
      </c>
      <c r="AR738" s="165">
        <v>45486.22</v>
      </c>
      <c r="AS738" s="165">
        <v>41880.96</v>
      </c>
      <c r="AT738" s="165"/>
      <c r="AU738" s="165"/>
      <c r="AV738" s="165"/>
      <c r="AW738" s="166"/>
      <c r="AX738" s="267">
        <v>3.9872212482468443</v>
      </c>
      <c r="AY738" s="166"/>
      <c r="AZ738" s="267">
        <v>3.6711921458625527</v>
      </c>
      <c r="EB738" s="245" t="s">
        <v>451</v>
      </c>
      <c r="EC738" s="245" t="s">
        <v>452</v>
      </c>
      <c r="ED738" s="245" t="s">
        <v>42</v>
      </c>
      <c r="EE738" s="245">
        <v>2500</v>
      </c>
      <c r="EF738" s="245">
        <v>12251.98</v>
      </c>
      <c r="EG738" s="245">
        <v>10899</v>
      </c>
      <c r="EH738" s="245">
        <v>14400</v>
      </c>
      <c r="EI738" s="245">
        <v>71472.35</v>
      </c>
      <c r="EJ738" s="245">
        <v>66066.55</v>
      </c>
      <c r="EK738" s="245">
        <v>476</v>
      </c>
      <c r="EL738" s="245">
        <v>483.35346613363726</v>
      </c>
      <c r="EM738" s="245">
        <v>506.17074961005596</v>
      </c>
      <c r="EN738" s="245">
        <v>4.900792</v>
      </c>
      <c r="EO738" s="245">
        <v>4.96335763888889</v>
      </c>
      <c r="EP738" s="245">
        <v>4.3596</v>
      </c>
      <c r="EQ738" s="245">
        <v>4.587954861111111</v>
      </c>
    </row>
    <row r="739" spans="37:147" ht="12.75">
      <c r="AK739" s="165" t="s">
        <v>322</v>
      </c>
      <c r="AL739" s="165" t="s">
        <v>323</v>
      </c>
      <c r="AM739" s="165" t="s">
        <v>156</v>
      </c>
      <c r="AN739" s="165">
        <v>136.8</v>
      </c>
      <c r="AO739" s="165">
        <v>760.66</v>
      </c>
      <c r="AP739" s="165">
        <v>644.08</v>
      </c>
      <c r="AQ739" s="165"/>
      <c r="AR739" s="165"/>
      <c r="AS739" s="165"/>
      <c r="AT739" s="165">
        <v>-100</v>
      </c>
      <c r="AU739" s="165">
        <v>-100</v>
      </c>
      <c r="AV739" s="165">
        <v>-100</v>
      </c>
      <c r="AW739" s="166">
        <v>5.560380116959063</v>
      </c>
      <c r="AX739" s="267"/>
      <c r="AY739" s="166">
        <v>4.708187134502924</v>
      </c>
      <c r="AZ739" s="267"/>
      <c r="EB739" s="245" t="s">
        <v>451</v>
      </c>
      <c r="EC739" s="245" t="s">
        <v>452</v>
      </c>
      <c r="ED739" s="245" t="s">
        <v>46</v>
      </c>
      <c r="EE739" s="245">
        <v>1344</v>
      </c>
      <c r="EF739" s="245">
        <v>8064</v>
      </c>
      <c r="EG739" s="245">
        <v>6827.42</v>
      </c>
      <c r="EH739" s="245">
        <v>1344</v>
      </c>
      <c r="EI739" s="245">
        <v>7728</v>
      </c>
      <c r="EJ739" s="245">
        <v>7087.45</v>
      </c>
      <c r="EK739" s="245">
        <v>0</v>
      </c>
      <c r="EL739" s="245">
        <v>-4.166666666666667</v>
      </c>
      <c r="EM739" s="245">
        <v>3.8086129167386766</v>
      </c>
      <c r="EN739" s="245">
        <v>6</v>
      </c>
      <c r="EO739" s="245">
        <v>5.75</v>
      </c>
      <c r="EP739" s="245">
        <v>5.0799255952380955</v>
      </c>
      <c r="EQ739" s="245">
        <v>5.273400297619047</v>
      </c>
    </row>
    <row r="740" spans="53:147" ht="12.75">
      <c r="BA740" s="165" t="s">
        <v>417</v>
      </c>
      <c r="BB740" s="165" t="s">
        <v>418</v>
      </c>
      <c r="BC740" s="165" t="s">
        <v>48</v>
      </c>
      <c r="BD740" s="165">
        <v>23586</v>
      </c>
      <c r="BE740" s="165">
        <v>120418.31</v>
      </c>
      <c r="BF740" s="165">
        <v>103697.01</v>
      </c>
      <c r="BG740" s="165">
        <v>46412</v>
      </c>
      <c r="BH740" s="165">
        <v>219244.72</v>
      </c>
      <c r="BI740" s="165">
        <v>201601.61</v>
      </c>
      <c r="BJ740" s="165">
        <v>96.77774951242263</v>
      </c>
      <c r="BK740" s="165">
        <v>82.06925508255348</v>
      </c>
      <c r="BL740" s="165">
        <v>94.41410123589871</v>
      </c>
      <c r="BM740" s="166">
        <v>5.105499448825574</v>
      </c>
      <c r="BN740" s="267">
        <v>4.723880031026459</v>
      </c>
      <c r="BO740" s="166">
        <v>4.396549224116001</v>
      </c>
      <c r="BP740" s="267">
        <v>4.3437389037317935</v>
      </c>
      <c r="EB740" s="245" t="s">
        <v>451</v>
      </c>
      <c r="EC740" s="245" t="s">
        <v>452</v>
      </c>
      <c r="ED740" s="245" t="s">
        <v>61</v>
      </c>
      <c r="EH740" s="245">
        <v>2700</v>
      </c>
      <c r="EI740" s="245">
        <v>16262.5</v>
      </c>
      <c r="EJ740" s="245">
        <v>14925.1</v>
      </c>
      <c r="EO740" s="245">
        <v>6.023148148148148</v>
      </c>
      <c r="EQ740" s="245">
        <v>5.527814814814815</v>
      </c>
    </row>
    <row r="741" spans="53:146" ht="12.75">
      <c r="BA741" s="165" t="s">
        <v>417</v>
      </c>
      <c r="BB741" s="165" t="s">
        <v>418</v>
      </c>
      <c r="BC741" s="165" t="s">
        <v>87</v>
      </c>
      <c r="BD741" s="165"/>
      <c r="BE741" s="165"/>
      <c r="BF741" s="165"/>
      <c r="BG741" s="165">
        <v>5682</v>
      </c>
      <c r="BH741" s="165">
        <v>28308.79</v>
      </c>
      <c r="BI741" s="165">
        <v>26034.4</v>
      </c>
      <c r="BJ741" s="165"/>
      <c r="BK741" s="165"/>
      <c r="BL741" s="165"/>
      <c r="BM741" s="166"/>
      <c r="BN741" s="267">
        <v>4.982187609996481</v>
      </c>
      <c r="BO741" s="166"/>
      <c r="BP741" s="267">
        <v>4.581907778951074</v>
      </c>
      <c r="EB741" s="245" t="s">
        <v>451</v>
      </c>
      <c r="EC741" s="245" t="s">
        <v>452</v>
      </c>
      <c r="ED741" s="245" t="s">
        <v>530</v>
      </c>
      <c r="EE741" s="245">
        <v>6680</v>
      </c>
      <c r="EF741" s="245">
        <v>34191.98</v>
      </c>
      <c r="EG741" s="245">
        <v>29437.34</v>
      </c>
      <c r="EK741" s="245">
        <v>-100</v>
      </c>
      <c r="EL741" s="245">
        <v>-100</v>
      </c>
      <c r="EM741" s="245">
        <v>-100</v>
      </c>
      <c r="EN741" s="245">
        <v>5.118559880239522</v>
      </c>
      <c r="EP741" s="245">
        <v>4.406787425149701</v>
      </c>
    </row>
    <row r="742" spans="53:147" ht="12.75">
      <c r="BA742" s="165" t="s">
        <v>417</v>
      </c>
      <c r="BB742" s="165" t="s">
        <v>418</v>
      </c>
      <c r="BC742" s="165" t="s">
        <v>60</v>
      </c>
      <c r="BD742" s="165"/>
      <c r="BE742" s="165"/>
      <c r="BF742" s="165"/>
      <c r="BG742" s="165">
        <v>750</v>
      </c>
      <c r="BH742" s="165">
        <v>4412.09</v>
      </c>
      <c r="BI742" s="165">
        <v>4070.5</v>
      </c>
      <c r="BJ742" s="165"/>
      <c r="BK742" s="165"/>
      <c r="BL742" s="165"/>
      <c r="BM742" s="166"/>
      <c r="BN742" s="267">
        <v>5.882786666666667</v>
      </c>
      <c r="BO742" s="166"/>
      <c r="BP742" s="267">
        <v>5.427333333333333</v>
      </c>
      <c r="EB742" s="245" t="s">
        <v>460</v>
      </c>
      <c r="EC742" s="245" t="s">
        <v>461</v>
      </c>
      <c r="ED742" s="245" t="s">
        <v>48</v>
      </c>
      <c r="EE742" s="245">
        <v>246665.88</v>
      </c>
      <c r="EF742" s="245">
        <v>2263189.93</v>
      </c>
      <c r="EG742" s="245">
        <v>1950083.45</v>
      </c>
      <c r="EH742" s="245">
        <v>357936.165</v>
      </c>
      <c r="EI742" s="245">
        <v>3173378.98</v>
      </c>
      <c r="EJ742" s="245">
        <v>2919869.41</v>
      </c>
      <c r="EK742" s="245">
        <v>45.109718863427716</v>
      </c>
      <c r="EL742" s="245">
        <v>40.21708642013973</v>
      </c>
      <c r="EM742" s="245">
        <v>49.73048512359818</v>
      </c>
      <c r="EN742" s="245">
        <v>9.175123572015716</v>
      </c>
      <c r="EO742" s="245">
        <v>8.865767950550625</v>
      </c>
      <c r="EP742" s="245">
        <v>7.905768929209017</v>
      </c>
      <c r="EQ742" s="245">
        <v>8.157514371312551</v>
      </c>
    </row>
    <row r="743" spans="53:146" ht="12.75">
      <c r="BA743" s="165" t="s">
        <v>417</v>
      </c>
      <c r="BB743" s="165" t="s">
        <v>418</v>
      </c>
      <c r="BC743" s="165" t="s">
        <v>139</v>
      </c>
      <c r="BD743" s="165">
        <v>39100</v>
      </c>
      <c r="BE743" s="165">
        <v>261563.93</v>
      </c>
      <c r="BF743" s="165">
        <v>223928.85</v>
      </c>
      <c r="BG743" s="165">
        <v>68460</v>
      </c>
      <c r="BH743" s="165">
        <v>380822.15</v>
      </c>
      <c r="BI743" s="165">
        <v>350369.34</v>
      </c>
      <c r="BJ743" s="165">
        <v>75.08951406649616</v>
      </c>
      <c r="BK743" s="165">
        <v>45.59429123121068</v>
      </c>
      <c r="BL743" s="165">
        <v>56.4645823885578</v>
      </c>
      <c r="BM743" s="166">
        <v>6.689614578005115</v>
      </c>
      <c r="BN743" s="267">
        <v>5.5626957347356125</v>
      </c>
      <c r="BO743" s="166">
        <v>5.727080562659847</v>
      </c>
      <c r="BP743" s="267">
        <v>5.117869412795794</v>
      </c>
      <c r="EB743" s="245" t="s">
        <v>460</v>
      </c>
      <c r="EC743" s="245" t="s">
        <v>461</v>
      </c>
      <c r="ED743" s="245" t="s">
        <v>64</v>
      </c>
      <c r="EE743" s="245">
        <v>500</v>
      </c>
      <c r="EF743" s="245">
        <v>4576.38</v>
      </c>
      <c r="EG743" s="245">
        <v>3940</v>
      </c>
      <c r="EK743" s="245">
        <v>-100</v>
      </c>
      <c r="EL743" s="245">
        <v>-100</v>
      </c>
      <c r="EM743" s="245">
        <v>-100</v>
      </c>
      <c r="EN743" s="245">
        <v>9.15276</v>
      </c>
      <c r="EP743" s="245">
        <v>7.88</v>
      </c>
    </row>
    <row r="744" spans="53:147" ht="12.75">
      <c r="BA744" s="165" t="s">
        <v>417</v>
      </c>
      <c r="BB744" s="165" t="s">
        <v>418</v>
      </c>
      <c r="BC744" s="165" t="s">
        <v>63</v>
      </c>
      <c r="BD744" s="165">
        <v>116716.41</v>
      </c>
      <c r="BE744" s="165">
        <v>830117.86</v>
      </c>
      <c r="BF744" s="165">
        <v>712905.31</v>
      </c>
      <c r="BG744" s="165">
        <v>151590</v>
      </c>
      <c r="BH744" s="165">
        <v>876990.8</v>
      </c>
      <c r="BI744" s="165">
        <v>806440.84</v>
      </c>
      <c r="BJ744" s="165">
        <v>29.878909058289228</v>
      </c>
      <c r="BK744" s="165">
        <v>5.646540359943594</v>
      </c>
      <c r="BL744" s="165">
        <v>13.120330103867497</v>
      </c>
      <c r="BM744" s="166">
        <v>7.112263476918113</v>
      </c>
      <c r="BN744" s="267">
        <v>5.7852813510126</v>
      </c>
      <c r="BO744" s="166">
        <v>6.108012660773237</v>
      </c>
      <c r="BP744" s="267">
        <v>5.319881522527871</v>
      </c>
      <c r="EB744" s="245" t="s">
        <v>460</v>
      </c>
      <c r="EC744" s="245" t="s">
        <v>461</v>
      </c>
      <c r="ED744" s="245" t="s">
        <v>54</v>
      </c>
      <c r="EH744" s="245">
        <v>250</v>
      </c>
      <c r="EI744" s="245">
        <v>2514.81</v>
      </c>
      <c r="EJ744" s="245">
        <v>2312.76</v>
      </c>
      <c r="EO744" s="245">
        <v>10.059239999999999</v>
      </c>
      <c r="EQ744" s="245">
        <v>9.251040000000001</v>
      </c>
    </row>
    <row r="745" spans="53:147" ht="12.75">
      <c r="BA745" s="165" t="s">
        <v>417</v>
      </c>
      <c r="BB745" s="165" t="s">
        <v>418</v>
      </c>
      <c r="BC745" s="165" t="s">
        <v>54</v>
      </c>
      <c r="BD745" s="165">
        <v>158249.67</v>
      </c>
      <c r="BE745" s="165">
        <v>835928.09</v>
      </c>
      <c r="BF745" s="165">
        <v>718677.02</v>
      </c>
      <c r="BG745" s="165">
        <v>237228.28</v>
      </c>
      <c r="BH745" s="165">
        <v>1214310.33</v>
      </c>
      <c r="BI745" s="165">
        <v>1116283.59</v>
      </c>
      <c r="BJ745" s="165">
        <v>49.90759854349142</v>
      </c>
      <c r="BK745" s="165">
        <v>45.26492703457304</v>
      </c>
      <c r="BL745" s="165">
        <v>55.3247924916258</v>
      </c>
      <c r="BM745" s="166">
        <v>5.282337018459501</v>
      </c>
      <c r="BN745" s="267">
        <v>5.118741871753233</v>
      </c>
      <c r="BO745" s="166">
        <v>4.541412440228153</v>
      </c>
      <c r="BP745" s="267">
        <v>4.705524948374621</v>
      </c>
      <c r="EB745" s="245" t="s">
        <v>460</v>
      </c>
      <c r="EC745" s="245" t="s">
        <v>461</v>
      </c>
      <c r="ED745" s="245" t="s">
        <v>52</v>
      </c>
      <c r="EH745" s="245">
        <v>9000</v>
      </c>
      <c r="EI745" s="245">
        <v>71201.66</v>
      </c>
      <c r="EJ745" s="245">
        <v>65315.87</v>
      </c>
      <c r="EO745" s="245">
        <v>7.911295555555556</v>
      </c>
      <c r="EQ745" s="245">
        <v>7.257318888888889</v>
      </c>
    </row>
    <row r="746" spans="53:147" ht="12.75">
      <c r="BA746" s="165" t="s">
        <v>417</v>
      </c>
      <c r="BB746" s="165" t="s">
        <v>418</v>
      </c>
      <c r="BC746" s="165" t="s">
        <v>82</v>
      </c>
      <c r="BD746" s="165"/>
      <c r="BE746" s="165"/>
      <c r="BF746" s="165"/>
      <c r="BG746" s="165">
        <v>2122</v>
      </c>
      <c r="BH746" s="165">
        <v>11370.32</v>
      </c>
      <c r="BI746" s="165">
        <v>10460.15</v>
      </c>
      <c r="BJ746" s="165"/>
      <c r="BK746" s="165"/>
      <c r="BL746" s="165"/>
      <c r="BM746" s="166"/>
      <c r="BN746" s="267">
        <v>5.358303487276155</v>
      </c>
      <c r="BO746" s="166"/>
      <c r="BP746" s="267">
        <v>4.929382657869934</v>
      </c>
      <c r="EB746" s="245" t="s">
        <v>460</v>
      </c>
      <c r="EC746" s="245" t="s">
        <v>461</v>
      </c>
      <c r="ED746" s="245" t="s">
        <v>42</v>
      </c>
      <c r="EE746" s="245">
        <v>53256</v>
      </c>
      <c r="EF746" s="245">
        <v>458463.17</v>
      </c>
      <c r="EG746" s="245">
        <v>393524.99</v>
      </c>
      <c r="EH746" s="245">
        <v>27190</v>
      </c>
      <c r="EI746" s="245">
        <v>217610.69</v>
      </c>
      <c r="EJ746" s="245">
        <v>201061.93</v>
      </c>
      <c r="EK746" s="245">
        <v>-48.94471984377347</v>
      </c>
      <c r="EL746" s="245">
        <v>-52.53474995603246</v>
      </c>
      <c r="EM746" s="245">
        <v>-48.9074556612021</v>
      </c>
      <c r="EN746" s="245">
        <v>8.608667004656752</v>
      </c>
      <c r="EO746" s="245">
        <v>8.00333541743288</v>
      </c>
      <c r="EP746" s="245">
        <v>7.38930805918582</v>
      </c>
      <c r="EQ746" s="245">
        <v>7.39470136079441</v>
      </c>
    </row>
    <row r="747" spans="53:146" ht="12.75">
      <c r="BA747" s="165" t="s">
        <v>417</v>
      </c>
      <c r="BB747" s="165" t="s">
        <v>418</v>
      </c>
      <c r="BC747" s="165" t="s">
        <v>705</v>
      </c>
      <c r="BD747" s="165"/>
      <c r="BE747" s="165"/>
      <c r="BF747" s="165"/>
      <c r="BG747" s="165">
        <v>1490</v>
      </c>
      <c r="BH747" s="165">
        <v>7396.42</v>
      </c>
      <c r="BI747" s="165">
        <v>6834.96</v>
      </c>
      <c r="BJ747" s="165"/>
      <c r="BK747" s="165"/>
      <c r="BL747" s="165"/>
      <c r="BM747" s="166"/>
      <c r="BN747" s="267">
        <v>4.964040268456376</v>
      </c>
      <c r="BO747" s="166"/>
      <c r="BP747" s="267">
        <v>4.587221476510067</v>
      </c>
      <c r="EB747" s="245" t="s">
        <v>460</v>
      </c>
      <c r="EC747" s="245" t="s">
        <v>461</v>
      </c>
      <c r="ED747" s="245" t="s">
        <v>71</v>
      </c>
      <c r="EE747" s="245">
        <v>100</v>
      </c>
      <c r="EF747" s="245">
        <v>892.83</v>
      </c>
      <c r="EG747" s="245">
        <v>769.06</v>
      </c>
      <c r="EK747" s="245">
        <v>-100</v>
      </c>
      <c r="EL747" s="245">
        <v>-100</v>
      </c>
      <c r="EM747" s="245">
        <v>-100</v>
      </c>
      <c r="EN747" s="245">
        <v>8.9283</v>
      </c>
      <c r="EP747" s="245">
        <v>7.6906</v>
      </c>
    </row>
    <row r="748" spans="53:163" ht="12.75">
      <c r="BA748" s="165" t="s">
        <v>417</v>
      </c>
      <c r="BB748" s="165" t="s">
        <v>418</v>
      </c>
      <c r="BC748" s="165" t="s">
        <v>42</v>
      </c>
      <c r="BD748" s="165">
        <v>428544</v>
      </c>
      <c r="BE748" s="165">
        <v>2424477.26</v>
      </c>
      <c r="BF748" s="165">
        <v>2082414.74</v>
      </c>
      <c r="BG748" s="165">
        <v>378277</v>
      </c>
      <c r="BH748" s="165">
        <v>2144864.75</v>
      </c>
      <c r="BI748" s="165">
        <v>1973794.92</v>
      </c>
      <c r="BJ748" s="165">
        <v>-11.729717368578255</v>
      </c>
      <c r="BK748" s="165">
        <v>-11.532898848471765</v>
      </c>
      <c r="BL748" s="165">
        <v>-5.216051246352591</v>
      </c>
      <c r="BM748" s="166">
        <v>5.657475685110513</v>
      </c>
      <c r="BN748" s="267">
        <v>5.670090304195074</v>
      </c>
      <c r="BO748" s="166">
        <v>4.859278720504779</v>
      </c>
      <c r="BP748" s="267">
        <v>5.217856015565313</v>
      </c>
      <c r="ER748" s="245" t="s">
        <v>284</v>
      </c>
      <c r="ES748" s="245" t="s">
        <v>452</v>
      </c>
      <c r="ET748" s="245" t="s">
        <v>95</v>
      </c>
      <c r="EX748" s="245">
        <v>10000</v>
      </c>
      <c r="EY748" s="245">
        <v>31593.48</v>
      </c>
      <c r="EZ748" s="245">
        <v>28908</v>
      </c>
      <c r="FE748" s="245">
        <v>3.159348</v>
      </c>
      <c r="FG748" s="245">
        <v>2.8908</v>
      </c>
    </row>
    <row r="749" spans="53:163" ht="12.75">
      <c r="BA749" s="165" t="s">
        <v>417</v>
      </c>
      <c r="BB749" s="165" t="s">
        <v>418</v>
      </c>
      <c r="BC749" s="165" t="s">
        <v>45</v>
      </c>
      <c r="BD749" s="165">
        <v>270626.4</v>
      </c>
      <c r="BE749" s="165">
        <v>1340975.06</v>
      </c>
      <c r="BF749" s="165">
        <v>1152684.73</v>
      </c>
      <c r="BG749" s="165">
        <v>219780</v>
      </c>
      <c r="BH749" s="165">
        <v>1081471.89</v>
      </c>
      <c r="BI749" s="165">
        <v>995656.32</v>
      </c>
      <c r="BJ749" s="165">
        <v>-18.788410886742763</v>
      </c>
      <c r="BK749" s="165">
        <v>-19.351826722265823</v>
      </c>
      <c r="BL749" s="165">
        <v>-13.622841173579184</v>
      </c>
      <c r="BM749" s="166">
        <v>4.955078514143483</v>
      </c>
      <c r="BN749" s="267">
        <v>4.92070202020202</v>
      </c>
      <c r="BO749" s="166">
        <v>4.259321078800885</v>
      </c>
      <c r="BP749" s="267">
        <v>4.530240786240786</v>
      </c>
      <c r="ER749" s="245" t="s">
        <v>284</v>
      </c>
      <c r="ES749" s="245" t="s">
        <v>452</v>
      </c>
      <c r="ET749" s="245" t="s">
        <v>71</v>
      </c>
      <c r="EU749" s="245">
        <v>6000</v>
      </c>
      <c r="EV749" s="245">
        <v>19438.37</v>
      </c>
      <c r="EW749" s="245">
        <v>16743.73</v>
      </c>
      <c r="EX749" s="245">
        <v>70951</v>
      </c>
      <c r="EY749" s="245">
        <v>226166.06</v>
      </c>
      <c r="EZ749" s="245">
        <v>208606.92</v>
      </c>
      <c r="FA749" s="245">
        <v>1082.5166666666667</v>
      </c>
      <c r="FB749" s="245">
        <v>1063.5032155473941</v>
      </c>
      <c r="FC749" s="245">
        <v>1145.8808162816767</v>
      </c>
      <c r="FD749" s="245">
        <v>3.2397283333333333</v>
      </c>
      <c r="FE749" s="245">
        <v>3.187637383546391</v>
      </c>
      <c r="FF749" s="245">
        <v>2.7906216666666666</v>
      </c>
      <c r="FG749" s="245">
        <v>2.9401547546898565</v>
      </c>
    </row>
    <row r="750" spans="53:163" ht="12.75">
      <c r="BA750" s="165" t="s">
        <v>417</v>
      </c>
      <c r="BB750" s="165" t="s">
        <v>418</v>
      </c>
      <c r="BC750" s="165" t="s">
        <v>57</v>
      </c>
      <c r="BD750" s="165">
        <v>10900</v>
      </c>
      <c r="BE750" s="165">
        <v>59934.95</v>
      </c>
      <c r="BF750" s="165">
        <v>51991.89</v>
      </c>
      <c r="BG750" s="165">
        <v>43991</v>
      </c>
      <c r="BH750" s="165">
        <v>241788.89</v>
      </c>
      <c r="BI750" s="165">
        <v>222582.36</v>
      </c>
      <c r="BJ750" s="165">
        <v>303.58715596330273</v>
      </c>
      <c r="BK750" s="165">
        <v>303.4188566103751</v>
      </c>
      <c r="BL750" s="165">
        <v>328.10976865815024</v>
      </c>
      <c r="BM750" s="166">
        <v>5.498619266055045</v>
      </c>
      <c r="BN750" s="267">
        <v>5.496326294014685</v>
      </c>
      <c r="BO750" s="166">
        <v>4.769898165137614</v>
      </c>
      <c r="BP750" s="267">
        <v>5.059724943738492</v>
      </c>
      <c r="ER750" s="245" t="s">
        <v>284</v>
      </c>
      <c r="ES750" s="245" t="s">
        <v>452</v>
      </c>
      <c r="ET750" s="245" t="s">
        <v>67</v>
      </c>
      <c r="EU750" s="245">
        <v>18078</v>
      </c>
      <c r="EV750" s="245">
        <v>58718.41</v>
      </c>
      <c r="EW750" s="245">
        <v>50264.1</v>
      </c>
      <c r="EX750" s="245">
        <v>43476</v>
      </c>
      <c r="EY750" s="245">
        <v>140002.08</v>
      </c>
      <c r="EZ750" s="245">
        <v>128885.39</v>
      </c>
      <c r="FA750" s="245">
        <v>140.49120477928975</v>
      </c>
      <c r="FB750" s="245">
        <v>138.4296168782499</v>
      </c>
      <c r="FC750" s="245">
        <v>156.41638863522874</v>
      </c>
      <c r="FD750" s="245">
        <v>3.2480589666998565</v>
      </c>
      <c r="FE750" s="245">
        <v>3.220215291195142</v>
      </c>
      <c r="FF750" s="245">
        <v>2.7804015930965815</v>
      </c>
      <c r="FG750" s="245">
        <v>2.964518124942497</v>
      </c>
    </row>
    <row r="751" spans="53:163" ht="12.75">
      <c r="BA751" s="165" t="s">
        <v>417</v>
      </c>
      <c r="BB751" s="165" t="s">
        <v>418</v>
      </c>
      <c r="BC751" s="165" t="s">
        <v>43</v>
      </c>
      <c r="BD751" s="165">
        <v>335760</v>
      </c>
      <c r="BE751" s="165">
        <v>1617317.84</v>
      </c>
      <c r="BF751" s="165">
        <v>1388703.29</v>
      </c>
      <c r="BG751" s="165">
        <v>356010</v>
      </c>
      <c r="BH751" s="165">
        <v>1693322.84</v>
      </c>
      <c r="BI751" s="165">
        <v>1559961.14</v>
      </c>
      <c r="BJ751" s="165">
        <v>6.031093638313081</v>
      </c>
      <c r="BK751" s="165">
        <v>4.699447326939768</v>
      </c>
      <c r="BL751" s="165">
        <v>12.332213168444344</v>
      </c>
      <c r="BM751" s="166">
        <v>4.816886585656421</v>
      </c>
      <c r="BN751" s="267">
        <v>4.756391224965591</v>
      </c>
      <c r="BO751" s="166">
        <v>4.135999791517751</v>
      </c>
      <c r="BP751" s="267">
        <v>4.381790230611499</v>
      </c>
      <c r="ER751" s="245" t="s">
        <v>284</v>
      </c>
      <c r="ES751" s="245" t="s">
        <v>452</v>
      </c>
      <c r="ET751" s="245" t="s">
        <v>350</v>
      </c>
      <c r="EU751" s="245">
        <v>1200</v>
      </c>
      <c r="EV751" s="245">
        <v>4409.77</v>
      </c>
      <c r="EW751" s="245">
        <v>3720</v>
      </c>
      <c r="EX751" s="245">
        <v>6306</v>
      </c>
      <c r="EY751" s="245">
        <v>20704.1</v>
      </c>
      <c r="EZ751" s="245">
        <v>19005.41</v>
      </c>
      <c r="FA751" s="245">
        <v>425.5</v>
      </c>
      <c r="FB751" s="245">
        <v>369.50521228998326</v>
      </c>
      <c r="FC751" s="245">
        <v>410.89811827956987</v>
      </c>
      <c r="FD751" s="245">
        <v>3.674808333333334</v>
      </c>
      <c r="FE751" s="245">
        <v>3.2832381858547413</v>
      </c>
      <c r="FF751" s="245">
        <v>3.1</v>
      </c>
      <c r="FG751" s="245">
        <v>3.013861401839518</v>
      </c>
    </row>
    <row r="752" spans="53:162" ht="12.75">
      <c r="BA752" s="165" t="s">
        <v>417</v>
      </c>
      <c r="BB752" s="165" t="s">
        <v>418</v>
      </c>
      <c r="BC752" s="165" t="s">
        <v>99</v>
      </c>
      <c r="BD752" s="165">
        <v>8460</v>
      </c>
      <c r="BE752" s="165">
        <v>52919.94</v>
      </c>
      <c r="BF752" s="165">
        <v>45502.37</v>
      </c>
      <c r="BG752" s="165">
        <v>6600</v>
      </c>
      <c r="BH752" s="165">
        <v>34782.92</v>
      </c>
      <c r="BI752" s="165">
        <v>31961.13</v>
      </c>
      <c r="BJ752" s="165">
        <v>-21.98581560283688</v>
      </c>
      <c r="BK752" s="165">
        <v>-34.272563423163376</v>
      </c>
      <c r="BL752" s="165">
        <v>-29.75941692707435</v>
      </c>
      <c r="BM752" s="166">
        <v>6.255312056737589</v>
      </c>
      <c r="BN752" s="267">
        <v>5.2701393939393935</v>
      </c>
      <c r="BO752" s="166">
        <v>5.37853073286052</v>
      </c>
      <c r="BP752" s="267">
        <v>4.842595454545455</v>
      </c>
      <c r="ER752" s="245" t="s">
        <v>284</v>
      </c>
      <c r="ES752" s="245" t="s">
        <v>452</v>
      </c>
      <c r="ET752" s="245" t="s">
        <v>66</v>
      </c>
      <c r="EU752" s="245">
        <v>300</v>
      </c>
      <c r="EV752" s="245">
        <v>1230.39</v>
      </c>
      <c r="EW752" s="245">
        <v>1063.78</v>
      </c>
      <c r="FA752" s="245">
        <v>-100</v>
      </c>
      <c r="FB752" s="245">
        <v>-100</v>
      </c>
      <c r="FC752" s="245">
        <v>-100</v>
      </c>
      <c r="FD752" s="245">
        <v>4.1013</v>
      </c>
      <c r="FF752" s="245">
        <v>3.545933333333333</v>
      </c>
    </row>
    <row r="753" spans="53:162" ht="12.75">
      <c r="BA753" s="165" t="s">
        <v>417</v>
      </c>
      <c r="BB753" s="165" t="s">
        <v>418</v>
      </c>
      <c r="BC753" s="165" t="s">
        <v>62</v>
      </c>
      <c r="BD753" s="165">
        <v>8320</v>
      </c>
      <c r="BE753" s="165">
        <v>45265.61</v>
      </c>
      <c r="BF753" s="165">
        <v>38984.78</v>
      </c>
      <c r="BG753" s="165">
        <v>10886</v>
      </c>
      <c r="BH753" s="165">
        <v>63659.96</v>
      </c>
      <c r="BI753" s="165">
        <v>58565.8</v>
      </c>
      <c r="BJ753" s="165">
        <v>30.841346153846153</v>
      </c>
      <c r="BK753" s="165">
        <v>40.63647877494636</v>
      </c>
      <c r="BL753" s="165">
        <v>50.22734513315198</v>
      </c>
      <c r="BM753" s="166">
        <v>5.440578125</v>
      </c>
      <c r="BN753" s="267">
        <v>5.847874334006981</v>
      </c>
      <c r="BO753" s="166">
        <v>4.685670673076923</v>
      </c>
      <c r="BP753" s="267">
        <v>5.379919162226713</v>
      </c>
      <c r="ER753" s="245" t="s">
        <v>286</v>
      </c>
      <c r="ES753" s="245" t="s">
        <v>287</v>
      </c>
      <c r="ET753" s="245" t="s">
        <v>61</v>
      </c>
      <c r="EU753" s="245">
        <v>15000</v>
      </c>
      <c r="EV753" s="245">
        <v>96563.16</v>
      </c>
      <c r="EW753" s="245">
        <v>85450</v>
      </c>
      <c r="FA753" s="245">
        <v>-100</v>
      </c>
      <c r="FB753" s="245">
        <v>-100</v>
      </c>
      <c r="FC753" s="245">
        <v>-100</v>
      </c>
      <c r="FD753" s="245">
        <v>6.437544</v>
      </c>
      <c r="FF753" s="245">
        <v>5.696666666666666</v>
      </c>
    </row>
    <row r="754" spans="53:162" ht="12.75">
      <c r="BA754" s="165" t="s">
        <v>417</v>
      </c>
      <c r="BB754" s="165" t="s">
        <v>418</v>
      </c>
      <c r="BC754" s="165" t="s">
        <v>50</v>
      </c>
      <c r="BD754" s="165">
        <v>13260</v>
      </c>
      <c r="BE754" s="165">
        <v>80331.74</v>
      </c>
      <c r="BF754" s="165">
        <v>68649.35</v>
      </c>
      <c r="BG754" s="165">
        <v>81570</v>
      </c>
      <c r="BH754" s="165">
        <v>595551.4</v>
      </c>
      <c r="BI754" s="165">
        <v>547756.12</v>
      </c>
      <c r="BJ754" s="165">
        <v>515.158371040724</v>
      </c>
      <c r="BK754" s="165">
        <v>641.3649947081938</v>
      </c>
      <c r="BL754" s="165">
        <v>697.9043064500975</v>
      </c>
      <c r="BM754" s="166">
        <v>6.058200603318251</v>
      </c>
      <c r="BN754" s="267">
        <v>7.301108250582322</v>
      </c>
      <c r="BO754" s="166">
        <v>5.177175716440423</v>
      </c>
      <c r="BP754" s="267">
        <v>6.715166360181439</v>
      </c>
      <c r="ER754" s="245" t="s">
        <v>286</v>
      </c>
      <c r="ES754" s="245" t="s">
        <v>287</v>
      </c>
      <c r="ET754" s="245" t="s">
        <v>95</v>
      </c>
      <c r="EU754" s="245">
        <v>20</v>
      </c>
      <c r="EV754" s="245">
        <v>72.63</v>
      </c>
      <c r="EW754" s="245">
        <v>61.72</v>
      </c>
      <c r="FA754" s="245">
        <v>-100</v>
      </c>
      <c r="FB754" s="245">
        <v>-100</v>
      </c>
      <c r="FC754" s="245">
        <v>-100</v>
      </c>
      <c r="FD754" s="245">
        <v>3.6315</v>
      </c>
      <c r="FF754" s="245">
        <v>3.086</v>
      </c>
    </row>
    <row r="755" spans="53:162" ht="12.75">
      <c r="BA755" s="165" t="s">
        <v>417</v>
      </c>
      <c r="BB755" s="165" t="s">
        <v>418</v>
      </c>
      <c r="BC755" s="165" t="s">
        <v>95</v>
      </c>
      <c r="BD755" s="165">
        <v>36160</v>
      </c>
      <c r="BE755" s="165">
        <v>173331.22</v>
      </c>
      <c r="BF755" s="165">
        <v>147603.79</v>
      </c>
      <c r="BG755" s="165"/>
      <c r="BH755" s="165"/>
      <c r="BI755" s="165"/>
      <c r="BJ755" s="165">
        <v>-100</v>
      </c>
      <c r="BK755" s="165">
        <v>-100</v>
      </c>
      <c r="BL755" s="165">
        <v>-100</v>
      </c>
      <c r="BM755" s="166">
        <v>4.793451880530974</v>
      </c>
      <c r="BN755" s="267"/>
      <c r="BO755" s="166">
        <v>4.081963219026549</v>
      </c>
      <c r="BP755" s="267"/>
      <c r="ER755" s="245" t="s">
        <v>286</v>
      </c>
      <c r="ES755" s="245" t="s">
        <v>287</v>
      </c>
      <c r="ET755" s="245" t="s">
        <v>71</v>
      </c>
      <c r="EU755" s="245">
        <v>48685</v>
      </c>
      <c r="EV755" s="245">
        <v>161424.76</v>
      </c>
      <c r="EW755" s="245">
        <v>137524.19</v>
      </c>
      <c r="FA755" s="245">
        <v>-100</v>
      </c>
      <c r="FB755" s="245">
        <v>-100</v>
      </c>
      <c r="FC755" s="245">
        <v>-100</v>
      </c>
      <c r="FD755" s="245">
        <v>3.3156980589503955</v>
      </c>
      <c r="FF755" s="245">
        <v>2.8247753928314676</v>
      </c>
    </row>
    <row r="756" spans="53:162" ht="12.75">
      <c r="BA756" s="165" t="s">
        <v>417</v>
      </c>
      <c r="BB756" s="165" t="s">
        <v>418</v>
      </c>
      <c r="BC756" s="165" t="s">
        <v>70</v>
      </c>
      <c r="BD756" s="165">
        <v>12660</v>
      </c>
      <c r="BE756" s="165">
        <v>69855.41</v>
      </c>
      <c r="BF756" s="165">
        <v>60884.12</v>
      </c>
      <c r="BG756" s="165">
        <v>31614</v>
      </c>
      <c r="BH756" s="165">
        <v>178942.03</v>
      </c>
      <c r="BI756" s="165">
        <v>165774.58</v>
      </c>
      <c r="BJ756" s="165">
        <v>149.71563981042655</v>
      </c>
      <c r="BK756" s="165">
        <v>156.16058942321</v>
      </c>
      <c r="BL756" s="165">
        <v>172.2788470951046</v>
      </c>
      <c r="BM756" s="166">
        <v>5.5178048973143765</v>
      </c>
      <c r="BN756" s="267">
        <v>5.6602147782627945</v>
      </c>
      <c r="BO756" s="166">
        <v>4.809172195892575</v>
      </c>
      <c r="BP756" s="267">
        <v>5.243707850952109</v>
      </c>
      <c r="ER756" s="245" t="s">
        <v>286</v>
      </c>
      <c r="ES756" s="245" t="s">
        <v>287</v>
      </c>
      <c r="ET756" s="245" t="s">
        <v>67</v>
      </c>
      <c r="EU756" s="245">
        <v>34320</v>
      </c>
      <c r="EV756" s="245">
        <v>109047.98</v>
      </c>
      <c r="EW756" s="245">
        <v>94379.97</v>
      </c>
      <c r="FA756" s="245">
        <v>-100</v>
      </c>
      <c r="FB756" s="245">
        <v>-100</v>
      </c>
      <c r="FC756" s="245">
        <v>-100</v>
      </c>
      <c r="FD756" s="245">
        <v>3.1773886946386947</v>
      </c>
      <c r="FF756" s="245">
        <v>2.749999125874126</v>
      </c>
    </row>
    <row r="757" spans="53:162" ht="12.75">
      <c r="BA757" s="165" t="s">
        <v>417</v>
      </c>
      <c r="BB757" s="165" t="s">
        <v>418</v>
      </c>
      <c r="BC757" s="165" t="s">
        <v>71</v>
      </c>
      <c r="BD757" s="165">
        <v>2760</v>
      </c>
      <c r="BE757" s="165">
        <v>14968.99</v>
      </c>
      <c r="BF757" s="165">
        <v>12841.42</v>
      </c>
      <c r="BG757" s="165">
        <v>3078</v>
      </c>
      <c r="BH757" s="165">
        <v>17579.38</v>
      </c>
      <c r="BI757" s="165">
        <v>16168.84</v>
      </c>
      <c r="BJ757" s="165">
        <v>11.521739130434783</v>
      </c>
      <c r="BK757" s="165">
        <v>17.438651505545806</v>
      </c>
      <c r="BL757" s="165">
        <v>25.911620365971988</v>
      </c>
      <c r="BM757" s="166">
        <v>5.423547101449275</v>
      </c>
      <c r="BN757" s="267">
        <v>5.711299545159195</v>
      </c>
      <c r="BO757" s="166">
        <v>4.652688405797101</v>
      </c>
      <c r="BP757" s="267">
        <v>5.253034437946718</v>
      </c>
      <c r="ER757" s="245" t="s">
        <v>286</v>
      </c>
      <c r="ES757" s="245" t="s">
        <v>287</v>
      </c>
      <c r="ET757" s="245" t="s">
        <v>350</v>
      </c>
      <c r="EU757" s="245">
        <v>2394</v>
      </c>
      <c r="EV757" s="245">
        <v>9005.38</v>
      </c>
      <c r="EW757" s="245">
        <v>7780.5</v>
      </c>
      <c r="FA757" s="245">
        <v>-100</v>
      </c>
      <c r="FB757" s="245">
        <v>-100</v>
      </c>
      <c r="FC757" s="245">
        <v>-100</v>
      </c>
      <c r="FD757" s="245">
        <v>3.761645781119465</v>
      </c>
      <c r="FF757" s="245">
        <v>3.25</v>
      </c>
    </row>
    <row r="758" spans="53:163" ht="12.75">
      <c r="BA758" s="165" t="s">
        <v>417</v>
      </c>
      <c r="BB758" s="165" t="s">
        <v>418</v>
      </c>
      <c r="BC758" s="165" t="s">
        <v>67</v>
      </c>
      <c r="BD758" s="165">
        <v>169694</v>
      </c>
      <c r="BE758" s="165">
        <v>816607.5</v>
      </c>
      <c r="BF758" s="165">
        <v>700801.37</v>
      </c>
      <c r="BG758" s="165">
        <v>147442</v>
      </c>
      <c r="BH758" s="165">
        <v>757342.3</v>
      </c>
      <c r="BI758" s="165">
        <v>697345.75</v>
      </c>
      <c r="BJ758" s="165">
        <v>-13.113015192051575</v>
      </c>
      <c r="BK758" s="165">
        <v>-7.257489062983129</v>
      </c>
      <c r="BL758" s="165">
        <v>-0.4930954972305484</v>
      </c>
      <c r="BM758" s="166">
        <v>4.812235553407899</v>
      </c>
      <c r="BN758" s="267">
        <v>5.136543861314958</v>
      </c>
      <c r="BO758" s="166">
        <v>4.129794630334603</v>
      </c>
      <c r="BP758" s="267">
        <v>4.729627582371373</v>
      </c>
      <c r="ER758" s="245" t="s">
        <v>430</v>
      </c>
      <c r="ES758" s="245" t="s">
        <v>629</v>
      </c>
      <c r="ET758" s="245" t="s">
        <v>48</v>
      </c>
      <c r="EU758" s="245">
        <v>14945</v>
      </c>
      <c r="EV758" s="245">
        <v>66518.08</v>
      </c>
      <c r="EW758" s="245">
        <v>57804.48</v>
      </c>
      <c r="EX758" s="245">
        <v>24595.2</v>
      </c>
      <c r="EY758" s="245">
        <v>87704.59</v>
      </c>
      <c r="EZ758" s="245">
        <v>80621.68</v>
      </c>
      <c r="FA758" s="245">
        <v>64.57142857142858</v>
      </c>
      <c r="FB758" s="245">
        <v>31.850753960426992</v>
      </c>
      <c r="FC758" s="245">
        <v>39.47306506346911</v>
      </c>
      <c r="FD758" s="245">
        <v>4.450858481097357</v>
      </c>
      <c r="FE758" s="245">
        <v>3.565923025631017</v>
      </c>
      <c r="FF758" s="245">
        <v>3.8678139846102377</v>
      </c>
      <c r="FG758" s="245">
        <v>3.277943663804319</v>
      </c>
    </row>
    <row r="759" spans="53:162" ht="12.75">
      <c r="BA759" s="165" t="s">
        <v>417</v>
      </c>
      <c r="BB759" s="165" t="s">
        <v>418</v>
      </c>
      <c r="BC759" s="165" t="s">
        <v>49</v>
      </c>
      <c r="BD759" s="165">
        <v>3710</v>
      </c>
      <c r="BE759" s="165">
        <v>25371.2</v>
      </c>
      <c r="BF759" s="165">
        <v>21743.17</v>
      </c>
      <c r="BG759" s="165">
        <v>2990</v>
      </c>
      <c r="BH759" s="165">
        <v>18035.7</v>
      </c>
      <c r="BI759" s="165">
        <v>16629.98</v>
      </c>
      <c r="BJ759" s="165">
        <v>-19.40700808625337</v>
      </c>
      <c r="BK759" s="165">
        <v>-28.91270416850602</v>
      </c>
      <c r="BL759" s="165">
        <v>-23.51630420035349</v>
      </c>
      <c r="BM759" s="166">
        <v>6.838598382749327</v>
      </c>
      <c r="BN759" s="267">
        <v>6.032006688963211</v>
      </c>
      <c r="BO759" s="166">
        <v>5.860692722371967</v>
      </c>
      <c r="BP759" s="267">
        <v>5.561866220735785</v>
      </c>
      <c r="ER759" s="245" t="s">
        <v>430</v>
      </c>
      <c r="ES759" s="245" t="s">
        <v>629</v>
      </c>
      <c r="ET759" s="245" t="s">
        <v>138</v>
      </c>
      <c r="EU759" s="245">
        <v>25000</v>
      </c>
      <c r="EV759" s="245">
        <v>85114.89</v>
      </c>
      <c r="EW759" s="245">
        <v>74502.18</v>
      </c>
      <c r="FA759" s="245">
        <v>-100</v>
      </c>
      <c r="FB759" s="245">
        <v>-100</v>
      </c>
      <c r="FC759" s="245">
        <v>-100</v>
      </c>
      <c r="FD759" s="245">
        <v>3.4045956</v>
      </c>
      <c r="FF759" s="245">
        <v>2.9800872</v>
      </c>
    </row>
    <row r="760" spans="53:163" ht="12.75">
      <c r="BA760" s="165" t="s">
        <v>417</v>
      </c>
      <c r="BB760" s="165" t="s">
        <v>418</v>
      </c>
      <c r="BC760" s="165" t="s">
        <v>350</v>
      </c>
      <c r="BD760" s="165">
        <v>17296</v>
      </c>
      <c r="BE760" s="165">
        <v>90075.18</v>
      </c>
      <c r="BF760" s="165">
        <v>77373.09</v>
      </c>
      <c r="BG760" s="165">
        <v>16886</v>
      </c>
      <c r="BH760" s="165">
        <v>82272.14</v>
      </c>
      <c r="BI760" s="165">
        <v>75719.76</v>
      </c>
      <c r="BJ760" s="165">
        <v>-2.370490286771508</v>
      </c>
      <c r="BK760" s="165">
        <v>-8.662808112068156</v>
      </c>
      <c r="BL760" s="165">
        <v>-2.13682819181708</v>
      </c>
      <c r="BM760" s="166">
        <v>5.207861933395004</v>
      </c>
      <c r="BN760" s="267">
        <v>4.872210114888073</v>
      </c>
      <c r="BO760" s="166">
        <v>4.473467275670675</v>
      </c>
      <c r="BP760" s="267">
        <v>4.4841738718465</v>
      </c>
      <c r="ER760" s="245" t="s">
        <v>430</v>
      </c>
      <c r="ES760" s="245" t="s">
        <v>629</v>
      </c>
      <c r="ET760" s="245" t="s">
        <v>54</v>
      </c>
      <c r="EX760" s="245">
        <v>1470.96</v>
      </c>
      <c r="EY760" s="245">
        <v>5981.25</v>
      </c>
      <c r="EZ760" s="245">
        <v>5490.87</v>
      </c>
      <c r="FE760" s="245">
        <v>4.066222059063469</v>
      </c>
      <c r="FG760" s="245">
        <v>3.7328479360417686</v>
      </c>
    </row>
    <row r="761" spans="53:162" ht="12.75">
      <c r="BA761" s="165" t="s">
        <v>417</v>
      </c>
      <c r="BB761" s="165" t="s">
        <v>418</v>
      </c>
      <c r="BC761" s="165" t="s">
        <v>66</v>
      </c>
      <c r="BD761" s="165">
        <v>3620</v>
      </c>
      <c r="BE761" s="165">
        <v>19404.62</v>
      </c>
      <c r="BF761" s="165">
        <v>16815.52</v>
      </c>
      <c r="BG761" s="165">
        <v>4500</v>
      </c>
      <c r="BH761" s="165">
        <v>26584.08</v>
      </c>
      <c r="BI761" s="165">
        <v>24476.2</v>
      </c>
      <c r="BJ761" s="165">
        <v>24.30939226519337</v>
      </c>
      <c r="BK761" s="165">
        <v>36.99871473906731</v>
      </c>
      <c r="BL761" s="165">
        <v>45.557199539473054</v>
      </c>
      <c r="BM761" s="166">
        <v>5.3603922651933695</v>
      </c>
      <c r="BN761" s="267">
        <v>5.907573333333334</v>
      </c>
      <c r="BO761" s="166">
        <v>4.645171270718232</v>
      </c>
      <c r="BP761" s="267">
        <v>5.439155555555556</v>
      </c>
      <c r="ER761" s="245" t="s">
        <v>430</v>
      </c>
      <c r="ES761" s="245" t="s">
        <v>629</v>
      </c>
      <c r="ET761" s="245" t="s">
        <v>82</v>
      </c>
      <c r="EU761" s="245">
        <v>17600</v>
      </c>
      <c r="EV761" s="245">
        <v>52632.12</v>
      </c>
      <c r="EW761" s="245">
        <v>46820</v>
      </c>
      <c r="FA761" s="245">
        <v>-100</v>
      </c>
      <c r="FB761" s="245">
        <v>-100</v>
      </c>
      <c r="FC761" s="245">
        <v>-100</v>
      </c>
      <c r="FD761" s="245">
        <v>2.990461363636364</v>
      </c>
      <c r="FF761" s="245">
        <v>2.6602272727272727</v>
      </c>
    </row>
    <row r="762" spans="53:162" ht="12.75">
      <c r="BA762" s="165" t="s">
        <v>417</v>
      </c>
      <c r="BB762" s="165" t="s">
        <v>418</v>
      </c>
      <c r="BC762" s="165" t="s">
        <v>44</v>
      </c>
      <c r="BD762" s="165"/>
      <c r="BE762" s="165"/>
      <c r="BF762" s="165"/>
      <c r="BG762" s="165">
        <v>30962</v>
      </c>
      <c r="BH762" s="165">
        <v>152567.22</v>
      </c>
      <c r="BI762" s="165">
        <v>140579.26</v>
      </c>
      <c r="BJ762" s="165"/>
      <c r="BK762" s="165"/>
      <c r="BL762" s="165"/>
      <c r="BM762" s="166"/>
      <c r="BN762" s="267">
        <v>4.927563464892449</v>
      </c>
      <c r="BO762" s="166"/>
      <c r="BP762" s="267">
        <v>4.540380466378141</v>
      </c>
      <c r="ER762" s="245" t="s">
        <v>430</v>
      </c>
      <c r="ES762" s="245" t="s">
        <v>629</v>
      </c>
      <c r="ET762" s="245" t="s">
        <v>101</v>
      </c>
      <c r="EU762" s="245">
        <v>18000</v>
      </c>
      <c r="EV762" s="245">
        <v>56526.34</v>
      </c>
      <c r="EW762" s="245">
        <v>48850</v>
      </c>
      <c r="FA762" s="245">
        <v>-100</v>
      </c>
      <c r="FB762" s="245">
        <v>-100</v>
      </c>
      <c r="FC762" s="245">
        <v>-100</v>
      </c>
      <c r="FD762" s="245">
        <v>3.140352222222222</v>
      </c>
      <c r="FF762" s="245">
        <v>2.713888888888889</v>
      </c>
    </row>
    <row r="763" spans="53:163" ht="12.75">
      <c r="BA763" s="165" t="s">
        <v>419</v>
      </c>
      <c r="BB763" s="165" t="s">
        <v>623</v>
      </c>
      <c r="BC763" s="165" t="s">
        <v>63</v>
      </c>
      <c r="BD763" s="165"/>
      <c r="BE763" s="165"/>
      <c r="BF763" s="165"/>
      <c r="BG763" s="165">
        <v>800</v>
      </c>
      <c r="BH763" s="165">
        <v>6000</v>
      </c>
      <c r="BI763" s="165">
        <v>5523.45</v>
      </c>
      <c r="BJ763" s="165"/>
      <c r="BK763" s="165"/>
      <c r="BL763" s="165"/>
      <c r="BM763" s="166"/>
      <c r="BN763" s="267">
        <v>7.5</v>
      </c>
      <c r="BO763" s="166"/>
      <c r="BP763" s="267">
        <v>6.9043125</v>
      </c>
      <c r="ER763" s="245" t="s">
        <v>430</v>
      </c>
      <c r="ES763" s="245" t="s">
        <v>629</v>
      </c>
      <c r="ET763" s="245" t="s">
        <v>42</v>
      </c>
      <c r="EU763" s="245">
        <v>26420</v>
      </c>
      <c r="EV763" s="245">
        <v>93322.48</v>
      </c>
      <c r="EW763" s="245">
        <v>80928.35</v>
      </c>
      <c r="EX763" s="245">
        <v>1700</v>
      </c>
      <c r="EY763" s="245">
        <v>4943.41</v>
      </c>
      <c r="EZ763" s="245">
        <v>4569.52</v>
      </c>
      <c r="FA763" s="245">
        <v>-93.5654806964421</v>
      </c>
      <c r="FB763" s="245">
        <v>-94.70287330555297</v>
      </c>
      <c r="FC763" s="245">
        <v>-94.35362267981492</v>
      </c>
      <c r="FD763" s="245">
        <v>3.5322664647993944</v>
      </c>
      <c r="FE763" s="245">
        <v>2.9078882352941178</v>
      </c>
      <c r="FF763" s="245">
        <v>3.063147236941711</v>
      </c>
      <c r="FG763" s="245">
        <v>2.6879529411764707</v>
      </c>
    </row>
    <row r="764" spans="53:163" ht="12.75">
      <c r="BA764" s="165" t="s">
        <v>419</v>
      </c>
      <c r="BB764" s="165" t="s">
        <v>623</v>
      </c>
      <c r="BC764" s="165" t="s">
        <v>54</v>
      </c>
      <c r="BD764" s="165"/>
      <c r="BE764" s="165"/>
      <c r="BF764" s="165"/>
      <c r="BG764" s="165">
        <v>20</v>
      </c>
      <c r="BH764" s="165">
        <v>93.04</v>
      </c>
      <c r="BI764" s="165">
        <v>85.33</v>
      </c>
      <c r="BJ764" s="165"/>
      <c r="BK764" s="165"/>
      <c r="BL764" s="165"/>
      <c r="BM764" s="166"/>
      <c r="BN764" s="267">
        <v>4.652</v>
      </c>
      <c r="BO764" s="166"/>
      <c r="BP764" s="267">
        <v>4.2665</v>
      </c>
      <c r="ER764" s="245" t="s">
        <v>430</v>
      </c>
      <c r="ES764" s="245" t="s">
        <v>629</v>
      </c>
      <c r="ET764" s="245" t="s">
        <v>46</v>
      </c>
      <c r="EU764" s="245">
        <v>16240</v>
      </c>
      <c r="EV764" s="245">
        <v>56028</v>
      </c>
      <c r="EW764" s="245">
        <v>47436.36</v>
      </c>
      <c r="EX764" s="245">
        <v>16240</v>
      </c>
      <c r="EY764" s="245">
        <v>53592</v>
      </c>
      <c r="EZ764" s="245">
        <v>49149.95</v>
      </c>
      <c r="FA764" s="245">
        <v>0</v>
      </c>
      <c r="FB764" s="245">
        <v>-4.3478260869565215</v>
      </c>
      <c r="FC764" s="245">
        <v>3.6123977472133117</v>
      </c>
      <c r="FD764" s="245">
        <v>3.45</v>
      </c>
      <c r="FE764" s="245">
        <v>3.3</v>
      </c>
      <c r="FF764" s="245">
        <v>2.920958128078818</v>
      </c>
      <c r="FG764" s="245">
        <v>3.0264747536945813</v>
      </c>
    </row>
    <row r="765" spans="53:162" ht="12.75">
      <c r="BA765" s="165" t="s">
        <v>419</v>
      </c>
      <c r="BB765" s="165" t="s">
        <v>623</v>
      </c>
      <c r="BC765" s="165" t="s">
        <v>42</v>
      </c>
      <c r="BD765" s="165"/>
      <c r="BE765" s="165"/>
      <c r="BF765" s="165"/>
      <c r="BG765" s="165">
        <v>3950</v>
      </c>
      <c r="BH765" s="165">
        <v>17184.66</v>
      </c>
      <c r="BI765" s="165">
        <v>15860.97</v>
      </c>
      <c r="BJ765" s="165"/>
      <c r="BK765" s="165"/>
      <c r="BL765" s="165"/>
      <c r="BM765" s="166"/>
      <c r="BN765" s="267">
        <v>4.350546835443038</v>
      </c>
      <c r="BO765" s="166"/>
      <c r="BP765" s="267">
        <v>4.015435443037974</v>
      </c>
      <c r="ER765" s="245" t="s">
        <v>430</v>
      </c>
      <c r="ES765" s="245" t="s">
        <v>629</v>
      </c>
      <c r="ET765" s="245" t="s">
        <v>95</v>
      </c>
      <c r="EU765" s="245">
        <v>33040</v>
      </c>
      <c r="EV765" s="245">
        <v>111631.82</v>
      </c>
      <c r="EW765" s="245">
        <v>93772</v>
      </c>
      <c r="FA765" s="245">
        <v>-100</v>
      </c>
      <c r="FB765" s="245">
        <v>-100</v>
      </c>
      <c r="FC765" s="245">
        <v>-100</v>
      </c>
      <c r="FD765" s="245">
        <v>3.378687046004843</v>
      </c>
      <c r="FF765" s="245">
        <v>2.838135593220339</v>
      </c>
    </row>
    <row r="766" spans="53:163" ht="12.75">
      <c r="BA766" s="165" t="s">
        <v>419</v>
      </c>
      <c r="BB766" s="165" t="s">
        <v>623</v>
      </c>
      <c r="BC766" s="165" t="s">
        <v>45</v>
      </c>
      <c r="BD766" s="165"/>
      <c r="BE766" s="165"/>
      <c r="BF766" s="165"/>
      <c r="BG766" s="165">
        <v>13424</v>
      </c>
      <c r="BH766" s="165">
        <v>65693.28</v>
      </c>
      <c r="BI766" s="165">
        <v>60591.61</v>
      </c>
      <c r="BJ766" s="165"/>
      <c r="BK766" s="165"/>
      <c r="BL766" s="165"/>
      <c r="BM766" s="166"/>
      <c r="BN766" s="267">
        <v>4.8937187127532775</v>
      </c>
      <c r="BO766" s="166"/>
      <c r="BP766" s="267">
        <v>4.5136777413587605</v>
      </c>
      <c r="ER766" s="245" t="s">
        <v>430</v>
      </c>
      <c r="ES766" s="245" t="s">
        <v>629</v>
      </c>
      <c r="ET766" s="245" t="s">
        <v>71</v>
      </c>
      <c r="EU766" s="245">
        <v>3215</v>
      </c>
      <c r="EV766" s="245">
        <v>9855.87</v>
      </c>
      <c r="EW766" s="245">
        <v>8489.6</v>
      </c>
      <c r="EX766" s="245">
        <v>18000</v>
      </c>
      <c r="EY766" s="245">
        <v>54146.59</v>
      </c>
      <c r="EZ766" s="245">
        <v>49677.92</v>
      </c>
      <c r="FA766" s="245">
        <v>459.8755832037325</v>
      </c>
      <c r="FB766" s="245">
        <v>449.38417410132223</v>
      </c>
      <c r="FC766" s="245">
        <v>485.1620806633999</v>
      </c>
      <c r="FD766" s="245">
        <v>3.0655894245723174</v>
      </c>
      <c r="FE766" s="245">
        <v>3.0081438888888887</v>
      </c>
      <c r="FF766" s="245">
        <v>2.6406220839813375</v>
      </c>
      <c r="FG766" s="245">
        <v>2.7598844444444444</v>
      </c>
    </row>
    <row r="767" spans="53:162" ht="12.75">
      <c r="BA767" s="165" t="s">
        <v>419</v>
      </c>
      <c r="BB767" s="165" t="s">
        <v>623</v>
      </c>
      <c r="BC767" s="165" t="s">
        <v>43</v>
      </c>
      <c r="BD767" s="165"/>
      <c r="BE767" s="165"/>
      <c r="BF767" s="165"/>
      <c r="BG767" s="165">
        <v>16350</v>
      </c>
      <c r="BH767" s="165">
        <v>74815.3</v>
      </c>
      <c r="BI767" s="165">
        <v>68956.84</v>
      </c>
      <c r="BJ767" s="165"/>
      <c r="BK767" s="165"/>
      <c r="BL767" s="165"/>
      <c r="BM767" s="166"/>
      <c r="BN767" s="267">
        <v>4.575859327217126</v>
      </c>
      <c r="BO767" s="166"/>
      <c r="BP767" s="267">
        <v>4.21754373088685</v>
      </c>
      <c r="ER767" s="245" t="s">
        <v>430</v>
      </c>
      <c r="ES767" s="245" t="s">
        <v>629</v>
      </c>
      <c r="ET767" s="245" t="s">
        <v>67</v>
      </c>
      <c r="EU767" s="245">
        <v>17070</v>
      </c>
      <c r="EV767" s="245">
        <v>68694</v>
      </c>
      <c r="EW767" s="245">
        <v>58586.58</v>
      </c>
      <c r="FA767" s="245">
        <v>-100</v>
      </c>
      <c r="FB767" s="245">
        <v>-100</v>
      </c>
      <c r="FC767" s="245">
        <v>-100</v>
      </c>
      <c r="FD767" s="245">
        <v>4.024253075571178</v>
      </c>
      <c r="FF767" s="245">
        <v>3.4321370826010544</v>
      </c>
    </row>
    <row r="768" spans="53:163" ht="12.75">
      <c r="BA768" s="165" t="s">
        <v>419</v>
      </c>
      <c r="BB768" s="165" t="s">
        <v>623</v>
      </c>
      <c r="BC768" s="165" t="s">
        <v>50</v>
      </c>
      <c r="BD768" s="165"/>
      <c r="BE768" s="165"/>
      <c r="BF768" s="165"/>
      <c r="BG768" s="165">
        <v>160</v>
      </c>
      <c r="BH768" s="165">
        <v>857.25</v>
      </c>
      <c r="BI768" s="165">
        <v>787.6</v>
      </c>
      <c r="BJ768" s="165"/>
      <c r="BK768" s="165"/>
      <c r="BL768" s="165"/>
      <c r="BM768" s="166"/>
      <c r="BN768" s="267">
        <v>5.3578125</v>
      </c>
      <c r="BO768" s="166"/>
      <c r="BP768" s="267">
        <v>4.9225</v>
      </c>
      <c r="ER768" s="245" t="s">
        <v>430</v>
      </c>
      <c r="ES768" s="245" t="s">
        <v>629</v>
      </c>
      <c r="ET768" s="245" t="s">
        <v>357</v>
      </c>
      <c r="EX768" s="245">
        <v>20000</v>
      </c>
      <c r="EY768" s="245">
        <v>60109.36</v>
      </c>
      <c r="EZ768" s="245">
        <v>55000</v>
      </c>
      <c r="FE768" s="245">
        <v>3.005468</v>
      </c>
      <c r="FG768" s="245">
        <v>2.75</v>
      </c>
    </row>
    <row r="769" spans="53:162" ht="12.75">
      <c r="BA769" s="165" t="s">
        <v>419</v>
      </c>
      <c r="BB769" s="165" t="s">
        <v>623</v>
      </c>
      <c r="BC769" s="165" t="s">
        <v>67</v>
      </c>
      <c r="BD769" s="165"/>
      <c r="BE769" s="165"/>
      <c r="BF769" s="165"/>
      <c r="BG769" s="165">
        <v>332</v>
      </c>
      <c r="BH769" s="165">
        <v>1575.04</v>
      </c>
      <c r="BI769" s="165">
        <v>1448.6</v>
      </c>
      <c r="BJ769" s="165"/>
      <c r="BK769" s="165"/>
      <c r="BL769" s="165"/>
      <c r="BM769" s="166"/>
      <c r="BN769" s="267">
        <v>4.744096385542169</v>
      </c>
      <c r="BO769" s="166"/>
      <c r="BP769" s="267">
        <v>4.363253012048193</v>
      </c>
      <c r="ER769" s="245" t="s">
        <v>430</v>
      </c>
      <c r="ES769" s="245" t="s">
        <v>629</v>
      </c>
      <c r="ET769" s="245" t="s">
        <v>530</v>
      </c>
      <c r="EU769" s="245">
        <v>24720</v>
      </c>
      <c r="EV769" s="245">
        <v>84509.26</v>
      </c>
      <c r="EW769" s="245">
        <v>72251.18</v>
      </c>
      <c r="FA769" s="245">
        <v>-100</v>
      </c>
      <c r="FB769" s="245">
        <v>-100</v>
      </c>
      <c r="FC769" s="245">
        <v>-100</v>
      </c>
      <c r="FD769" s="245">
        <v>3.4186593851132683</v>
      </c>
      <c r="FF769" s="245">
        <v>2.9227823624595466</v>
      </c>
    </row>
    <row r="770" spans="53:163" ht="12.75">
      <c r="BA770" s="165" t="s">
        <v>419</v>
      </c>
      <c r="BB770" s="165" t="s">
        <v>623</v>
      </c>
      <c r="BC770" s="165" t="s">
        <v>44</v>
      </c>
      <c r="BD770" s="165">
        <v>6080</v>
      </c>
      <c r="BE770" s="165">
        <v>21853.88</v>
      </c>
      <c r="BF770" s="165">
        <v>18848</v>
      </c>
      <c r="BG770" s="165">
        <v>5340</v>
      </c>
      <c r="BH770" s="165">
        <v>23626.14</v>
      </c>
      <c r="BI770" s="165">
        <v>21794.94</v>
      </c>
      <c r="BJ770" s="165">
        <v>-12.171052631578947</v>
      </c>
      <c r="BK770" s="165">
        <v>8.109589692997298</v>
      </c>
      <c r="BL770" s="165">
        <v>15.635292869269943</v>
      </c>
      <c r="BM770" s="166">
        <v>3.594388157894737</v>
      </c>
      <c r="BN770" s="267">
        <v>4.424370786516854</v>
      </c>
      <c r="BO770" s="166">
        <v>3.1</v>
      </c>
      <c r="BP770" s="267">
        <v>4.081449438202247</v>
      </c>
      <c r="ER770" s="245" t="s">
        <v>443</v>
      </c>
      <c r="ES770" s="245" t="s">
        <v>631</v>
      </c>
      <c r="ET770" s="245" t="s">
        <v>43</v>
      </c>
      <c r="EX770" s="245">
        <v>500</v>
      </c>
      <c r="EY770" s="245">
        <v>2670.47</v>
      </c>
      <c r="EZ770" s="245">
        <v>2450.18</v>
      </c>
      <c r="FE770" s="245">
        <v>5.34094</v>
      </c>
      <c r="FG770" s="245">
        <v>4.90036</v>
      </c>
    </row>
    <row r="771" spans="53:162" ht="12.75">
      <c r="BA771" s="165" t="s">
        <v>436</v>
      </c>
      <c r="BB771" s="165" t="s">
        <v>437</v>
      </c>
      <c r="BC771" s="165" t="s">
        <v>48</v>
      </c>
      <c r="BD771" s="165">
        <v>1260</v>
      </c>
      <c r="BE771" s="165">
        <v>5820.78</v>
      </c>
      <c r="BF771" s="165">
        <v>5178</v>
      </c>
      <c r="BG771" s="165">
        <v>2352</v>
      </c>
      <c r="BH771" s="165">
        <v>15636.86</v>
      </c>
      <c r="BI771" s="165">
        <v>14336.34</v>
      </c>
      <c r="BJ771" s="165">
        <v>86.66666666666667</v>
      </c>
      <c r="BK771" s="165">
        <v>168.63856733977238</v>
      </c>
      <c r="BL771" s="165">
        <v>176.8702201622248</v>
      </c>
      <c r="BM771" s="166">
        <v>4.619666666666666</v>
      </c>
      <c r="BN771" s="267">
        <v>6.648324829931973</v>
      </c>
      <c r="BO771" s="166">
        <v>4.109523809523809</v>
      </c>
      <c r="BP771" s="267">
        <v>6.0953826530612245</v>
      </c>
      <c r="ER771" s="245" t="s">
        <v>443</v>
      </c>
      <c r="ES771" s="245" t="s">
        <v>631</v>
      </c>
      <c r="ET771" s="245" t="s">
        <v>71</v>
      </c>
      <c r="EU771" s="245">
        <v>21</v>
      </c>
      <c r="EV771" s="245">
        <v>120.22</v>
      </c>
      <c r="EW771" s="245">
        <v>100.33</v>
      </c>
      <c r="FA771" s="245">
        <v>-100</v>
      </c>
      <c r="FB771" s="245">
        <v>-100</v>
      </c>
      <c r="FC771" s="245">
        <v>-100</v>
      </c>
      <c r="FD771" s="245">
        <v>5.7247619047619045</v>
      </c>
      <c r="FF771" s="245">
        <v>4.777619047619048</v>
      </c>
    </row>
    <row r="772" spans="53:162" ht="12.75">
      <c r="BA772" s="165" t="s">
        <v>436</v>
      </c>
      <c r="BB772" s="165" t="s">
        <v>437</v>
      </c>
      <c r="BC772" s="165" t="s">
        <v>138</v>
      </c>
      <c r="BD772" s="165">
        <v>5000</v>
      </c>
      <c r="BE772" s="165">
        <v>27372.78</v>
      </c>
      <c r="BF772" s="165">
        <v>23613.15</v>
      </c>
      <c r="BG772" s="165"/>
      <c r="BH772" s="165"/>
      <c r="BI772" s="165"/>
      <c r="BJ772" s="165">
        <v>-100</v>
      </c>
      <c r="BK772" s="165">
        <v>-100</v>
      </c>
      <c r="BL772" s="165">
        <v>-100</v>
      </c>
      <c r="BM772" s="166">
        <v>5.474556</v>
      </c>
      <c r="BN772" s="267"/>
      <c r="BO772" s="166">
        <v>4.7226300000000005</v>
      </c>
      <c r="BP772" s="267"/>
      <c r="ER772" s="245" t="s">
        <v>451</v>
      </c>
      <c r="ES772" s="245" t="s">
        <v>452</v>
      </c>
      <c r="ET772" s="245" t="s">
        <v>48</v>
      </c>
      <c r="EU772" s="245">
        <v>11200</v>
      </c>
      <c r="EV772" s="245">
        <v>56491.55</v>
      </c>
      <c r="EW772" s="245">
        <v>48636</v>
      </c>
      <c r="FA772" s="245">
        <v>-100</v>
      </c>
      <c r="FB772" s="245">
        <v>-100</v>
      </c>
      <c r="FC772" s="245">
        <v>-100</v>
      </c>
      <c r="FD772" s="245">
        <v>5.043888392857143</v>
      </c>
      <c r="FF772" s="245">
        <v>4.3425</v>
      </c>
    </row>
    <row r="773" spans="53:163" ht="12.75">
      <c r="BA773" s="165" t="s">
        <v>436</v>
      </c>
      <c r="BB773" s="165" t="s">
        <v>437</v>
      </c>
      <c r="BC773" s="165" t="s">
        <v>63</v>
      </c>
      <c r="BD773" s="165">
        <v>19090</v>
      </c>
      <c r="BE773" s="165">
        <v>165401.5</v>
      </c>
      <c r="BF773" s="165">
        <v>137272.86</v>
      </c>
      <c r="BG773" s="165"/>
      <c r="BH773" s="165"/>
      <c r="BI773" s="165"/>
      <c r="BJ773" s="165">
        <v>-100</v>
      </c>
      <c r="BK773" s="165">
        <v>-100</v>
      </c>
      <c r="BL773" s="165">
        <v>-100</v>
      </c>
      <c r="BM773" s="166">
        <v>8.664300680984809</v>
      </c>
      <c r="BN773" s="267"/>
      <c r="BO773" s="166">
        <v>7.190825563122052</v>
      </c>
      <c r="BP773" s="267"/>
      <c r="ER773" s="245" t="s">
        <v>451</v>
      </c>
      <c r="ES773" s="245" t="s">
        <v>452</v>
      </c>
      <c r="ET773" s="245" t="s">
        <v>52</v>
      </c>
      <c r="EX773" s="245">
        <v>3000</v>
      </c>
      <c r="EY773" s="245">
        <v>15558.04</v>
      </c>
      <c r="EZ773" s="245">
        <v>14271.96</v>
      </c>
      <c r="FE773" s="245">
        <v>5.186013333333333</v>
      </c>
      <c r="FG773" s="245">
        <v>4.75732</v>
      </c>
    </row>
    <row r="774" spans="53:163" ht="12.75">
      <c r="BA774" s="165" t="s">
        <v>436</v>
      </c>
      <c r="BB774" s="165" t="s">
        <v>437</v>
      </c>
      <c r="BC774" s="165" t="s">
        <v>54</v>
      </c>
      <c r="BD774" s="165">
        <v>14844.12</v>
      </c>
      <c r="BE774" s="165">
        <v>151018.6</v>
      </c>
      <c r="BF774" s="165">
        <v>130951.91</v>
      </c>
      <c r="BG774" s="165">
        <v>891</v>
      </c>
      <c r="BH774" s="165">
        <v>6364.75</v>
      </c>
      <c r="BI774" s="165">
        <v>5837.41</v>
      </c>
      <c r="BJ774" s="165">
        <v>-93.9976233013476</v>
      </c>
      <c r="BK774" s="165">
        <v>-95.78545291772006</v>
      </c>
      <c r="BL774" s="165">
        <v>-95.5423254231267</v>
      </c>
      <c r="BM774" s="166">
        <v>10.173631040438908</v>
      </c>
      <c r="BN774" s="267">
        <v>7.14337822671156</v>
      </c>
      <c r="BO774" s="166">
        <v>8.821803515466057</v>
      </c>
      <c r="BP774" s="267">
        <v>6.551526374859708</v>
      </c>
      <c r="ER774" s="245" t="s">
        <v>451</v>
      </c>
      <c r="ES774" s="245" t="s">
        <v>452</v>
      </c>
      <c r="ET774" s="245" t="s">
        <v>42</v>
      </c>
      <c r="EU774" s="245">
        <v>2500</v>
      </c>
      <c r="EV774" s="245">
        <v>12251.98</v>
      </c>
      <c r="EW774" s="245">
        <v>10899</v>
      </c>
      <c r="EX774" s="245">
        <v>14400</v>
      </c>
      <c r="EY774" s="245">
        <v>71472.35</v>
      </c>
      <c r="EZ774" s="245">
        <v>66066.55</v>
      </c>
      <c r="FA774" s="245">
        <v>476</v>
      </c>
      <c r="FB774" s="245">
        <v>483.35346613363726</v>
      </c>
      <c r="FC774" s="245">
        <v>506.17074961005596</v>
      </c>
      <c r="FD774" s="245">
        <v>4.900792</v>
      </c>
      <c r="FE774" s="245">
        <v>4.96335763888889</v>
      </c>
      <c r="FF774" s="245">
        <v>4.3596</v>
      </c>
      <c r="FG774" s="245">
        <v>4.587954861111111</v>
      </c>
    </row>
    <row r="775" spans="53:163" ht="12.75">
      <c r="BA775" s="165" t="s">
        <v>436</v>
      </c>
      <c r="BB775" s="165" t="s">
        <v>437</v>
      </c>
      <c r="BC775" s="165" t="s">
        <v>56</v>
      </c>
      <c r="BD775" s="165">
        <v>2000</v>
      </c>
      <c r="BE775" s="165">
        <v>12955.83</v>
      </c>
      <c r="BF775" s="165">
        <v>10756.1</v>
      </c>
      <c r="BG775" s="165"/>
      <c r="BH775" s="165"/>
      <c r="BI775" s="165"/>
      <c r="BJ775" s="165">
        <v>-100</v>
      </c>
      <c r="BK775" s="165">
        <v>-100</v>
      </c>
      <c r="BL775" s="165">
        <v>-100</v>
      </c>
      <c r="BM775" s="166">
        <v>6.477915</v>
      </c>
      <c r="BN775" s="267"/>
      <c r="BO775" s="166">
        <v>5.37805</v>
      </c>
      <c r="BP775" s="267"/>
      <c r="ER775" s="245" t="s">
        <v>451</v>
      </c>
      <c r="ES775" s="245" t="s">
        <v>452</v>
      </c>
      <c r="ET775" s="245" t="s">
        <v>46</v>
      </c>
      <c r="EU775" s="245">
        <v>1344</v>
      </c>
      <c r="EV775" s="245">
        <v>8064</v>
      </c>
      <c r="EW775" s="245">
        <v>6827.42</v>
      </c>
      <c r="EX775" s="245">
        <v>1344</v>
      </c>
      <c r="EY775" s="245">
        <v>7728</v>
      </c>
      <c r="EZ775" s="245">
        <v>7087.45</v>
      </c>
      <c r="FA775" s="245">
        <v>0</v>
      </c>
      <c r="FB775" s="245">
        <v>-4.166666666666667</v>
      </c>
      <c r="FC775" s="245">
        <v>3.8086129167386766</v>
      </c>
      <c r="FD775" s="245">
        <v>6</v>
      </c>
      <c r="FE775" s="245">
        <v>5.75</v>
      </c>
      <c r="FF775" s="245">
        <v>5.0799255952380955</v>
      </c>
      <c r="FG775" s="245">
        <v>5.273400297619047</v>
      </c>
    </row>
    <row r="776" spans="53:163" ht="12.75">
      <c r="BA776" s="165" t="s">
        <v>436</v>
      </c>
      <c r="BB776" s="165" t="s">
        <v>437</v>
      </c>
      <c r="BC776" s="165" t="s">
        <v>42</v>
      </c>
      <c r="BD776" s="165"/>
      <c r="BE776" s="165"/>
      <c r="BF776" s="165"/>
      <c r="BG776" s="165">
        <v>9450</v>
      </c>
      <c r="BH776" s="165">
        <v>59977.52</v>
      </c>
      <c r="BI776" s="165">
        <v>55277.05</v>
      </c>
      <c r="BJ776" s="165"/>
      <c r="BK776" s="165"/>
      <c r="BL776" s="165"/>
      <c r="BM776" s="166"/>
      <c r="BN776" s="267">
        <v>6.346827513227513</v>
      </c>
      <c r="BO776" s="166"/>
      <c r="BP776" s="267">
        <v>5.849423280423281</v>
      </c>
      <c r="ER776" s="245" t="s">
        <v>451</v>
      </c>
      <c r="ES776" s="245" t="s">
        <v>452</v>
      </c>
      <c r="ET776" s="245" t="s">
        <v>61</v>
      </c>
      <c r="EX776" s="245">
        <v>2700</v>
      </c>
      <c r="EY776" s="245">
        <v>16262.5</v>
      </c>
      <c r="EZ776" s="245">
        <v>14925.1</v>
      </c>
      <c r="FE776" s="245">
        <v>6.023148148148148</v>
      </c>
      <c r="FG776" s="245">
        <v>5.527814814814815</v>
      </c>
    </row>
    <row r="777" spans="53:162" ht="12.75">
      <c r="BA777" s="165" t="s">
        <v>436</v>
      </c>
      <c r="BB777" s="165" t="s">
        <v>437</v>
      </c>
      <c r="BC777" s="165" t="s">
        <v>45</v>
      </c>
      <c r="BD777" s="165">
        <v>2340</v>
      </c>
      <c r="BE777" s="165">
        <v>13051.87</v>
      </c>
      <c r="BF777" s="165">
        <v>11091.6</v>
      </c>
      <c r="BG777" s="165"/>
      <c r="BH777" s="165"/>
      <c r="BI777" s="165"/>
      <c r="BJ777" s="165">
        <v>-100</v>
      </c>
      <c r="BK777" s="165">
        <v>-100</v>
      </c>
      <c r="BL777" s="165">
        <v>-100</v>
      </c>
      <c r="BM777" s="166">
        <v>5.5777222222222225</v>
      </c>
      <c r="BN777" s="267"/>
      <c r="BO777" s="166">
        <v>4.74</v>
      </c>
      <c r="BP777" s="267"/>
      <c r="ER777" s="245" t="s">
        <v>451</v>
      </c>
      <c r="ES777" s="245" t="s">
        <v>452</v>
      </c>
      <c r="ET777" s="245" t="s">
        <v>530</v>
      </c>
      <c r="EU777" s="245">
        <v>6680</v>
      </c>
      <c r="EV777" s="245">
        <v>34191.98</v>
      </c>
      <c r="EW777" s="245">
        <v>29437.34</v>
      </c>
      <c r="FA777" s="245">
        <v>-100</v>
      </c>
      <c r="FB777" s="245">
        <v>-100</v>
      </c>
      <c r="FC777" s="245">
        <v>-100</v>
      </c>
      <c r="FD777" s="245">
        <v>5.118559880239522</v>
      </c>
      <c r="FF777" s="245">
        <v>4.406787425149701</v>
      </c>
    </row>
    <row r="778" spans="53:163" ht="12.75">
      <c r="BA778" s="165" t="s">
        <v>436</v>
      </c>
      <c r="BB778" s="165" t="s">
        <v>437</v>
      </c>
      <c r="BC778" s="165" t="s">
        <v>85</v>
      </c>
      <c r="BD778" s="165">
        <v>13990</v>
      </c>
      <c r="BE778" s="165">
        <v>72546.16</v>
      </c>
      <c r="BF778" s="165">
        <v>61143.17</v>
      </c>
      <c r="BG778" s="165"/>
      <c r="BH778" s="165"/>
      <c r="BI778" s="165"/>
      <c r="BJ778" s="165">
        <v>-100</v>
      </c>
      <c r="BK778" s="165">
        <v>-100</v>
      </c>
      <c r="BL778" s="165">
        <v>-100</v>
      </c>
      <c r="BM778" s="166">
        <v>5.185572551822731</v>
      </c>
      <c r="BN778" s="267"/>
      <c r="BO778" s="166">
        <v>4.370491065046462</v>
      </c>
      <c r="BP778" s="267"/>
      <c r="ER778" s="245" t="s">
        <v>460</v>
      </c>
      <c r="ES778" s="245" t="s">
        <v>461</v>
      </c>
      <c r="ET778" s="245" t="s">
        <v>48</v>
      </c>
      <c r="EU778" s="245">
        <v>246665.88</v>
      </c>
      <c r="EV778" s="245">
        <v>2263189.93</v>
      </c>
      <c r="EW778" s="245">
        <v>1950083.45</v>
      </c>
      <c r="EX778" s="245">
        <v>357936.165</v>
      </c>
      <c r="EY778" s="245">
        <v>3173378.98</v>
      </c>
      <c r="EZ778" s="245">
        <v>2919869.41</v>
      </c>
      <c r="FA778" s="245">
        <v>45.109718863427716</v>
      </c>
      <c r="FB778" s="245">
        <v>40.21708642013973</v>
      </c>
      <c r="FC778" s="245">
        <v>49.73048512359818</v>
      </c>
      <c r="FD778" s="245">
        <v>9.175123572015716</v>
      </c>
      <c r="FE778" s="245">
        <v>8.865767950550625</v>
      </c>
      <c r="FF778" s="245">
        <v>7.905768929209017</v>
      </c>
      <c r="FG778" s="245">
        <v>8.157514371312551</v>
      </c>
    </row>
    <row r="779" spans="53:162" ht="12.75">
      <c r="BA779" s="165" t="s">
        <v>436</v>
      </c>
      <c r="BB779" s="165" t="s">
        <v>437</v>
      </c>
      <c r="BC779" s="165" t="s">
        <v>530</v>
      </c>
      <c r="BD779" s="165">
        <v>1120</v>
      </c>
      <c r="BE779" s="165">
        <v>5849.24</v>
      </c>
      <c r="BF779" s="165">
        <v>5035.86</v>
      </c>
      <c r="BG779" s="165"/>
      <c r="BH779" s="165"/>
      <c r="BI779" s="165"/>
      <c r="BJ779" s="165">
        <v>-100</v>
      </c>
      <c r="BK779" s="165">
        <v>-100</v>
      </c>
      <c r="BL779" s="165">
        <v>-100</v>
      </c>
      <c r="BM779" s="166">
        <v>5.222535714285714</v>
      </c>
      <c r="BN779" s="267"/>
      <c r="BO779" s="166">
        <v>4.496303571428571</v>
      </c>
      <c r="BP779" s="267"/>
      <c r="ER779" s="245" t="s">
        <v>460</v>
      </c>
      <c r="ES779" s="245" t="s">
        <v>461</v>
      </c>
      <c r="ET779" s="245" t="s">
        <v>64</v>
      </c>
      <c r="EU779" s="245">
        <v>500</v>
      </c>
      <c r="EV779" s="245">
        <v>4576.38</v>
      </c>
      <c r="EW779" s="245">
        <v>3940</v>
      </c>
      <c r="FA779" s="245">
        <v>-100</v>
      </c>
      <c r="FB779" s="245">
        <v>-100</v>
      </c>
      <c r="FC779" s="245">
        <v>-100</v>
      </c>
      <c r="FD779" s="245">
        <v>9.15276</v>
      </c>
      <c r="FF779" s="245">
        <v>7.88</v>
      </c>
    </row>
    <row r="780" spans="53:163" ht="12.75">
      <c r="BA780" s="165" t="s">
        <v>438</v>
      </c>
      <c r="BB780" s="165" t="s">
        <v>630</v>
      </c>
      <c r="BC780" s="165" t="s">
        <v>138</v>
      </c>
      <c r="BD780" s="165">
        <v>336</v>
      </c>
      <c r="BE780" s="165">
        <v>3161.76</v>
      </c>
      <c r="BF780" s="165">
        <v>2722.09</v>
      </c>
      <c r="BG780" s="165"/>
      <c r="BH780" s="165"/>
      <c r="BI780" s="165"/>
      <c r="BJ780" s="165">
        <v>-100</v>
      </c>
      <c r="BK780" s="165">
        <v>-100</v>
      </c>
      <c r="BL780" s="165">
        <v>-100</v>
      </c>
      <c r="BM780" s="166">
        <v>9.41</v>
      </c>
      <c r="BN780" s="267"/>
      <c r="BO780" s="166">
        <v>8.101458333333333</v>
      </c>
      <c r="BP780" s="267"/>
      <c r="ER780" s="245" t="s">
        <v>460</v>
      </c>
      <c r="ES780" s="245" t="s">
        <v>461</v>
      </c>
      <c r="ET780" s="245" t="s">
        <v>54</v>
      </c>
      <c r="EX780" s="245">
        <v>250</v>
      </c>
      <c r="EY780" s="245">
        <v>2514.81</v>
      </c>
      <c r="EZ780" s="245">
        <v>2312.76</v>
      </c>
      <c r="FE780" s="245">
        <v>10.059239999999999</v>
      </c>
      <c r="FG780" s="245">
        <v>9.251040000000001</v>
      </c>
    </row>
    <row r="781" spans="53:163" ht="12.75">
      <c r="BA781" s="165" t="s">
        <v>438</v>
      </c>
      <c r="BB781" s="165" t="s">
        <v>630</v>
      </c>
      <c r="BC781" s="165" t="s">
        <v>54</v>
      </c>
      <c r="BD781" s="165"/>
      <c r="BE781" s="165"/>
      <c r="BF781" s="165"/>
      <c r="BG781" s="165">
        <v>150</v>
      </c>
      <c r="BH781" s="165">
        <v>1037.97</v>
      </c>
      <c r="BI781" s="165">
        <v>952.87</v>
      </c>
      <c r="BJ781" s="165"/>
      <c r="BK781" s="165"/>
      <c r="BL781" s="165"/>
      <c r="BM781" s="166"/>
      <c r="BN781" s="267">
        <v>6.9198</v>
      </c>
      <c r="BO781" s="166"/>
      <c r="BP781" s="267">
        <v>6.3524666666666665</v>
      </c>
      <c r="ER781" s="245" t="s">
        <v>460</v>
      </c>
      <c r="ES781" s="245" t="s">
        <v>461</v>
      </c>
      <c r="ET781" s="245" t="s">
        <v>52</v>
      </c>
      <c r="EX781" s="245">
        <v>9000</v>
      </c>
      <c r="EY781" s="245">
        <v>71201.66</v>
      </c>
      <c r="EZ781" s="245">
        <v>65315.87</v>
      </c>
      <c r="FE781" s="245">
        <v>7.911295555555556</v>
      </c>
      <c r="FG781" s="245">
        <v>7.257318888888889</v>
      </c>
    </row>
    <row r="782" spans="53:163" ht="12.75">
      <c r="BA782" s="165" t="s">
        <v>438</v>
      </c>
      <c r="BB782" s="165" t="s">
        <v>630</v>
      </c>
      <c r="BC782" s="165" t="s">
        <v>56</v>
      </c>
      <c r="BD782" s="165"/>
      <c r="BE782" s="165"/>
      <c r="BF782" s="165"/>
      <c r="BG782" s="165">
        <v>1920</v>
      </c>
      <c r="BH782" s="165">
        <v>12142.29</v>
      </c>
      <c r="BI782" s="165">
        <v>11146.8</v>
      </c>
      <c r="BJ782" s="165"/>
      <c r="BK782" s="165"/>
      <c r="BL782" s="165"/>
      <c r="BM782" s="166"/>
      <c r="BN782" s="267">
        <v>6.324109375000001</v>
      </c>
      <c r="BO782" s="166"/>
      <c r="BP782" s="267">
        <v>5.805625</v>
      </c>
      <c r="ER782" s="245" t="s">
        <v>460</v>
      </c>
      <c r="ES782" s="245" t="s">
        <v>461</v>
      </c>
      <c r="ET782" s="245" t="s">
        <v>42</v>
      </c>
      <c r="EU782" s="245">
        <v>53256</v>
      </c>
      <c r="EV782" s="245">
        <v>458463.17</v>
      </c>
      <c r="EW782" s="245">
        <v>393524.99</v>
      </c>
      <c r="EX782" s="245">
        <v>27190</v>
      </c>
      <c r="EY782" s="245">
        <v>217610.69</v>
      </c>
      <c r="EZ782" s="245">
        <v>201061.93</v>
      </c>
      <c r="FA782" s="245">
        <v>-48.94471984377347</v>
      </c>
      <c r="FB782" s="245">
        <v>-52.53474995603246</v>
      </c>
      <c r="FC782" s="245">
        <v>-48.9074556612021</v>
      </c>
      <c r="FD782" s="245">
        <v>8.608667004656752</v>
      </c>
      <c r="FE782" s="245">
        <v>8.00333541743288</v>
      </c>
      <c r="FF782" s="245">
        <v>7.38930805918582</v>
      </c>
      <c r="FG782" s="245">
        <v>7.39470136079441</v>
      </c>
    </row>
    <row r="783" spans="53:162" ht="12.75">
      <c r="BA783" s="165" t="s">
        <v>438</v>
      </c>
      <c r="BB783" s="165" t="s">
        <v>630</v>
      </c>
      <c r="BC783" s="165" t="s">
        <v>43</v>
      </c>
      <c r="BD783" s="165"/>
      <c r="BE783" s="165"/>
      <c r="BF783" s="165"/>
      <c r="BG783" s="165">
        <v>450</v>
      </c>
      <c r="BH783" s="165">
        <v>3544.75</v>
      </c>
      <c r="BI783" s="165">
        <v>3251.73</v>
      </c>
      <c r="BJ783" s="165"/>
      <c r="BK783" s="165"/>
      <c r="BL783" s="165"/>
      <c r="BM783" s="166"/>
      <c r="BN783" s="267">
        <v>7.877222222222223</v>
      </c>
      <c r="BO783" s="166"/>
      <c r="BP783" s="267">
        <v>7.226066666666667</v>
      </c>
      <c r="ER783" s="245" t="s">
        <v>460</v>
      </c>
      <c r="ES783" s="245" t="s">
        <v>461</v>
      </c>
      <c r="ET783" s="245" t="s">
        <v>71</v>
      </c>
      <c r="EU783" s="245">
        <v>100</v>
      </c>
      <c r="EV783" s="245">
        <v>892.83</v>
      </c>
      <c r="EW783" s="245">
        <v>769.06</v>
      </c>
      <c r="FA783" s="245">
        <v>-100</v>
      </c>
      <c r="FB783" s="245">
        <v>-100</v>
      </c>
      <c r="FC783" s="245">
        <v>-100</v>
      </c>
      <c r="FD783" s="245">
        <v>8.9283</v>
      </c>
      <c r="FF783" s="245">
        <v>7.6906</v>
      </c>
    </row>
    <row r="784" spans="53:68" ht="12.75">
      <c r="BA784" s="165" t="s">
        <v>446</v>
      </c>
      <c r="BB784" s="165" t="s">
        <v>312</v>
      </c>
      <c r="BC784" s="165" t="s">
        <v>48</v>
      </c>
      <c r="BD784" s="165">
        <v>32</v>
      </c>
      <c r="BE784" s="165">
        <v>366.71</v>
      </c>
      <c r="BF784" s="165">
        <v>313.59</v>
      </c>
      <c r="BG784" s="165">
        <v>439</v>
      </c>
      <c r="BH784" s="165">
        <v>5216.17</v>
      </c>
      <c r="BI784" s="165">
        <v>4796.66</v>
      </c>
      <c r="BJ784" s="165">
        <v>1271.875</v>
      </c>
      <c r="BK784" s="165">
        <v>1322.4237135611247</v>
      </c>
      <c r="BL784" s="165">
        <v>1429.595969259224</v>
      </c>
      <c r="BM784" s="166">
        <v>11.4596875</v>
      </c>
      <c r="BN784" s="267">
        <v>11.881936218678815</v>
      </c>
      <c r="BO784" s="166">
        <v>9.7996875</v>
      </c>
      <c r="BP784" s="267">
        <v>10.92633257403189</v>
      </c>
    </row>
    <row r="785" spans="53:68" ht="12.75">
      <c r="BA785" s="165" t="s">
        <v>446</v>
      </c>
      <c r="BB785" s="165" t="s">
        <v>312</v>
      </c>
      <c r="BC785" s="165" t="s">
        <v>139</v>
      </c>
      <c r="BD785" s="165"/>
      <c r="BE785" s="165"/>
      <c r="BF785" s="165"/>
      <c r="BG785" s="165">
        <v>600</v>
      </c>
      <c r="BH785" s="165">
        <v>8794.42</v>
      </c>
      <c r="BI785" s="165">
        <v>8129.67</v>
      </c>
      <c r="BJ785" s="165"/>
      <c r="BK785" s="165"/>
      <c r="BL785" s="165"/>
      <c r="BM785" s="166"/>
      <c r="BN785" s="267">
        <v>14.657366666666666</v>
      </c>
      <c r="BO785" s="166"/>
      <c r="BP785" s="267">
        <v>13.54945</v>
      </c>
    </row>
    <row r="786" spans="53:68" ht="12.75">
      <c r="BA786" s="165" t="s">
        <v>446</v>
      </c>
      <c r="BB786" s="165" t="s">
        <v>312</v>
      </c>
      <c r="BC786" s="165" t="s">
        <v>63</v>
      </c>
      <c r="BD786" s="165">
        <v>4402.45</v>
      </c>
      <c r="BE786" s="165">
        <v>60507.52</v>
      </c>
      <c r="BF786" s="165">
        <v>52109.14</v>
      </c>
      <c r="BG786" s="165">
        <v>6942</v>
      </c>
      <c r="BH786" s="165">
        <v>90446.52</v>
      </c>
      <c r="BI786" s="165">
        <v>83144.97</v>
      </c>
      <c r="BJ786" s="165">
        <v>57.68492543924407</v>
      </c>
      <c r="BK786" s="165">
        <v>49.479800196735894</v>
      </c>
      <c r="BL786" s="165">
        <v>59.55928269013843</v>
      </c>
      <c r="BM786" s="166">
        <v>13.744056150552533</v>
      </c>
      <c r="BN786" s="267">
        <v>13.028885047536734</v>
      </c>
      <c r="BO786" s="166">
        <v>11.836395643334962</v>
      </c>
      <c r="BP786" s="267">
        <v>11.97709161624892</v>
      </c>
    </row>
    <row r="787" spans="53:68" ht="12.75">
      <c r="BA787" s="165" t="s">
        <v>446</v>
      </c>
      <c r="BB787" s="165" t="s">
        <v>312</v>
      </c>
      <c r="BC787" s="165" t="s">
        <v>54</v>
      </c>
      <c r="BD787" s="165">
        <v>15642</v>
      </c>
      <c r="BE787" s="165">
        <v>200108.56</v>
      </c>
      <c r="BF787" s="165">
        <v>170978.37</v>
      </c>
      <c r="BG787" s="165">
        <v>19026</v>
      </c>
      <c r="BH787" s="165">
        <v>235874.98</v>
      </c>
      <c r="BI787" s="165">
        <v>216717.06</v>
      </c>
      <c r="BJ787" s="165">
        <v>21.634062140391254</v>
      </c>
      <c r="BK787" s="165">
        <v>17.873508259716633</v>
      </c>
      <c r="BL787" s="165">
        <v>26.75115571636342</v>
      </c>
      <c r="BM787" s="166">
        <v>12.793029024421429</v>
      </c>
      <c r="BN787" s="267">
        <v>12.397507621150005</v>
      </c>
      <c r="BO787" s="166">
        <v>10.93072305331799</v>
      </c>
      <c r="BP787" s="267">
        <v>11.39057395143488</v>
      </c>
    </row>
    <row r="788" spans="53:68" ht="12.75">
      <c r="BA788" s="165" t="s">
        <v>446</v>
      </c>
      <c r="BB788" s="165" t="s">
        <v>312</v>
      </c>
      <c r="BC788" s="165" t="s">
        <v>56</v>
      </c>
      <c r="BD788" s="165"/>
      <c r="BE788" s="165"/>
      <c r="BF788" s="165"/>
      <c r="BG788" s="165">
        <v>1000</v>
      </c>
      <c r="BH788" s="165">
        <v>11982.38</v>
      </c>
      <c r="BI788" s="165">
        <v>11000</v>
      </c>
      <c r="BJ788" s="165"/>
      <c r="BK788" s="165"/>
      <c r="BL788" s="165"/>
      <c r="BM788" s="166"/>
      <c r="BN788" s="267">
        <v>11.98238</v>
      </c>
      <c r="BO788" s="166"/>
      <c r="BP788" s="267">
        <v>11</v>
      </c>
    </row>
    <row r="789" spans="53:68" ht="12.75">
      <c r="BA789" s="165" t="s">
        <v>446</v>
      </c>
      <c r="BB789" s="165" t="s">
        <v>312</v>
      </c>
      <c r="BC789" s="165" t="s">
        <v>42</v>
      </c>
      <c r="BD789" s="165">
        <v>422501</v>
      </c>
      <c r="BE789" s="165">
        <v>4692955.24</v>
      </c>
      <c r="BF789" s="165">
        <v>4025245.9</v>
      </c>
      <c r="BG789" s="165">
        <v>453826</v>
      </c>
      <c r="BH789" s="165">
        <v>5174695.5</v>
      </c>
      <c r="BI789" s="165">
        <v>4760471.14</v>
      </c>
      <c r="BJ789" s="165">
        <v>7.414183635068319</v>
      </c>
      <c r="BK789" s="165">
        <v>10.265179090009811</v>
      </c>
      <c r="BL789" s="165">
        <v>18.265349701989628</v>
      </c>
      <c r="BM789" s="166">
        <v>11.107560076780883</v>
      </c>
      <c r="BN789" s="267">
        <v>11.402377783555812</v>
      </c>
      <c r="BO789" s="166">
        <v>9.527186681214955</v>
      </c>
      <c r="BP789" s="267">
        <v>10.489639509415502</v>
      </c>
    </row>
    <row r="790" spans="53:68" ht="12.75">
      <c r="BA790" s="165" t="s">
        <v>446</v>
      </c>
      <c r="BB790" s="165" t="s">
        <v>312</v>
      </c>
      <c r="BC790" s="165" t="s">
        <v>45</v>
      </c>
      <c r="BD790" s="165">
        <v>826</v>
      </c>
      <c r="BE790" s="165">
        <v>10383.66</v>
      </c>
      <c r="BF790" s="165">
        <v>8966.03</v>
      </c>
      <c r="BG790" s="165">
        <v>1250</v>
      </c>
      <c r="BH790" s="165">
        <v>16125.56</v>
      </c>
      <c r="BI790" s="165">
        <v>14782.13</v>
      </c>
      <c r="BJ790" s="165">
        <v>51.3317191283293</v>
      </c>
      <c r="BK790" s="165">
        <v>55.29745773648213</v>
      </c>
      <c r="BL790" s="165">
        <v>64.8681746547803</v>
      </c>
      <c r="BM790" s="166">
        <v>12.571016949152542</v>
      </c>
      <c r="BN790" s="267">
        <v>12.900447999999999</v>
      </c>
      <c r="BO790" s="166">
        <v>10.854757869249395</v>
      </c>
      <c r="BP790" s="267">
        <v>11.825704</v>
      </c>
    </row>
    <row r="791" spans="53:68" ht="12.75">
      <c r="BA791" s="165" t="s">
        <v>446</v>
      </c>
      <c r="BB791" s="165" t="s">
        <v>312</v>
      </c>
      <c r="BC791" s="165" t="s">
        <v>57</v>
      </c>
      <c r="BD791" s="165"/>
      <c r="BE791" s="165"/>
      <c r="BF791" s="165"/>
      <c r="BG791" s="165">
        <v>120</v>
      </c>
      <c r="BH791" s="165">
        <v>1274</v>
      </c>
      <c r="BI791" s="165">
        <v>1170.19</v>
      </c>
      <c r="BJ791" s="165"/>
      <c r="BK791" s="165"/>
      <c r="BL791" s="165"/>
      <c r="BM791" s="166"/>
      <c r="BN791" s="267">
        <v>10.616666666666667</v>
      </c>
      <c r="BO791" s="166"/>
      <c r="BP791" s="267">
        <v>9.751583333333334</v>
      </c>
    </row>
    <row r="792" spans="53:68" ht="12.75">
      <c r="BA792" s="165" t="s">
        <v>446</v>
      </c>
      <c r="BB792" s="165" t="s">
        <v>312</v>
      </c>
      <c r="BC792" s="165" t="s">
        <v>43</v>
      </c>
      <c r="BD792" s="165">
        <v>24159</v>
      </c>
      <c r="BE792" s="165">
        <v>265732.67</v>
      </c>
      <c r="BF792" s="165">
        <v>230184.88</v>
      </c>
      <c r="BG792" s="165">
        <v>13560</v>
      </c>
      <c r="BH792" s="165">
        <v>157217.79</v>
      </c>
      <c r="BI792" s="165">
        <v>144817</v>
      </c>
      <c r="BJ792" s="165">
        <v>-43.871849000372535</v>
      </c>
      <c r="BK792" s="165">
        <v>-40.836107957670386</v>
      </c>
      <c r="BL792" s="165">
        <v>-37.086658341764235</v>
      </c>
      <c r="BM792" s="166">
        <v>10.999324061426384</v>
      </c>
      <c r="BN792" s="267">
        <v>11.594232300884956</v>
      </c>
      <c r="BO792" s="166">
        <v>9.527914234860715</v>
      </c>
      <c r="BP792" s="267">
        <v>10.6797197640118</v>
      </c>
    </row>
    <row r="793" spans="53:68" ht="12.75">
      <c r="BA793" s="165" t="s">
        <v>446</v>
      </c>
      <c r="BB793" s="165" t="s">
        <v>312</v>
      </c>
      <c r="BC793" s="165" t="s">
        <v>67</v>
      </c>
      <c r="BD793" s="165">
        <v>310</v>
      </c>
      <c r="BE793" s="165">
        <v>3534.98</v>
      </c>
      <c r="BF793" s="165">
        <v>3037.97</v>
      </c>
      <c r="BG793" s="165">
        <v>1004</v>
      </c>
      <c r="BH793" s="165">
        <v>12626.24</v>
      </c>
      <c r="BI793" s="165">
        <v>11611.58</v>
      </c>
      <c r="BJ793" s="165">
        <v>223.8709677419355</v>
      </c>
      <c r="BK793" s="165">
        <v>257.1799557564682</v>
      </c>
      <c r="BL793" s="165">
        <v>282.2150975816088</v>
      </c>
      <c r="BM793" s="166">
        <v>11.403161290322581</v>
      </c>
      <c r="BN793" s="267">
        <v>12.57593625498008</v>
      </c>
      <c r="BO793" s="166">
        <v>9.799903225806451</v>
      </c>
      <c r="BP793" s="267">
        <v>11.565318725099601</v>
      </c>
    </row>
    <row r="794" spans="53:68" ht="12.75">
      <c r="BA794" s="165" t="s">
        <v>446</v>
      </c>
      <c r="BB794" s="165" t="s">
        <v>312</v>
      </c>
      <c r="BC794" s="165" t="s">
        <v>66</v>
      </c>
      <c r="BD794" s="165">
        <v>310</v>
      </c>
      <c r="BE794" s="165">
        <v>3352.42</v>
      </c>
      <c r="BF794" s="165">
        <v>2894.45</v>
      </c>
      <c r="BG794" s="165">
        <v>270</v>
      </c>
      <c r="BH794" s="165">
        <v>2859.2</v>
      </c>
      <c r="BI794" s="165">
        <v>2628.82</v>
      </c>
      <c r="BJ794" s="165">
        <v>-12.903225806451612</v>
      </c>
      <c r="BK794" s="165">
        <v>-14.712357043568534</v>
      </c>
      <c r="BL794" s="165">
        <v>-9.17721846983018</v>
      </c>
      <c r="BM794" s="166">
        <v>10.81425806451613</v>
      </c>
      <c r="BN794" s="267">
        <v>10.589629629629629</v>
      </c>
      <c r="BO794" s="166">
        <v>9.336935483870967</v>
      </c>
      <c r="BP794" s="267">
        <v>9.736370370370372</v>
      </c>
    </row>
    <row r="795" spans="53:68" ht="12.75">
      <c r="BA795" s="165" t="s">
        <v>446</v>
      </c>
      <c r="BB795" s="165" t="s">
        <v>312</v>
      </c>
      <c r="BC795" s="165" t="s">
        <v>44</v>
      </c>
      <c r="BD795" s="165"/>
      <c r="BE795" s="165"/>
      <c r="BF795" s="165"/>
      <c r="BG795" s="165">
        <v>10490</v>
      </c>
      <c r="BH795" s="165">
        <v>113815.8</v>
      </c>
      <c r="BI795" s="165">
        <v>104650.61</v>
      </c>
      <c r="BJ795" s="165"/>
      <c r="BK795" s="165"/>
      <c r="BL795" s="165"/>
      <c r="BM795" s="166"/>
      <c r="BN795" s="267">
        <v>10.849933269780744</v>
      </c>
      <c r="BO795" s="166"/>
      <c r="BP795" s="267">
        <v>9.976225929456625</v>
      </c>
    </row>
    <row r="796" spans="53:68" ht="12.75">
      <c r="BA796" s="165" t="s">
        <v>457</v>
      </c>
      <c r="BB796" s="165" t="s">
        <v>319</v>
      </c>
      <c r="BC796" s="165" t="s">
        <v>48</v>
      </c>
      <c r="BD796" s="165">
        <v>5090</v>
      </c>
      <c r="BE796" s="165">
        <v>58315.94</v>
      </c>
      <c r="BF796" s="165">
        <v>49754.8</v>
      </c>
      <c r="BG796" s="165">
        <v>7440</v>
      </c>
      <c r="BH796" s="165">
        <v>69706.64</v>
      </c>
      <c r="BI796" s="165">
        <v>63931.2</v>
      </c>
      <c r="BJ796" s="165">
        <v>46.16895874263261</v>
      </c>
      <c r="BK796" s="165">
        <v>19.532738390224004</v>
      </c>
      <c r="BL796" s="165">
        <v>28.492527354144716</v>
      </c>
      <c r="BM796" s="166">
        <v>11.456962671905698</v>
      </c>
      <c r="BN796" s="267">
        <v>9.369172043010753</v>
      </c>
      <c r="BO796" s="166">
        <v>9.775009823182712</v>
      </c>
      <c r="BP796" s="267">
        <v>8.59290322580645</v>
      </c>
    </row>
    <row r="797" spans="53:68" ht="12.75">
      <c r="BA797" s="165" t="s">
        <v>457</v>
      </c>
      <c r="BB797" s="165" t="s">
        <v>319</v>
      </c>
      <c r="BC797" s="165" t="s">
        <v>94</v>
      </c>
      <c r="BD797" s="165"/>
      <c r="BE797" s="165"/>
      <c r="BF797" s="165"/>
      <c r="BG797" s="165">
        <v>11385</v>
      </c>
      <c r="BH797" s="165">
        <v>138141.29</v>
      </c>
      <c r="BI797" s="165">
        <v>127773.7</v>
      </c>
      <c r="BJ797" s="165"/>
      <c r="BK797" s="165"/>
      <c r="BL797" s="165"/>
      <c r="BM797" s="166"/>
      <c r="BN797" s="267">
        <v>12.133622310057094</v>
      </c>
      <c r="BO797" s="166"/>
      <c r="BP797" s="267">
        <v>11.222986385595082</v>
      </c>
    </row>
    <row r="798" spans="53:68" ht="12.75">
      <c r="BA798" s="165" t="s">
        <v>457</v>
      </c>
      <c r="BB798" s="165" t="s">
        <v>319</v>
      </c>
      <c r="BC798" s="165" t="s">
        <v>138</v>
      </c>
      <c r="BD798" s="165">
        <v>495</v>
      </c>
      <c r="BE798" s="165">
        <v>2752.2</v>
      </c>
      <c r="BF798" s="165">
        <v>2369.49</v>
      </c>
      <c r="BG798" s="165"/>
      <c r="BH798" s="165"/>
      <c r="BI798" s="165"/>
      <c r="BJ798" s="165">
        <v>-100</v>
      </c>
      <c r="BK798" s="165">
        <v>-100</v>
      </c>
      <c r="BL798" s="165">
        <v>-100</v>
      </c>
      <c r="BM798" s="166">
        <v>5.56</v>
      </c>
      <c r="BN798" s="267"/>
      <c r="BO798" s="166">
        <v>4.786848484848484</v>
      </c>
      <c r="BP798" s="267"/>
    </row>
    <row r="799" spans="53:68" ht="12.75">
      <c r="BA799" s="165" t="s">
        <v>457</v>
      </c>
      <c r="BB799" s="165" t="s">
        <v>319</v>
      </c>
      <c r="BC799" s="165" t="s">
        <v>139</v>
      </c>
      <c r="BD799" s="165">
        <v>500</v>
      </c>
      <c r="BE799" s="165">
        <v>7807.25</v>
      </c>
      <c r="BF799" s="165">
        <v>6747.02</v>
      </c>
      <c r="BG799" s="165"/>
      <c r="BH799" s="165"/>
      <c r="BI799" s="165"/>
      <c r="BJ799" s="165">
        <v>-100</v>
      </c>
      <c r="BK799" s="165">
        <v>-100</v>
      </c>
      <c r="BL799" s="165">
        <v>-100</v>
      </c>
      <c r="BM799" s="166">
        <v>15.6145</v>
      </c>
      <c r="BN799" s="267"/>
      <c r="BO799" s="166">
        <v>13.49404</v>
      </c>
      <c r="BP799" s="267"/>
    </row>
    <row r="800" spans="53:68" ht="12.75">
      <c r="BA800" s="165" t="s">
        <v>457</v>
      </c>
      <c r="BB800" s="165" t="s">
        <v>319</v>
      </c>
      <c r="BC800" s="165" t="s">
        <v>63</v>
      </c>
      <c r="BD800" s="165">
        <v>10018</v>
      </c>
      <c r="BE800" s="165">
        <v>140080</v>
      </c>
      <c r="BF800" s="165">
        <v>120661.92</v>
      </c>
      <c r="BG800" s="165">
        <v>28034.75</v>
      </c>
      <c r="BH800" s="165">
        <v>453449.2</v>
      </c>
      <c r="BI800" s="165">
        <v>416599.11</v>
      </c>
      <c r="BJ800" s="165">
        <v>179.84378119385107</v>
      </c>
      <c r="BK800" s="165">
        <v>223.70731010850943</v>
      </c>
      <c r="BL800" s="165">
        <v>245.26146277135322</v>
      </c>
      <c r="BM800" s="166">
        <v>13.98283090437213</v>
      </c>
      <c r="BN800" s="267">
        <v>16.174540525597696</v>
      </c>
      <c r="BO800" s="166">
        <v>12.044511878618486</v>
      </c>
      <c r="BP800" s="267">
        <v>14.86009720079544</v>
      </c>
    </row>
    <row r="801" spans="53:68" ht="12.75">
      <c r="BA801" s="165" t="s">
        <v>457</v>
      </c>
      <c r="BB801" s="165" t="s">
        <v>319</v>
      </c>
      <c r="BC801" s="165" t="s">
        <v>54</v>
      </c>
      <c r="BD801" s="165">
        <v>224569.21</v>
      </c>
      <c r="BE801" s="165">
        <v>2930001.72</v>
      </c>
      <c r="BF801" s="165">
        <v>2502184.86</v>
      </c>
      <c r="BG801" s="165">
        <v>151003.2</v>
      </c>
      <c r="BH801" s="165">
        <v>1813875.04</v>
      </c>
      <c r="BI801" s="165">
        <v>1669970.42</v>
      </c>
      <c r="BJ801" s="165">
        <v>-32.75872502735348</v>
      </c>
      <c r="BK801" s="165">
        <v>-38.09303838906962</v>
      </c>
      <c r="BL801" s="165">
        <v>-33.2595106502243</v>
      </c>
      <c r="BM801" s="166">
        <v>13.047210345532232</v>
      </c>
      <c r="BN801" s="267">
        <v>12.01216292105068</v>
      </c>
      <c r="BO801" s="166">
        <v>11.142154616832824</v>
      </c>
      <c r="BP801" s="267">
        <v>11.059172388399714</v>
      </c>
    </row>
    <row r="802" spans="53:68" ht="12.75">
      <c r="BA802" s="165" t="s">
        <v>457</v>
      </c>
      <c r="BB802" s="165" t="s">
        <v>319</v>
      </c>
      <c r="BC802" s="165" t="s">
        <v>56</v>
      </c>
      <c r="BD802" s="165">
        <v>16016</v>
      </c>
      <c r="BE802" s="165">
        <v>218683.61</v>
      </c>
      <c r="BF802" s="165">
        <v>184885.51</v>
      </c>
      <c r="BG802" s="165">
        <v>37638</v>
      </c>
      <c r="BH802" s="165">
        <v>451002.88</v>
      </c>
      <c r="BI802" s="165">
        <v>415277.99</v>
      </c>
      <c r="BJ802" s="165">
        <v>135.0024975024975</v>
      </c>
      <c r="BK802" s="165">
        <v>106.23533697838627</v>
      </c>
      <c r="BL802" s="165">
        <v>124.61359465108974</v>
      </c>
      <c r="BM802" s="166">
        <v>13.654071553446553</v>
      </c>
      <c r="BN802" s="267">
        <v>11.982647324512461</v>
      </c>
      <c r="BO802" s="166">
        <v>11.543800574425575</v>
      </c>
      <c r="BP802" s="267">
        <v>11.033476539667356</v>
      </c>
    </row>
    <row r="803" spans="53:68" ht="12.75">
      <c r="BA803" s="165" t="s">
        <v>457</v>
      </c>
      <c r="BB803" s="165" t="s">
        <v>319</v>
      </c>
      <c r="BC803" s="165" t="s">
        <v>42</v>
      </c>
      <c r="BD803" s="165">
        <v>104150</v>
      </c>
      <c r="BE803" s="165">
        <v>919107.39</v>
      </c>
      <c r="BF803" s="165">
        <v>786267.66</v>
      </c>
      <c r="BG803" s="165">
        <v>92835</v>
      </c>
      <c r="BH803" s="165">
        <v>985342.26</v>
      </c>
      <c r="BI803" s="165">
        <v>906445.71</v>
      </c>
      <c r="BJ803" s="165">
        <v>-10.864138262121939</v>
      </c>
      <c r="BK803" s="165">
        <v>7.2064342775004775</v>
      </c>
      <c r="BL803" s="165">
        <v>15.284623304995137</v>
      </c>
      <c r="BM803" s="166">
        <v>8.824842918867018</v>
      </c>
      <c r="BN803" s="267">
        <v>10.613909193730812</v>
      </c>
      <c r="BO803" s="166">
        <v>7.549377436389823</v>
      </c>
      <c r="BP803" s="267">
        <v>9.764051381483277</v>
      </c>
    </row>
    <row r="804" spans="53:68" ht="12.75">
      <c r="BA804" s="165" t="s">
        <v>457</v>
      </c>
      <c r="BB804" s="165" t="s">
        <v>319</v>
      </c>
      <c r="BC804" s="165" t="s">
        <v>92</v>
      </c>
      <c r="BD804" s="165">
        <v>1065</v>
      </c>
      <c r="BE804" s="165">
        <v>14876.2</v>
      </c>
      <c r="BF804" s="165">
        <v>12855.92</v>
      </c>
      <c r="BG804" s="165">
        <v>800</v>
      </c>
      <c r="BH804" s="165">
        <v>10784</v>
      </c>
      <c r="BI804" s="165">
        <v>9892.43</v>
      </c>
      <c r="BJ804" s="165">
        <v>-24.88262910798122</v>
      </c>
      <c r="BK804" s="165">
        <v>-27.508369072747076</v>
      </c>
      <c r="BL804" s="165">
        <v>-23.05155912606799</v>
      </c>
      <c r="BM804" s="166">
        <v>13.968262910798122</v>
      </c>
      <c r="BN804" s="267">
        <v>13.48</v>
      </c>
      <c r="BO804" s="166">
        <v>12.071286384976526</v>
      </c>
      <c r="BP804" s="267">
        <v>12.3655375</v>
      </c>
    </row>
    <row r="805" spans="53:68" ht="12.75">
      <c r="BA805" s="165" t="s">
        <v>457</v>
      </c>
      <c r="BB805" s="165" t="s">
        <v>319</v>
      </c>
      <c r="BC805" s="165" t="s">
        <v>61</v>
      </c>
      <c r="BD805" s="165">
        <v>5000</v>
      </c>
      <c r="BE805" s="165">
        <v>58534.66</v>
      </c>
      <c r="BF805" s="165">
        <v>50395</v>
      </c>
      <c r="BG805" s="165">
        <v>2700</v>
      </c>
      <c r="BH805" s="165">
        <v>26787.77</v>
      </c>
      <c r="BI805" s="165">
        <v>24578.04</v>
      </c>
      <c r="BJ805" s="165">
        <v>-46</v>
      </c>
      <c r="BK805" s="165">
        <v>-54.236054330887036</v>
      </c>
      <c r="BL805" s="165">
        <v>-51.229209246949104</v>
      </c>
      <c r="BM805" s="166">
        <v>11.706932</v>
      </c>
      <c r="BN805" s="267">
        <v>9.921396296296296</v>
      </c>
      <c r="BO805" s="166">
        <v>10.079</v>
      </c>
      <c r="BP805" s="267">
        <v>9.102977777777777</v>
      </c>
    </row>
    <row r="806" spans="53:68" ht="12.75">
      <c r="BA806" s="165" t="s">
        <v>457</v>
      </c>
      <c r="BB806" s="165" t="s">
        <v>319</v>
      </c>
      <c r="BC806" s="165" t="s">
        <v>43</v>
      </c>
      <c r="BD806" s="165">
        <v>121216.2</v>
      </c>
      <c r="BE806" s="165">
        <v>1253722.74</v>
      </c>
      <c r="BF806" s="165">
        <v>1075249.4</v>
      </c>
      <c r="BG806" s="165">
        <v>60377.8</v>
      </c>
      <c r="BH806" s="165">
        <v>616983.54</v>
      </c>
      <c r="BI806" s="165">
        <v>567257.56</v>
      </c>
      <c r="BJ806" s="165">
        <v>-50.18999110679925</v>
      </c>
      <c r="BK806" s="165">
        <v>-50.787879942258996</v>
      </c>
      <c r="BL806" s="165">
        <v>-47.24409425385403</v>
      </c>
      <c r="BM806" s="166">
        <v>10.3428645676073</v>
      </c>
      <c r="BN806" s="267">
        <v>10.218715156895415</v>
      </c>
      <c r="BO806" s="166">
        <v>8.870509057370219</v>
      </c>
      <c r="BP806" s="267">
        <v>9.395134635577978</v>
      </c>
    </row>
    <row r="807" spans="53:68" ht="12.75">
      <c r="BA807" s="165" t="s">
        <v>457</v>
      </c>
      <c r="BB807" s="165" t="s">
        <v>319</v>
      </c>
      <c r="BC807" s="165" t="s">
        <v>71</v>
      </c>
      <c r="BD807" s="165"/>
      <c r="BE807" s="165"/>
      <c r="BF807" s="165"/>
      <c r="BG807" s="165">
        <v>740</v>
      </c>
      <c r="BH807" s="165">
        <v>4682.57</v>
      </c>
      <c r="BI807" s="165">
        <v>4305.95</v>
      </c>
      <c r="BJ807" s="165"/>
      <c r="BK807" s="165"/>
      <c r="BL807" s="165"/>
      <c r="BM807" s="166"/>
      <c r="BN807" s="267">
        <v>6.327797297297297</v>
      </c>
      <c r="BO807" s="166"/>
      <c r="BP807" s="267">
        <v>5.818851351351351</v>
      </c>
    </row>
    <row r="808" spans="53:68" ht="12.75">
      <c r="BA808" s="165" t="s">
        <v>457</v>
      </c>
      <c r="BB808" s="165" t="s">
        <v>319</v>
      </c>
      <c r="BC808" s="165" t="s">
        <v>530</v>
      </c>
      <c r="BD808" s="165">
        <v>560</v>
      </c>
      <c r="BE808" s="165">
        <v>5168.67</v>
      </c>
      <c r="BF808" s="165">
        <v>4449.93</v>
      </c>
      <c r="BG808" s="165"/>
      <c r="BH808" s="165"/>
      <c r="BI808" s="165"/>
      <c r="BJ808" s="165">
        <v>-100</v>
      </c>
      <c r="BK808" s="165">
        <v>-100</v>
      </c>
      <c r="BL808" s="165">
        <v>-100</v>
      </c>
      <c r="BM808" s="166">
        <v>9.229767857142857</v>
      </c>
      <c r="BN808" s="267"/>
      <c r="BO808" s="166">
        <v>7.946303571428572</v>
      </c>
      <c r="BP808" s="267"/>
    </row>
    <row r="809" spans="53:68" ht="12.75">
      <c r="BA809" s="165" t="s">
        <v>457</v>
      </c>
      <c r="BB809" s="165" t="s">
        <v>319</v>
      </c>
      <c r="BC809" s="165" t="s">
        <v>44</v>
      </c>
      <c r="BD809" s="165"/>
      <c r="BE809" s="165"/>
      <c r="BF809" s="165"/>
      <c r="BG809" s="165">
        <v>190</v>
      </c>
      <c r="BH809" s="165">
        <v>2463.63</v>
      </c>
      <c r="BI809" s="165">
        <v>2273.24</v>
      </c>
      <c r="BJ809" s="165"/>
      <c r="BK809" s="165"/>
      <c r="BL809" s="165"/>
      <c r="BM809" s="166"/>
      <c r="BN809" s="267">
        <v>12.966473684210527</v>
      </c>
      <c r="BO809" s="166"/>
      <c r="BP809" s="267">
        <v>11.964421052631577</v>
      </c>
    </row>
    <row r="810" spans="53:68" ht="12.75">
      <c r="BA810" s="165" t="s">
        <v>322</v>
      </c>
      <c r="BB810" s="165" t="s">
        <v>323</v>
      </c>
      <c r="BC810" s="165" t="s">
        <v>43</v>
      </c>
      <c r="BD810" s="165"/>
      <c r="BE810" s="165"/>
      <c r="BF810" s="165"/>
      <c r="BG810" s="165">
        <v>11408</v>
      </c>
      <c r="BH810" s="165">
        <v>45486.22</v>
      </c>
      <c r="BI810" s="165">
        <v>41880.96</v>
      </c>
      <c r="BJ810" s="165"/>
      <c r="BK810" s="165"/>
      <c r="BL810" s="165"/>
      <c r="BM810" s="166"/>
      <c r="BN810" s="267">
        <v>3.9872212482468443</v>
      </c>
      <c r="BO810" s="166"/>
      <c r="BP810" s="267">
        <v>3.6711921458625527</v>
      </c>
    </row>
    <row r="811" spans="53:68" ht="12.75">
      <c r="BA811" s="165" t="s">
        <v>322</v>
      </c>
      <c r="BB811" s="165" t="s">
        <v>323</v>
      </c>
      <c r="BC811" s="165" t="s">
        <v>156</v>
      </c>
      <c r="BD811" s="165">
        <v>136.8</v>
      </c>
      <c r="BE811" s="165">
        <v>760.66</v>
      </c>
      <c r="BF811" s="165">
        <v>644.08</v>
      </c>
      <c r="BG811" s="165"/>
      <c r="BH811" s="165"/>
      <c r="BI811" s="165"/>
      <c r="BJ811" s="165">
        <v>-100</v>
      </c>
      <c r="BK811" s="165">
        <v>-100</v>
      </c>
      <c r="BL811" s="165">
        <v>-100</v>
      </c>
      <c r="BM811" s="166">
        <v>5.560380116959063</v>
      </c>
      <c r="BN811" s="267"/>
      <c r="BO811" s="166">
        <v>4.708187134502924</v>
      </c>
      <c r="BP811" s="267"/>
    </row>
    <row r="812" spans="69:84" ht="12.75">
      <c r="BQ812" s="165" t="s">
        <v>417</v>
      </c>
      <c r="BR812" s="165" t="s">
        <v>418</v>
      </c>
      <c r="BS812" s="165" t="s">
        <v>48</v>
      </c>
      <c r="BT812" s="165">
        <v>23586</v>
      </c>
      <c r="BU812" s="165">
        <v>120418.31</v>
      </c>
      <c r="BV812" s="165">
        <v>103697.01</v>
      </c>
      <c r="BW812" s="165">
        <v>46412</v>
      </c>
      <c r="BX812" s="165">
        <v>219244.72</v>
      </c>
      <c r="BY812" s="165">
        <v>201601.61</v>
      </c>
      <c r="BZ812" s="165">
        <v>96.77774951242263</v>
      </c>
      <c r="CA812" s="165">
        <v>82.06925508255348</v>
      </c>
      <c r="CB812" s="165">
        <v>94.41410123589871</v>
      </c>
      <c r="CC812" s="166">
        <v>5.105499448825574</v>
      </c>
      <c r="CD812" s="267">
        <v>4.723880031026459</v>
      </c>
      <c r="CE812" s="166">
        <v>4.396549224116001</v>
      </c>
      <c r="CF812" s="267">
        <v>4.3437389037317935</v>
      </c>
    </row>
    <row r="813" spans="69:84" ht="12.75">
      <c r="BQ813" s="165" t="s">
        <v>417</v>
      </c>
      <c r="BR813" s="165" t="s">
        <v>418</v>
      </c>
      <c r="BS813" s="165" t="s">
        <v>87</v>
      </c>
      <c r="BT813" s="165"/>
      <c r="BU813" s="165"/>
      <c r="BV813" s="165"/>
      <c r="BW813" s="165">
        <v>5682</v>
      </c>
      <c r="BX813" s="165">
        <v>28308.79</v>
      </c>
      <c r="BY813" s="165">
        <v>26034.4</v>
      </c>
      <c r="BZ813" s="165"/>
      <c r="CA813" s="165"/>
      <c r="CB813" s="165"/>
      <c r="CC813" s="166"/>
      <c r="CD813" s="267">
        <v>4.982187609996481</v>
      </c>
      <c r="CE813" s="166"/>
      <c r="CF813" s="267">
        <v>4.581907778951074</v>
      </c>
    </row>
    <row r="814" spans="69:84" ht="12.75">
      <c r="BQ814" s="165" t="s">
        <v>417</v>
      </c>
      <c r="BR814" s="165" t="s">
        <v>418</v>
      </c>
      <c r="BS814" s="165" t="s">
        <v>60</v>
      </c>
      <c r="BT814" s="165"/>
      <c r="BU814" s="165"/>
      <c r="BV814" s="165"/>
      <c r="BW814" s="165">
        <v>750</v>
      </c>
      <c r="BX814" s="165">
        <v>4412.09</v>
      </c>
      <c r="BY814" s="165">
        <v>4070.5</v>
      </c>
      <c r="BZ814" s="165"/>
      <c r="CA814" s="165"/>
      <c r="CB814" s="165"/>
      <c r="CC814" s="166"/>
      <c r="CD814" s="267">
        <v>5.882786666666667</v>
      </c>
      <c r="CE814" s="166"/>
      <c r="CF814" s="267">
        <v>5.427333333333333</v>
      </c>
    </row>
    <row r="815" spans="69:84" ht="12.75">
      <c r="BQ815" s="165" t="s">
        <v>417</v>
      </c>
      <c r="BR815" s="165" t="s">
        <v>418</v>
      </c>
      <c r="BS815" s="165" t="s">
        <v>139</v>
      </c>
      <c r="BT815" s="165">
        <v>39100</v>
      </c>
      <c r="BU815" s="165">
        <v>261563.93</v>
      </c>
      <c r="BV815" s="165">
        <v>223928.85</v>
      </c>
      <c r="BW815" s="165">
        <v>68460</v>
      </c>
      <c r="BX815" s="165">
        <v>380822.15</v>
      </c>
      <c r="BY815" s="165">
        <v>350369.34</v>
      </c>
      <c r="BZ815" s="165">
        <v>75.08951406649616</v>
      </c>
      <c r="CA815" s="165">
        <v>45.59429123121068</v>
      </c>
      <c r="CB815" s="165">
        <v>56.4645823885578</v>
      </c>
      <c r="CC815" s="166">
        <v>6.689614578005115</v>
      </c>
      <c r="CD815" s="267">
        <v>5.5626957347356125</v>
      </c>
      <c r="CE815" s="166">
        <v>5.727080562659847</v>
      </c>
      <c r="CF815" s="267">
        <v>5.117869412795794</v>
      </c>
    </row>
    <row r="816" spans="69:84" ht="12.75">
      <c r="BQ816" s="165" t="s">
        <v>417</v>
      </c>
      <c r="BR816" s="165" t="s">
        <v>418</v>
      </c>
      <c r="BS816" s="165" t="s">
        <v>63</v>
      </c>
      <c r="BT816" s="165">
        <v>116716.41</v>
      </c>
      <c r="BU816" s="165">
        <v>830117.86</v>
      </c>
      <c r="BV816" s="165">
        <v>712905.31</v>
      </c>
      <c r="BW816" s="165">
        <v>151590</v>
      </c>
      <c r="BX816" s="165">
        <v>876990.8</v>
      </c>
      <c r="BY816" s="165">
        <v>806440.84</v>
      </c>
      <c r="BZ816" s="165">
        <v>29.878909058289228</v>
      </c>
      <c r="CA816" s="165">
        <v>5.646540359943594</v>
      </c>
      <c r="CB816" s="165">
        <v>13.120330103867497</v>
      </c>
      <c r="CC816" s="166">
        <v>7.112263476918113</v>
      </c>
      <c r="CD816" s="267">
        <v>5.7852813510126</v>
      </c>
      <c r="CE816" s="166">
        <v>6.108012660773237</v>
      </c>
      <c r="CF816" s="267">
        <v>5.319881522527871</v>
      </c>
    </row>
    <row r="817" spans="69:84" ht="12.75">
      <c r="BQ817" s="165" t="s">
        <v>417</v>
      </c>
      <c r="BR817" s="165" t="s">
        <v>418</v>
      </c>
      <c r="BS817" s="165" t="s">
        <v>54</v>
      </c>
      <c r="BT817" s="165">
        <v>158249.67</v>
      </c>
      <c r="BU817" s="165">
        <v>835928.09</v>
      </c>
      <c r="BV817" s="165">
        <v>718677.02</v>
      </c>
      <c r="BW817" s="165">
        <v>237228.28</v>
      </c>
      <c r="BX817" s="165">
        <v>1214310.33</v>
      </c>
      <c r="BY817" s="165">
        <v>1116283.59</v>
      </c>
      <c r="BZ817" s="165">
        <v>49.90759854349142</v>
      </c>
      <c r="CA817" s="165">
        <v>45.26492703457304</v>
      </c>
      <c r="CB817" s="165">
        <v>55.3247924916258</v>
      </c>
      <c r="CC817" s="166">
        <v>5.282337018459501</v>
      </c>
      <c r="CD817" s="267">
        <v>5.118741871753233</v>
      </c>
      <c r="CE817" s="166">
        <v>4.541412440228153</v>
      </c>
      <c r="CF817" s="267">
        <v>4.705524948374621</v>
      </c>
    </row>
    <row r="818" spans="69:84" ht="12.75">
      <c r="BQ818" s="165" t="s">
        <v>417</v>
      </c>
      <c r="BR818" s="165" t="s">
        <v>418</v>
      </c>
      <c r="BS818" s="165" t="s">
        <v>82</v>
      </c>
      <c r="BT818" s="165"/>
      <c r="BU818" s="165"/>
      <c r="BV818" s="165"/>
      <c r="BW818" s="165">
        <v>2122</v>
      </c>
      <c r="BX818" s="165">
        <v>11370.32</v>
      </c>
      <c r="BY818" s="165">
        <v>10460.15</v>
      </c>
      <c r="BZ818" s="165"/>
      <c r="CA818" s="165"/>
      <c r="CB818" s="165"/>
      <c r="CC818" s="166"/>
      <c r="CD818" s="267">
        <v>5.358303487276155</v>
      </c>
      <c r="CE818" s="166"/>
      <c r="CF818" s="267">
        <v>4.929382657869934</v>
      </c>
    </row>
    <row r="819" spans="69:84" ht="12.75">
      <c r="BQ819" s="165" t="s">
        <v>417</v>
      </c>
      <c r="BR819" s="165" t="s">
        <v>418</v>
      </c>
      <c r="BS819" s="165" t="s">
        <v>705</v>
      </c>
      <c r="BT819" s="165"/>
      <c r="BU819" s="165"/>
      <c r="BV819" s="165"/>
      <c r="BW819" s="165">
        <v>1490</v>
      </c>
      <c r="BX819" s="165">
        <v>7396.42</v>
      </c>
      <c r="BY819" s="165">
        <v>6834.96</v>
      </c>
      <c r="BZ819" s="165"/>
      <c r="CA819" s="165"/>
      <c r="CB819" s="165"/>
      <c r="CC819" s="166"/>
      <c r="CD819" s="267">
        <v>4.964040268456376</v>
      </c>
      <c r="CE819" s="166"/>
      <c r="CF819" s="267">
        <v>4.587221476510067</v>
      </c>
    </row>
    <row r="820" spans="69:84" ht="12.75">
      <c r="BQ820" s="165" t="s">
        <v>417</v>
      </c>
      <c r="BR820" s="165" t="s">
        <v>418</v>
      </c>
      <c r="BS820" s="165" t="s">
        <v>42</v>
      </c>
      <c r="BT820" s="165">
        <v>428544</v>
      </c>
      <c r="BU820" s="165">
        <v>2424477.26</v>
      </c>
      <c r="BV820" s="165">
        <v>2082414.74</v>
      </c>
      <c r="BW820" s="165">
        <v>378277</v>
      </c>
      <c r="BX820" s="165">
        <v>2144864.75</v>
      </c>
      <c r="BY820" s="165">
        <v>1973794.92</v>
      </c>
      <c r="BZ820" s="165">
        <v>-11.729717368578255</v>
      </c>
      <c r="CA820" s="165">
        <v>-11.532898848471765</v>
      </c>
      <c r="CB820" s="165">
        <v>-5.216051246352591</v>
      </c>
      <c r="CC820" s="166">
        <v>5.657475685110513</v>
      </c>
      <c r="CD820" s="267">
        <v>5.670090304195074</v>
      </c>
      <c r="CE820" s="166">
        <v>4.859278720504779</v>
      </c>
      <c r="CF820" s="267">
        <v>5.217856015565313</v>
      </c>
    </row>
    <row r="821" spans="69:84" ht="12.75">
      <c r="BQ821" s="165" t="s">
        <v>417</v>
      </c>
      <c r="BR821" s="165" t="s">
        <v>418</v>
      </c>
      <c r="BS821" s="165" t="s">
        <v>45</v>
      </c>
      <c r="BT821" s="165">
        <v>270626.4</v>
      </c>
      <c r="BU821" s="165">
        <v>1340975.06</v>
      </c>
      <c r="BV821" s="165">
        <v>1152684.73</v>
      </c>
      <c r="BW821" s="165">
        <v>219780</v>
      </c>
      <c r="BX821" s="165">
        <v>1081471.89</v>
      </c>
      <c r="BY821" s="165">
        <v>995656.32</v>
      </c>
      <c r="BZ821" s="165">
        <v>-18.788410886742763</v>
      </c>
      <c r="CA821" s="165">
        <v>-19.351826722265823</v>
      </c>
      <c r="CB821" s="165">
        <v>-13.622841173579184</v>
      </c>
      <c r="CC821" s="166">
        <v>4.955078514143483</v>
      </c>
      <c r="CD821" s="267">
        <v>4.92070202020202</v>
      </c>
      <c r="CE821" s="166">
        <v>4.259321078800885</v>
      </c>
      <c r="CF821" s="267">
        <v>4.530240786240786</v>
      </c>
    </row>
    <row r="822" spans="69:84" ht="12.75">
      <c r="BQ822" s="165" t="s">
        <v>417</v>
      </c>
      <c r="BR822" s="165" t="s">
        <v>418</v>
      </c>
      <c r="BS822" s="165" t="s">
        <v>57</v>
      </c>
      <c r="BT822" s="165">
        <v>10900</v>
      </c>
      <c r="BU822" s="165">
        <v>59934.95</v>
      </c>
      <c r="BV822" s="165">
        <v>51991.89</v>
      </c>
      <c r="BW822" s="165">
        <v>43991</v>
      </c>
      <c r="BX822" s="165">
        <v>241788.89</v>
      </c>
      <c r="BY822" s="165">
        <v>222582.36</v>
      </c>
      <c r="BZ822" s="165">
        <v>303.58715596330273</v>
      </c>
      <c r="CA822" s="165">
        <v>303.4188566103751</v>
      </c>
      <c r="CB822" s="165">
        <v>328.10976865815024</v>
      </c>
      <c r="CC822" s="166">
        <v>5.498619266055045</v>
      </c>
      <c r="CD822" s="267">
        <v>5.496326294014685</v>
      </c>
      <c r="CE822" s="166">
        <v>4.769898165137614</v>
      </c>
      <c r="CF822" s="267">
        <v>5.059724943738492</v>
      </c>
    </row>
    <row r="823" spans="69:84" ht="12.75">
      <c r="BQ823" s="165" t="s">
        <v>417</v>
      </c>
      <c r="BR823" s="165" t="s">
        <v>418</v>
      </c>
      <c r="BS823" s="165" t="s">
        <v>43</v>
      </c>
      <c r="BT823" s="165">
        <v>335760</v>
      </c>
      <c r="BU823" s="165">
        <v>1617317.84</v>
      </c>
      <c r="BV823" s="165">
        <v>1388703.29</v>
      </c>
      <c r="BW823" s="165">
        <v>356010</v>
      </c>
      <c r="BX823" s="165">
        <v>1693322.84</v>
      </c>
      <c r="BY823" s="165">
        <v>1559961.14</v>
      </c>
      <c r="BZ823" s="165">
        <v>6.031093638313081</v>
      </c>
      <c r="CA823" s="165">
        <v>4.699447326939768</v>
      </c>
      <c r="CB823" s="165">
        <v>12.332213168444344</v>
      </c>
      <c r="CC823" s="166">
        <v>4.816886585656421</v>
      </c>
      <c r="CD823" s="267">
        <v>4.756391224965591</v>
      </c>
      <c r="CE823" s="166">
        <v>4.135999791517751</v>
      </c>
      <c r="CF823" s="267">
        <v>4.381790230611499</v>
      </c>
    </row>
    <row r="824" spans="69:84" ht="12.75">
      <c r="BQ824" s="165" t="s">
        <v>417</v>
      </c>
      <c r="BR824" s="165" t="s">
        <v>418</v>
      </c>
      <c r="BS824" s="165" t="s">
        <v>99</v>
      </c>
      <c r="BT824" s="165">
        <v>8460</v>
      </c>
      <c r="BU824" s="165">
        <v>52919.94</v>
      </c>
      <c r="BV824" s="165">
        <v>45502.37</v>
      </c>
      <c r="BW824" s="165">
        <v>6600</v>
      </c>
      <c r="BX824" s="165">
        <v>34782.92</v>
      </c>
      <c r="BY824" s="165">
        <v>31961.13</v>
      </c>
      <c r="BZ824" s="165">
        <v>-21.98581560283688</v>
      </c>
      <c r="CA824" s="165">
        <v>-34.272563423163376</v>
      </c>
      <c r="CB824" s="165">
        <v>-29.75941692707435</v>
      </c>
      <c r="CC824" s="166">
        <v>6.255312056737589</v>
      </c>
      <c r="CD824" s="267">
        <v>5.2701393939393935</v>
      </c>
      <c r="CE824" s="166">
        <v>5.37853073286052</v>
      </c>
      <c r="CF824" s="267">
        <v>4.842595454545455</v>
      </c>
    </row>
    <row r="825" spans="69:84" ht="12.75">
      <c r="BQ825" s="165" t="s">
        <v>417</v>
      </c>
      <c r="BR825" s="165" t="s">
        <v>418</v>
      </c>
      <c r="BS825" s="165" t="s">
        <v>62</v>
      </c>
      <c r="BT825" s="165">
        <v>8320</v>
      </c>
      <c r="BU825" s="165">
        <v>45265.61</v>
      </c>
      <c r="BV825" s="165">
        <v>38984.78</v>
      </c>
      <c r="BW825" s="165">
        <v>10886</v>
      </c>
      <c r="BX825" s="165">
        <v>63659.96</v>
      </c>
      <c r="BY825" s="165">
        <v>58565.8</v>
      </c>
      <c r="BZ825" s="165">
        <v>30.841346153846153</v>
      </c>
      <c r="CA825" s="165">
        <v>40.63647877494636</v>
      </c>
      <c r="CB825" s="165">
        <v>50.22734513315198</v>
      </c>
      <c r="CC825" s="166">
        <v>5.440578125</v>
      </c>
      <c r="CD825" s="267">
        <v>5.847874334006981</v>
      </c>
      <c r="CE825" s="166">
        <v>4.685670673076923</v>
      </c>
      <c r="CF825" s="267">
        <v>5.379919162226713</v>
      </c>
    </row>
    <row r="826" spans="69:84" ht="12.75">
      <c r="BQ826" s="165" t="s">
        <v>417</v>
      </c>
      <c r="BR826" s="165" t="s">
        <v>418</v>
      </c>
      <c r="BS826" s="165" t="s">
        <v>50</v>
      </c>
      <c r="BT826" s="165">
        <v>13260</v>
      </c>
      <c r="BU826" s="165">
        <v>80331.74</v>
      </c>
      <c r="BV826" s="165">
        <v>68649.35</v>
      </c>
      <c r="BW826" s="165">
        <v>81570</v>
      </c>
      <c r="BX826" s="165">
        <v>595551.4</v>
      </c>
      <c r="BY826" s="165">
        <v>547756.12</v>
      </c>
      <c r="BZ826" s="165">
        <v>515.158371040724</v>
      </c>
      <c r="CA826" s="165">
        <v>641.3649947081938</v>
      </c>
      <c r="CB826" s="165">
        <v>697.9043064500975</v>
      </c>
      <c r="CC826" s="166">
        <v>6.058200603318251</v>
      </c>
      <c r="CD826" s="267">
        <v>7.301108250582322</v>
      </c>
      <c r="CE826" s="166">
        <v>5.177175716440423</v>
      </c>
      <c r="CF826" s="267">
        <v>6.715166360181439</v>
      </c>
    </row>
    <row r="827" spans="69:84" ht="12.75">
      <c r="BQ827" s="165" t="s">
        <v>417</v>
      </c>
      <c r="BR827" s="165" t="s">
        <v>418</v>
      </c>
      <c r="BS827" s="165" t="s">
        <v>95</v>
      </c>
      <c r="BT827" s="165">
        <v>36160</v>
      </c>
      <c r="BU827" s="165">
        <v>173331.22</v>
      </c>
      <c r="BV827" s="165">
        <v>147603.79</v>
      </c>
      <c r="BW827" s="165"/>
      <c r="BX827" s="165"/>
      <c r="BY827" s="165"/>
      <c r="BZ827" s="165">
        <v>-100</v>
      </c>
      <c r="CA827" s="165">
        <v>-100</v>
      </c>
      <c r="CB827" s="165">
        <v>-100</v>
      </c>
      <c r="CC827" s="166">
        <v>4.793451880530974</v>
      </c>
      <c r="CD827" s="267"/>
      <c r="CE827" s="166">
        <v>4.081963219026549</v>
      </c>
      <c r="CF827" s="267"/>
    </row>
    <row r="828" spans="69:84" ht="12.75">
      <c r="BQ828" s="165" t="s">
        <v>417</v>
      </c>
      <c r="BR828" s="165" t="s">
        <v>418</v>
      </c>
      <c r="BS828" s="165" t="s">
        <v>70</v>
      </c>
      <c r="BT828" s="165">
        <v>12660</v>
      </c>
      <c r="BU828" s="165">
        <v>69855.41</v>
      </c>
      <c r="BV828" s="165">
        <v>60884.12</v>
      </c>
      <c r="BW828" s="165">
        <v>31614</v>
      </c>
      <c r="BX828" s="165">
        <v>178942.03</v>
      </c>
      <c r="BY828" s="165">
        <v>165774.58</v>
      </c>
      <c r="BZ828" s="165">
        <v>149.71563981042655</v>
      </c>
      <c r="CA828" s="165">
        <v>156.16058942321</v>
      </c>
      <c r="CB828" s="165">
        <v>172.2788470951046</v>
      </c>
      <c r="CC828" s="166">
        <v>5.5178048973143765</v>
      </c>
      <c r="CD828" s="267">
        <v>5.6602147782627945</v>
      </c>
      <c r="CE828" s="166">
        <v>4.809172195892575</v>
      </c>
      <c r="CF828" s="267">
        <v>5.243707850952109</v>
      </c>
    </row>
    <row r="829" spans="69:84" ht="12.75">
      <c r="BQ829" s="165" t="s">
        <v>417</v>
      </c>
      <c r="BR829" s="165" t="s">
        <v>418</v>
      </c>
      <c r="BS829" s="165" t="s">
        <v>71</v>
      </c>
      <c r="BT829" s="165">
        <v>2760</v>
      </c>
      <c r="BU829" s="165">
        <v>14968.99</v>
      </c>
      <c r="BV829" s="165">
        <v>12841.42</v>
      </c>
      <c r="BW829" s="165">
        <v>3078</v>
      </c>
      <c r="BX829" s="165">
        <v>17579.38</v>
      </c>
      <c r="BY829" s="165">
        <v>16168.84</v>
      </c>
      <c r="BZ829" s="165">
        <v>11.521739130434783</v>
      </c>
      <c r="CA829" s="165">
        <v>17.438651505545806</v>
      </c>
      <c r="CB829" s="165">
        <v>25.911620365971988</v>
      </c>
      <c r="CC829" s="166">
        <v>5.423547101449275</v>
      </c>
      <c r="CD829" s="267">
        <v>5.711299545159195</v>
      </c>
      <c r="CE829" s="166">
        <v>4.652688405797101</v>
      </c>
      <c r="CF829" s="267">
        <v>5.253034437946718</v>
      </c>
    </row>
    <row r="830" spans="69:84" ht="12.75">
      <c r="BQ830" s="165" t="s">
        <v>417</v>
      </c>
      <c r="BR830" s="165" t="s">
        <v>418</v>
      </c>
      <c r="BS830" s="165" t="s">
        <v>67</v>
      </c>
      <c r="BT830" s="165">
        <v>169694</v>
      </c>
      <c r="BU830" s="165">
        <v>816607.5</v>
      </c>
      <c r="BV830" s="165">
        <v>700801.37</v>
      </c>
      <c r="BW830" s="165">
        <v>147442</v>
      </c>
      <c r="BX830" s="165">
        <v>757342.3</v>
      </c>
      <c r="BY830" s="165">
        <v>697345.75</v>
      </c>
      <c r="BZ830" s="165">
        <v>-13.113015192051575</v>
      </c>
      <c r="CA830" s="165">
        <v>-7.257489062983129</v>
      </c>
      <c r="CB830" s="165">
        <v>-0.4930954972305484</v>
      </c>
      <c r="CC830" s="166">
        <v>4.812235553407899</v>
      </c>
      <c r="CD830" s="267">
        <v>5.136543861314958</v>
      </c>
      <c r="CE830" s="166">
        <v>4.129794630334603</v>
      </c>
      <c r="CF830" s="267">
        <v>4.729627582371373</v>
      </c>
    </row>
    <row r="831" spans="69:84" ht="12.75">
      <c r="BQ831" s="165" t="s">
        <v>417</v>
      </c>
      <c r="BR831" s="165" t="s">
        <v>418</v>
      </c>
      <c r="BS831" s="165" t="s">
        <v>49</v>
      </c>
      <c r="BT831" s="165">
        <v>3710</v>
      </c>
      <c r="BU831" s="165">
        <v>25371.2</v>
      </c>
      <c r="BV831" s="165">
        <v>21743.17</v>
      </c>
      <c r="BW831" s="165">
        <v>2990</v>
      </c>
      <c r="BX831" s="165">
        <v>18035.7</v>
      </c>
      <c r="BY831" s="165">
        <v>16629.98</v>
      </c>
      <c r="BZ831" s="165">
        <v>-19.40700808625337</v>
      </c>
      <c r="CA831" s="165">
        <v>-28.91270416850602</v>
      </c>
      <c r="CB831" s="165">
        <v>-23.51630420035349</v>
      </c>
      <c r="CC831" s="166">
        <v>6.838598382749327</v>
      </c>
      <c r="CD831" s="267">
        <v>6.032006688963211</v>
      </c>
      <c r="CE831" s="166">
        <v>5.860692722371967</v>
      </c>
      <c r="CF831" s="267">
        <v>5.561866220735785</v>
      </c>
    </row>
    <row r="832" spans="69:84" ht="12.75">
      <c r="BQ832" s="165" t="s">
        <v>417</v>
      </c>
      <c r="BR832" s="165" t="s">
        <v>418</v>
      </c>
      <c r="BS832" s="165" t="s">
        <v>350</v>
      </c>
      <c r="BT832" s="165">
        <v>17296</v>
      </c>
      <c r="BU832" s="165">
        <v>90075.18</v>
      </c>
      <c r="BV832" s="165">
        <v>77373.09</v>
      </c>
      <c r="BW832" s="165">
        <v>16886</v>
      </c>
      <c r="BX832" s="165">
        <v>82272.14</v>
      </c>
      <c r="BY832" s="165">
        <v>75719.76</v>
      </c>
      <c r="BZ832" s="165">
        <v>-2.370490286771508</v>
      </c>
      <c r="CA832" s="165">
        <v>-8.662808112068156</v>
      </c>
      <c r="CB832" s="165">
        <v>-2.13682819181708</v>
      </c>
      <c r="CC832" s="166">
        <v>5.207861933395004</v>
      </c>
      <c r="CD832" s="267">
        <v>4.872210114888073</v>
      </c>
      <c r="CE832" s="166">
        <v>4.473467275670675</v>
      </c>
      <c r="CF832" s="267">
        <v>4.4841738718465</v>
      </c>
    </row>
    <row r="833" spans="69:84" ht="12.75">
      <c r="BQ833" s="165" t="s">
        <v>417</v>
      </c>
      <c r="BR833" s="165" t="s">
        <v>418</v>
      </c>
      <c r="BS833" s="165" t="s">
        <v>66</v>
      </c>
      <c r="BT833" s="165">
        <v>3620</v>
      </c>
      <c r="BU833" s="165">
        <v>19404.62</v>
      </c>
      <c r="BV833" s="165">
        <v>16815.52</v>
      </c>
      <c r="BW833" s="165">
        <v>4500</v>
      </c>
      <c r="BX833" s="165">
        <v>26584.08</v>
      </c>
      <c r="BY833" s="165">
        <v>24476.2</v>
      </c>
      <c r="BZ833" s="165">
        <v>24.30939226519337</v>
      </c>
      <c r="CA833" s="165">
        <v>36.99871473906731</v>
      </c>
      <c r="CB833" s="165">
        <v>45.557199539473054</v>
      </c>
      <c r="CC833" s="166">
        <v>5.3603922651933695</v>
      </c>
      <c r="CD833" s="267">
        <v>5.907573333333334</v>
      </c>
      <c r="CE833" s="166">
        <v>4.645171270718232</v>
      </c>
      <c r="CF833" s="267">
        <v>5.439155555555556</v>
      </c>
    </row>
    <row r="834" spans="69:84" ht="12.75">
      <c r="BQ834" s="165" t="s">
        <v>417</v>
      </c>
      <c r="BR834" s="165" t="s">
        <v>418</v>
      </c>
      <c r="BS834" s="165" t="s">
        <v>44</v>
      </c>
      <c r="BT834" s="165"/>
      <c r="BU834" s="165"/>
      <c r="BV834" s="165"/>
      <c r="BW834" s="165">
        <v>30962</v>
      </c>
      <c r="BX834" s="165">
        <v>152567.22</v>
      </c>
      <c r="BY834" s="165">
        <v>140579.26</v>
      </c>
      <c r="BZ834" s="165"/>
      <c r="CA834" s="165"/>
      <c r="CB834" s="165"/>
      <c r="CC834" s="166"/>
      <c r="CD834" s="267">
        <v>4.927563464892449</v>
      </c>
      <c r="CE834" s="166"/>
      <c r="CF834" s="267">
        <v>4.540380466378141</v>
      </c>
    </row>
    <row r="835" spans="69:84" ht="12.75">
      <c r="BQ835" s="165" t="s">
        <v>419</v>
      </c>
      <c r="BR835" s="165" t="s">
        <v>623</v>
      </c>
      <c r="BS835" s="165" t="s">
        <v>63</v>
      </c>
      <c r="BT835" s="165"/>
      <c r="BU835" s="165"/>
      <c r="BV835" s="165"/>
      <c r="BW835" s="165">
        <v>800</v>
      </c>
      <c r="BX835" s="165">
        <v>6000</v>
      </c>
      <c r="BY835" s="165">
        <v>5523.45</v>
      </c>
      <c r="BZ835" s="165"/>
      <c r="CA835" s="165"/>
      <c r="CB835" s="165"/>
      <c r="CC835" s="166"/>
      <c r="CD835" s="267">
        <v>7.5</v>
      </c>
      <c r="CE835" s="166"/>
      <c r="CF835" s="267">
        <v>6.9043125</v>
      </c>
    </row>
    <row r="836" spans="69:84" ht="12.75">
      <c r="BQ836" s="165" t="s">
        <v>419</v>
      </c>
      <c r="BR836" s="165" t="s">
        <v>623</v>
      </c>
      <c r="BS836" s="165" t="s">
        <v>54</v>
      </c>
      <c r="BT836" s="165"/>
      <c r="BU836" s="165"/>
      <c r="BV836" s="165"/>
      <c r="BW836" s="165">
        <v>20</v>
      </c>
      <c r="BX836" s="165">
        <v>93.04</v>
      </c>
      <c r="BY836" s="165">
        <v>85.33</v>
      </c>
      <c r="BZ836" s="165"/>
      <c r="CA836" s="165"/>
      <c r="CB836" s="165"/>
      <c r="CC836" s="166"/>
      <c r="CD836" s="267">
        <v>4.652</v>
      </c>
      <c r="CE836" s="166"/>
      <c r="CF836" s="267">
        <v>4.2665</v>
      </c>
    </row>
    <row r="837" spans="69:84" ht="12.75">
      <c r="BQ837" s="165" t="s">
        <v>419</v>
      </c>
      <c r="BR837" s="165" t="s">
        <v>623</v>
      </c>
      <c r="BS837" s="165" t="s">
        <v>42</v>
      </c>
      <c r="BT837" s="165"/>
      <c r="BU837" s="165"/>
      <c r="BV837" s="165"/>
      <c r="BW837" s="165">
        <v>3950</v>
      </c>
      <c r="BX837" s="165">
        <v>17184.66</v>
      </c>
      <c r="BY837" s="165">
        <v>15860.97</v>
      </c>
      <c r="BZ837" s="165"/>
      <c r="CA837" s="165"/>
      <c r="CB837" s="165"/>
      <c r="CC837" s="166"/>
      <c r="CD837" s="267">
        <v>4.350546835443038</v>
      </c>
      <c r="CE837" s="166"/>
      <c r="CF837" s="267">
        <v>4.015435443037974</v>
      </c>
    </row>
    <row r="838" spans="69:84" ht="12.75">
      <c r="BQ838" s="165" t="s">
        <v>419</v>
      </c>
      <c r="BR838" s="165" t="s">
        <v>623</v>
      </c>
      <c r="BS838" s="165" t="s">
        <v>45</v>
      </c>
      <c r="BT838" s="165"/>
      <c r="BU838" s="165"/>
      <c r="BV838" s="165"/>
      <c r="BW838" s="165">
        <v>13424</v>
      </c>
      <c r="BX838" s="165">
        <v>65693.28</v>
      </c>
      <c r="BY838" s="165">
        <v>60591.61</v>
      </c>
      <c r="BZ838" s="165"/>
      <c r="CA838" s="165"/>
      <c r="CB838" s="165"/>
      <c r="CC838" s="166"/>
      <c r="CD838" s="267">
        <v>4.8937187127532775</v>
      </c>
      <c r="CE838" s="166"/>
      <c r="CF838" s="267">
        <v>4.5136777413587605</v>
      </c>
    </row>
    <row r="839" spans="69:84" ht="12.75">
      <c r="BQ839" s="165" t="s">
        <v>419</v>
      </c>
      <c r="BR839" s="165" t="s">
        <v>623</v>
      </c>
      <c r="BS839" s="165" t="s">
        <v>43</v>
      </c>
      <c r="BT839" s="165"/>
      <c r="BU839" s="165"/>
      <c r="BV839" s="165"/>
      <c r="BW839" s="165">
        <v>16350</v>
      </c>
      <c r="BX839" s="165">
        <v>74815.3</v>
      </c>
      <c r="BY839" s="165">
        <v>68956.84</v>
      </c>
      <c r="BZ839" s="165"/>
      <c r="CA839" s="165"/>
      <c r="CB839" s="165"/>
      <c r="CC839" s="166"/>
      <c r="CD839" s="267">
        <v>4.575859327217126</v>
      </c>
      <c r="CE839" s="166"/>
      <c r="CF839" s="267">
        <v>4.21754373088685</v>
      </c>
    </row>
    <row r="840" spans="69:84" ht="12.75">
      <c r="BQ840" s="165" t="s">
        <v>419</v>
      </c>
      <c r="BR840" s="165" t="s">
        <v>623</v>
      </c>
      <c r="BS840" s="165" t="s">
        <v>50</v>
      </c>
      <c r="BT840" s="165"/>
      <c r="BU840" s="165"/>
      <c r="BV840" s="165"/>
      <c r="BW840" s="165">
        <v>160</v>
      </c>
      <c r="BX840" s="165">
        <v>857.25</v>
      </c>
      <c r="BY840" s="165">
        <v>787.6</v>
      </c>
      <c r="BZ840" s="165"/>
      <c r="CA840" s="165"/>
      <c r="CB840" s="165"/>
      <c r="CC840" s="166"/>
      <c r="CD840" s="267">
        <v>5.3578125</v>
      </c>
      <c r="CE840" s="166"/>
      <c r="CF840" s="267">
        <v>4.9225</v>
      </c>
    </row>
    <row r="841" spans="69:84" ht="12.75">
      <c r="BQ841" s="165" t="s">
        <v>419</v>
      </c>
      <c r="BR841" s="165" t="s">
        <v>623</v>
      </c>
      <c r="BS841" s="165" t="s">
        <v>67</v>
      </c>
      <c r="BT841" s="165"/>
      <c r="BU841" s="165"/>
      <c r="BV841" s="165"/>
      <c r="BW841" s="165">
        <v>332</v>
      </c>
      <c r="BX841" s="165">
        <v>1575.04</v>
      </c>
      <c r="BY841" s="165">
        <v>1448.6</v>
      </c>
      <c r="BZ841" s="165"/>
      <c r="CA841" s="165"/>
      <c r="CB841" s="165"/>
      <c r="CC841" s="166"/>
      <c r="CD841" s="267">
        <v>4.744096385542169</v>
      </c>
      <c r="CE841" s="166"/>
      <c r="CF841" s="267">
        <v>4.363253012048193</v>
      </c>
    </row>
    <row r="842" spans="69:84" ht="12.75">
      <c r="BQ842" s="165" t="s">
        <v>419</v>
      </c>
      <c r="BR842" s="165" t="s">
        <v>623</v>
      </c>
      <c r="BS842" s="165" t="s">
        <v>44</v>
      </c>
      <c r="BT842" s="165">
        <v>6080</v>
      </c>
      <c r="BU842" s="165">
        <v>21853.88</v>
      </c>
      <c r="BV842" s="165">
        <v>18848</v>
      </c>
      <c r="BW842" s="165">
        <v>5340</v>
      </c>
      <c r="BX842" s="165">
        <v>23626.14</v>
      </c>
      <c r="BY842" s="165">
        <v>21794.94</v>
      </c>
      <c r="BZ842" s="165">
        <v>-12.171052631578947</v>
      </c>
      <c r="CA842" s="165">
        <v>8.109589692997298</v>
      </c>
      <c r="CB842" s="165">
        <v>15.635292869269943</v>
      </c>
      <c r="CC842" s="166">
        <v>3.594388157894737</v>
      </c>
      <c r="CD842" s="267">
        <v>4.424370786516854</v>
      </c>
      <c r="CE842" s="166">
        <v>3.1</v>
      </c>
      <c r="CF842" s="267">
        <v>4.081449438202247</v>
      </c>
    </row>
    <row r="843" spans="69:84" ht="12.75">
      <c r="BQ843" s="165" t="s">
        <v>436</v>
      </c>
      <c r="BR843" s="165" t="s">
        <v>437</v>
      </c>
      <c r="BS843" s="165" t="s">
        <v>48</v>
      </c>
      <c r="BT843" s="165">
        <v>1260</v>
      </c>
      <c r="BU843" s="165">
        <v>5820.78</v>
      </c>
      <c r="BV843" s="165">
        <v>5178</v>
      </c>
      <c r="BW843" s="165">
        <v>2352</v>
      </c>
      <c r="BX843" s="165">
        <v>15636.86</v>
      </c>
      <c r="BY843" s="165">
        <v>14336.34</v>
      </c>
      <c r="BZ843" s="165">
        <v>86.66666666666667</v>
      </c>
      <c r="CA843" s="165">
        <v>168.63856733977238</v>
      </c>
      <c r="CB843" s="165">
        <v>176.8702201622248</v>
      </c>
      <c r="CC843" s="166">
        <v>4.619666666666666</v>
      </c>
      <c r="CD843" s="267">
        <v>6.648324829931973</v>
      </c>
      <c r="CE843" s="166">
        <v>4.109523809523809</v>
      </c>
      <c r="CF843" s="267">
        <v>6.0953826530612245</v>
      </c>
    </row>
    <row r="844" spans="69:84" ht="12.75">
      <c r="BQ844" s="165" t="s">
        <v>436</v>
      </c>
      <c r="BR844" s="165" t="s">
        <v>437</v>
      </c>
      <c r="BS844" s="165" t="s">
        <v>138</v>
      </c>
      <c r="BT844" s="165">
        <v>5000</v>
      </c>
      <c r="BU844" s="165">
        <v>27372.78</v>
      </c>
      <c r="BV844" s="165">
        <v>23613.15</v>
      </c>
      <c r="BW844" s="165"/>
      <c r="BX844" s="165"/>
      <c r="BY844" s="165"/>
      <c r="BZ844" s="165">
        <v>-100</v>
      </c>
      <c r="CA844" s="165">
        <v>-100</v>
      </c>
      <c r="CB844" s="165">
        <v>-100</v>
      </c>
      <c r="CC844" s="166">
        <v>5.474556</v>
      </c>
      <c r="CD844" s="267"/>
      <c r="CE844" s="166">
        <v>4.7226300000000005</v>
      </c>
      <c r="CF844" s="267"/>
    </row>
    <row r="845" spans="69:84" ht="12.75">
      <c r="BQ845" s="165" t="s">
        <v>436</v>
      </c>
      <c r="BR845" s="165" t="s">
        <v>437</v>
      </c>
      <c r="BS845" s="165" t="s">
        <v>63</v>
      </c>
      <c r="BT845" s="165">
        <v>19090</v>
      </c>
      <c r="BU845" s="165">
        <v>165401.5</v>
      </c>
      <c r="BV845" s="165">
        <v>137272.86</v>
      </c>
      <c r="BW845" s="165"/>
      <c r="BX845" s="165"/>
      <c r="BY845" s="165"/>
      <c r="BZ845" s="165">
        <v>-100</v>
      </c>
      <c r="CA845" s="165">
        <v>-100</v>
      </c>
      <c r="CB845" s="165">
        <v>-100</v>
      </c>
      <c r="CC845" s="166">
        <v>8.664300680984809</v>
      </c>
      <c r="CD845" s="267"/>
      <c r="CE845" s="166">
        <v>7.190825563122052</v>
      </c>
      <c r="CF845" s="267"/>
    </row>
    <row r="846" spans="69:84" ht="12.75">
      <c r="BQ846" s="165" t="s">
        <v>436</v>
      </c>
      <c r="BR846" s="165" t="s">
        <v>437</v>
      </c>
      <c r="BS846" s="165" t="s">
        <v>54</v>
      </c>
      <c r="BT846" s="165">
        <v>14844.12</v>
      </c>
      <c r="BU846" s="165">
        <v>151018.6</v>
      </c>
      <c r="BV846" s="165">
        <v>130951.91</v>
      </c>
      <c r="BW846" s="165">
        <v>891</v>
      </c>
      <c r="BX846" s="165">
        <v>6364.75</v>
      </c>
      <c r="BY846" s="165">
        <v>5837.41</v>
      </c>
      <c r="BZ846" s="165">
        <v>-93.9976233013476</v>
      </c>
      <c r="CA846" s="165">
        <v>-95.78545291772006</v>
      </c>
      <c r="CB846" s="165">
        <v>-95.5423254231267</v>
      </c>
      <c r="CC846" s="166">
        <v>10.173631040438908</v>
      </c>
      <c r="CD846" s="267">
        <v>7.14337822671156</v>
      </c>
      <c r="CE846" s="166">
        <v>8.821803515466057</v>
      </c>
      <c r="CF846" s="267">
        <v>6.551526374859708</v>
      </c>
    </row>
    <row r="847" spans="69:84" ht="12.75">
      <c r="BQ847" s="165" t="s">
        <v>436</v>
      </c>
      <c r="BR847" s="165" t="s">
        <v>437</v>
      </c>
      <c r="BS847" s="165" t="s">
        <v>56</v>
      </c>
      <c r="BT847" s="165">
        <v>2000</v>
      </c>
      <c r="BU847" s="165">
        <v>12955.83</v>
      </c>
      <c r="BV847" s="165">
        <v>10756.1</v>
      </c>
      <c r="BW847" s="165"/>
      <c r="BX847" s="165"/>
      <c r="BY847" s="165"/>
      <c r="BZ847" s="165">
        <v>-100</v>
      </c>
      <c r="CA847" s="165">
        <v>-100</v>
      </c>
      <c r="CB847" s="165">
        <v>-100</v>
      </c>
      <c r="CC847" s="166">
        <v>6.477915</v>
      </c>
      <c r="CD847" s="267"/>
      <c r="CE847" s="166">
        <v>5.37805</v>
      </c>
      <c r="CF847" s="267"/>
    </row>
    <row r="848" spans="69:84" ht="12.75">
      <c r="BQ848" s="165" t="s">
        <v>436</v>
      </c>
      <c r="BR848" s="165" t="s">
        <v>437</v>
      </c>
      <c r="BS848" s="165" t="s">
        <v>42</v>
      </c>
      <c r="BT848" s="165"/>
      <c r="BU848" s="165"/>
      <c r="BV848" s="165"/>
      <c r="BW848" s="165">
        <v>9450</v>
      </c>
      <c r="BX848" s="165">
        <v>59977.52</v>
      </c>
      <c r="BY848" s="165">
        <v>55277.05</v>
      </c>
      <c r="BZ848" s="165"/>
      <c r="CA848" s="165"/>
      <c r="CB848" s="165"/>
      <c r="CC848" s="166"/>
      <c r="CD848" s="267">
        <v>6.346827513227513</v>
      </c>
      <c r="CE848" s="166"/>
      <c r="CF848" s="267">
        <v>5.849423280423281</v>
      </c>
    </row>
    <row r="849" spans="69:84" ht="12.75">
      <c r="BQ849" s="165" t="s">
        <v>436</v>
      </c>
      <c r="BR849" s="165" t="s">
        <v>437</v>
      </c>
      <c r="BS849" s="165" t="s">
        <v>45</v>
      </c>
      <c r="BT849" s="165">
        <v>2340</v>
      </c>
      <c r="BU849" s="165">
        <v>13051.87</v>
      </c>
      <c r="BV849" s="165">
        <v>11091.6</v>
      </c>
      <c r="BW849" s="165"/>
      <c r="BX849" s="165"/>
      <c r="BY849" s="165"/>
      <c r="BZ849" s="165">
        <v>-100</v>
      </c>
      <c r="CA849" s="165">
        <v>-100</v>
      </c>
      <c r="CB849" s="165">
        <v>-100</v>
      </c>
      <c r="CC849" s="166">
        <v>5.5777222222222225</v>
      </c>
      <c r="CD849" s="267"/>
      <c r="CE849" s="166">
        <v>4.74</v>
      </c>
      <c r="CF849" s="267"/>
    </row>
    <row r="850" spans="69:84" ht="12.75">
      <c r="BQ850" s="165" t="s">
        <v>436</v>
      </c>
      <c r="BR850" s="165" t="s">
        <v>437</v>
      </c>
      <c r="BS850" s="165" t="s">
        <v>85</v>
      </c>
      <c r="BT850" s="165">
        <v>13990</v>
      </c>
      <c r="BU850" s="165">
        <v>72546.16</v>
      </c>
      <c r="BV850" s="165">
        <v>61143.17</v>
      </c>
      <c r="BW850" s="165"/>
      <c r="BX850" s="165"/>
      <c r="BY850" s="165"/>
      <c r="BZ850" s="165">
        <v>-100</v>
      </c>
      <c r="CA850" s="165">
        <v>-100</v>
      </c>
      <c r="CB850" s="165">
        <v>-100</v>
      </c>
      <c r="CC850" s="166">
        <v>5.185572551822731</v>
      </c>
      <c r="CD850" s="267"/>
      <c r="CE850" s="166">
        <v>4.370491065046462</v>
      </c>
      <c r="CF850" s="267"/>
    </row>
    <row r="851" spans="69:84" ht="12.75">
      <c r="BQ851" s="165" t="s">
        <v>436</v>
      </c>
      <c r="BR851" s="165" t="s">
        <v>437</v>
      </c>
      <c r="BS851" s="165" t="s">
        <v>530</v>
      </c>
      <c r="BT851" s="165">
        <v>1120</v>
      </c>
      <c r="BU851" s="165">
        <v>5849.24</v>
      </c>
      <c r="BV851" s="165">
        <v>5035.86</v>
      </c>
      <c r="BW851" s="165"/>
      <c r="BX851" s="165"/>
      <c r="BY851" s="165"/>
      <c r="BZ851" s="165">
        <v>-100</v>
      </c>
      <c r="CA851" s="165">
        <v>-100</v>
      </c>
      <c r="CB851" s="165">
        <v>-100</v>
      </c>
      <c r="CC851" s="166">
        <v>5.222535714285714</v>
      </c>
      <c r="CD851" s="267"/>
      <c r="CE851" s="166">
        <v>4.496303571428571</v>
      </c>
      <c r="CF851" s="267"/>
    </row>
    <row r="852" spans="69:84" ht="12.75">
      <c r="BQ852" s="165" t="s">
        <v>438</v>
      </c>
      <c r="BR852" s="165" t="s">
        <v>630</v>
      </c>
      <c r="BS852" s="165" t="s">
        <v>138</v>
      </c>
      <c r="BT852" s="165">
        <v>336</v>
      </c>
      <c r="BU852" s="165">
        <v>3161.76</v>
      </c>
      <c r="BV852" s="165">
        <v>2722.09</v>
      </c>
      <c r="BW852" s="165"/>
      <c r="BX852" s="165"/>
      <c r="BY852" s="165"/>
      <c r="BZ852" s="165">
        <v>-100</v>
      </c>
      <c r="CA852" s="165">
        <v>-100</v>
      </c>
      <c r="CB852" s="165">
        <v>-100</v>
      </c>
      <c r="CC852" s="166">
        <v>9.41</v>
      </c>
      <c r="CD852" s="267"/>
      <c r="CE852" s="166">
        <v>8.101458333333333</v>
      </c>
      <c r="CF852" s="267"/>
    </row>
    <row r="853" spans="69:84" ht="12.75">
      <c r="BQ853" s="165" t="s">
        <v>438</v>
      </c>
      <c r="BR853" s="165" t="s">
        <v>630</v>
      </c>
      <c r="BS853" s="165" t="s">
        <v>54</v>
      </c>
      <c r="BT853" s="165"/>
      <c r="BU853" s="165"/>
      <c r="BV853" s="165"/>
      <c r="BW853" s="165">
        <v>150</v>
      </c>
      <c r="BX853" s="165">
        <v>1037.97</v>
      </c>
      <c r="BY853" s="165">
        <v>952.87</v>
      </c>
      <c r="BZ853" s="165"/>
      <c r="CA853" s="165"/>
      <c r="CB853" s="165"/>
      <c r="CC853" s="166"/>
      <c r="CD853" s="267">
        <v>6.9198</v>
      </c>
      <c r="CE853" s="166"/>
      <c r="CF853" s="267">
        <v>6.3524666666666665</v>
      </c>
    </row>
    <row r="854" spans="69:84" ht="12.75">
      <c r="BQ854" s="165" t="s">
        <v>438</v>
      </c>
      <c r="BR854" s="165" t="s">
        <v>630</v>
      </c>
      <c r="BS854" s="165" t="s">
        <v>56</v>
      </c>
      <c r="BT854" s="165"/>
      <c r="BU854" s="165"/>
      <c r="BV854" s="165"/>
      <c r="BW854" s="165">
        <v>1920</v>
      </c>
      <c r="BX854" s="165">
        <v>12142.29</v>
      </c>
      <c r="BY854" s="165">
        <v>11146.8</v>
      </c>
      <c r="BZ854" s="165"/>
      <c r="CA854" s="165"/>
      <c r="CB854" s="165"/>
      <c r="CC854" s="166"/>
      <c r="CD854" s="267">
        <v>6.324109375000001</v>
      </c>
      <c r="CE854" s="166"/>
      <c r="CF854" s="267">
        <v>5.805625</v>
      </c>
    </row>
    <row r="855" spans="69:84" ht="12.75">
      <c r="BQ855" s="165" t="s">
        <v>438</v>
      </c>
      <c r="BR855" s="165" t="s">
        <v>630</v>
      </c>
      <c r="BS855" s="165" t="s">
        <v>43</v>
      </c>
      <c r="BT855" s="165"/>
      <c r="BU855" s="165"/>
      <c r="BV855" s="165"/>
      <c r="BW855" s="165">
        <v>450</v>
      </c>
      <c r="BX855" s="165">
        <v>3544.75</v>
      </c>
      <c r="BY855" s="165">
        <v>3251.73</v>
      </c>
      <c r="BZ855" s="165"/>
      <c r="CA855" s="165"/>
      <c r="CB855" s="165"/>
      <c r="CC855" s="166"/>
      <c r="CD855" s="267">
        <v>7.877222222222223</v>
      </c>
      <c r="CE855" s="166"/>
      <c r="CF855" s="267">
        <v>7.226066666666667</v>
      </c>
    </row>
    <row r="856" spans="69:84" ht="12.75">
      <c r="BQ856" s="165" t="s">
        <v>446</v>
      </c>
      <c r="BR856" s="165" t="s">
        <v>312</v>
      </c>
      <c r="BS856" s="165" t="s">
        <v>48</v>
      </c>
      <c r="BT856" s="165">
        <v>32</v>
      </c>
      <c r="BU856" s="165">
        <v>366.71</v>
      </c>
      <c r="BV856" s="165">
        <v>313.59</v>
      </c>
      <c r="BW856" s="165">
        <v>439</v>
      </c>
      <c r="BX856" s="165">
        <v>5216.17</v>
      </c>
      <c r="BY856" s="165">
        <v>4796.66</v>
      </c>
      <c r="BZ856" s="165">
        <v>1271.875</v>
      </c>
      <c r="CA856" s="165">
        <v>1322.4237135611247</v>
      </c>
      <c r="CB856" s="165">
        <v>1429.595969259224</v>
      </c>
      <c r="CC856" s="166">
        <v>11.4596875</v>
      </c>
      <c r="CD856" s="267">
        <v>11.881936218678815</v>
      </c>
      <c r="CE856" s="166">
        <v>9.7996875</v>
      </c>
      <c r="CF856" s="267">
        <v>10.92633257403189</v>
      </c>
    </row>
    <row r="857" spans="69:84" ht="12.75">
      <c r="BQ857" s="165" t="s">
        <v>446</v>
      </c>
      <c r="BR857" s="165" t="s">
        <v>312</v>
      </c>
      <c r="BS857" s="165" t="s">
        <v>139</v>
      </c>
      <c r="BT857" s="165"/>
      <c r="BU857" s="165"/>
      <c r="BV857" s="165"/>
      <c r="BW857" s="165">
        <v>600</v>
      </c>
      <c r="BX857" s="165">
        <v>8794.42</v>
      </c>
      <c r="BY857" s="165">
        <v>8129.67</v>
      </c>
      <c r="BZ857" s="165"/>
      <c r="CA857" s="165"/>
      <c r="CB857" s="165"/>
      <c r="CC857" s="166"/>
      <c r="CD857" s="267">
        <v>14.657366666666666</v>
      </c>
      <c r="CE857" s="166"/>
      <c r="CF857" s="267">
        <v>13.54945</v>
      </c>
    </row>
    <row r="858" spans="69:84" ht="12.75">
      <c r="BQ858" s="165" t="s">
        <v>446</v>
      </c>
      <c r="BR858" s="165" t="s">
        <v>312</v>
      </c>
      <c r="BS858" s="165" t="s">
        <v>63</v>
      </c>
      <c r="BT858" s="165">
        <v>4402.45</v>
      </c>
      <c r="BU858" s="165">
        <v>60507.52</v>
      </c>
      <c r="BV858" s="165">
        <v>52109.14</v>
      </c>
      <c r="BW858" s="165">
        <v>6942</v>
      </c>
      <c r="BX858" s="165">
        <v>90446.52</v>
      </c>
      <c r="BY858" s="165">
        <v>83144.97</v>
      </c>
      <c r="BZ858" s="165">
        <v>57.68492543924407</v>
      </c>
      <c r="CA858" s="165">
        <v>49.479800196735894</v>
      </c>
      <c r="CB858" s="165">
        <v>59.55928269013843</v>
      </c>
      <c r="CC858" s="166">
        <v>13.744056150552533</v>
      </c>
      <c r="CD858" s="267">
        <v>13.028885047536734</v>
      </c>
      <c r="CE858" s="166">
        <v>11.836395643334962</v>
      </c>
      <c r="CF858" s="267">
        <v>11.97709161624892</v>
      </c>
    </row>
    <row r="859" spans="69:84" ht="12.75">
      <c r="BQ859" s="165" t="s">
        <v>446</v>
      </c>
      <c r="BR859" s="165" t="s">
        <v>312</v>
      </c>
      <c r="BS859" s="165" t="s">
        <v>54</v>
      </c>
      <c r="BT859" s="165">
        <v>15642</v>
      </c>
      <c r="BU859" s="165">
        <v>200108.56</v>
      </c>
      <c r="BV859" s="165">
        <v>170978.37</v>
      </c>
      <c r="BW859" s="165">
        <v>19026</v>
      </c>
      <c r="BX859" s="165">
        <v>235874.98</v>
      </c>
      <c r="BY859" s="165">
        <v>216717.06</v>
      </c>
      <c r="BZ859" s="165">
        <v>21.634062140391254</v>
      </c>
      <c r="CA859" s="165">
        <v>17.873508259716633</v>
      </c>
      <c r="CB859" s="165">
        <v>26.75115571636342</v>
      </c>
      <c r="CC859" s="166">
        <v>12.793029024421429</v>
      </c>
      <c r="CD859" s="267">
        <v>12.397507621150005</v>
      </c>
      <c r="CE859" s="166">
        <v>10.93072305331799</v>
      </c>
      <c r="CF859" s="267">
        <v>11.39057395143488</v>
      </c>
    </row>
    <row r="860" spans="69:84" ht="12.75">
      <c r="BQ860" s="165" t="s">
        <v>446</v>
      </c>
      <c r="BR860" s="165" t="s">
        <v>312</v>
      </c>
      <c r="BS860" s="165" t="s">
        <v>56</v>
      </c>
      <c r="BT860" s="165"/>
      <c r="BU860" s="165"/>
      <c r="BV860" s="165"/>
      <c r="BW860" s="165">
        <v>1000</v>
      </c>
      <c r="BX860" s="165">
        <v>11982.38</v>
      </c>
      <c r="BY860" s="165">
        <v>11000</v>
      </c>
      <c r="BZ860" s="165"/>
      <c r="CA860" s="165"/>
      <c r="CB860" s="165"/>
      <c r="CC860" s="166"/>
      <c r="CD860" s="267">
        <v>11.98238</v>
      </c>
      <c r="CE860" s="166"/>
      <c r="CF860" s="267">
        <v>11</v>
      </c>
    </row>
    <row r="861" spans="69:84" ht="12.75">
      <c r="BQ861" s="165" t="s">
        <v>446</v>
      </c>
      <c r="BR861" s="165" t="s">
        <v>312</v>
      </c>
      <c r="BS861" s="165" t="s">
        <v>42</v>
      </c>
      <c r="BT861" s="165">
        <v>422501</v>
      </c>
      <c r="BU861" s="165">
        <v>4692955.24</v>
      </c>
      <c r="BV861" s="165">
        <v>4025245.9</v>
      </c>
      <c r="BW861" s="165">
        <v>453826</v>
      </c>
      <c r="BX861" s="165">
        <v>5174695.5</v>
      </c>
      <c r="BY861" s="165">
        <v>4760471.14</v>
      </c>
      <c r="BZ861" s="165">
        <v>7.414183635068319</v>
      </c>
      <c r="CA861" s="165">
        <v>10.265179090009811</v>
      </c>
      <c r="CB861" s="165">
        <v>18.265349701989628</v>
      </c>
      <c r="CC861" s="166">
        <v>11.107560076780883</v>
      </c>
      <c r="CD861" s="267">
        <v>11.402377783555812</v>
      </c>
      <c r="CE861" s="166">
        <v>9.527186681214955</v>
      </c>
      <c r="CF861" s="267">
        <v>10.489639509415502</v>
      </c>
    </row>
    <row r="862" spans="69:84" ht="12.75">
      <c r="BQ862" s="165" t="s">
        <v>446</v>
      </c>
      <c r="BR862" s="165" t="s">
        <v>312</v>
      </c>
      <c r="BS862" s="165" t="s">
        <v>45</v>
      </c>
      <c r="BT862" s="165">
        <v>826</v>
      </c>
      <c r="BU862" s="165">
        <v>10383.66</v>
      </c>
      <c r="BV862" s="165">
        <v>8966.03</v>
      </c>
      <c r="BW862" s="165">
        <v>1250</v>
      </c>
      <c r="BX862" s="165">
        <v>16125.56</v>
      </c>
      <c r="BY862" s="165">
        <v>14782.13</v>
      </c>
      <c r="BZ862" s="165">
        <v>51.3317191283293</v>
      </c>
      <c r="CA862" s="165">
        <v>55.29745773648213</v>
      </c>
      <c r="CB862" s="165">
        <v>64.8681746547803</v>
      </c>
      <c r="CC862" s="166">
        <v>12.571016949152542</v>
      </c>
      <c r="CD862" s="267">
        <v>12.900447999999999</v>
      </c>
      <c r="CE862" s="166">
        <v>10.854757869249395</v>
      </c>
      <c r="CF862" s="267">
        <v>11.825704</v>
      </c>
    </row>
    <row r="863" spans="69:84" ht="12.75">
      <c r="BQ863" s="165" t="s">
        <v>446</v>
      </c>
      <c r="BR863" s="165" t="s">
        <v>312</v>
      </c>
      <c r="BS863" s="165" t="s">
        <v>57</v>
      </c>
      <c r="BT863" s="165"/>
      <c r="BU863" s="165"/>
      <c r="BV863" s="165"/>
      <c r="BW863" s="165">
        <v>120</v>
      </c>
      <c r="BX863" s="165">
        <v>1274</v>
      </c>
      <c r="BY863" s="165">
        <v>1170.19</v>
      </c>
      <c r="BZ863" s="165"/>
      <c r="CA863" s="165"/>
      <c r="CB863" s="165"/>
      <c r="CC863" s="166"/>
      <c r="CD863" s="267">
        <v>10.616666666666667</v>
      </c>
      <c r="CE863" s="166"/>
      <c r="CF863" s="267">
        <v>9.751583333333334</v>
      </c>
    </row>
    <row r="864" spans="69:84" ht="12.75">
      <c r="BQ864" s="165" t="s">
        <v>446</v>
      </c>
      <c r="BR864" s="165" t="s">
        <v>312</v>
      </c>
      <c r="BS864" s="165" t="s">
        <v>43</v>
      </c>
      <c r="BT864" s="165">
        <v>24159</v>
      </c>
      <c r="BU864" s="165">
        <v>265732.67</v>
      </c>
      <c r="BV864" s="165">
        <v>230184.88</v>
      </c>
      <c r="BW864" s="165">
        <v>13560</v>
      </c>
      <c r="BX864" s="165">
        <v>157217.79</v>
      </c>
      <c r="BY864" s="165">
        <v>144817</v>
      </c>
      <c r="BZ864" s="165">
        <v>-43.871849000372535</v>
      </c>
      <c r="CA864" s="165">
        <v>-40.836107957670386</v>
      </c>
      <c r="CB864" s="165">
        <v>-37.086658341764235</v>
      </c>
      <c r="CC864" s="166">
        <v>10.999324061426384</v>
      </c>
      <c r="CD864" s="267">
        <v>11.594232300884956</v>
      </c>
      <c r="CE864" s="166">
        <v>9.527914234860715</v>
      </c>
      <c r="CF864" s="267">
        <v>10.6797197640118</v>
      </c>
    </row>
    <row r="865" spans="69:84" ht="12.75">
      <c r="BQ865" s="165" t="s">
        <v>446</v>
      </c>
      <c r="BR865" s="165" t="s">
        <v>312</v>
      </c>
      <c r="BS865" s="165" t="s">
        <v>67</v>
      </c>
      <c r="BT865" s="165">
        <v>310</v>
      </c>
      <c r="BU865" s="165">
        <v>3534.98</v>
      </c>
      <c r="BV865" s="165">
        <v>3037.97</v>
      </c>
      <c r="BW865" s="165">
        <v>1004</v>
      </c>
      <c r="BX865" s="165">
        <v>12626.24</v>
      </c>
      <c r="BY865" s="165">
        <v>11611.58</v>
      </c>
      <c r="BZ865" s="165">
        <v>223.8709677419355</v>
      </c>
      <c r="CA865" s="165">
        <v>257.1799557564682</v>
      </c>
      <c r="CB865" s="165">
        <v>282.2150975816088</v>
      </c>
      <c r="CC865" s="166">
        <v>11.403161290322581</v>
      </c>
      <c r="CD865" s="267">
        <v>12.57593625498008</v>
      </c>
      <c r="CE865" s="166">
        <v>9.799903225806451</v>
      </c>
      <c r="CF865" s="267">
        <v>11.565318725099601</v>
      </c>
    </row>
    <row r="866" spans="69:84" ht="12.75">
      <c r="BQ866" s="165" t="s">
        <v>446</v>
      </c>
      <c r="BR866" s="165" t="s">
        <v>312</v>
      </c>
      <c r="BS866" s="165" t="s">
        <v>66</v>
      </c>
      <c r="BT866" s="165">
        <v>310</v>
      </c>
      <c r="BU866" s="165">
        <v>3352.42</v>
      </c>
      <c r="BV866" s="165">
        <v>2894.45</v>
      </c>
      <c r="BW866" s="165">
        <v>270</v>
      </c>
      <c r="BX866" s="165">
        <v>2859.2</v>
      </c>
      <c r="BY866" s="165">
        <v>2628.82</v>
      </c>
      <c r="BZ866" s="165">
        <v>-12.903225806451612</v>
      </c>
      <c r="CA866" s="165">
        <v>-14.712357043568534</v>
      </c>
      <c r="CB866" s="165">
        <v>-9.17721846983018</v>
      </c>
      <c r="CC866" s="166">
        <v>10.81425806451613</v>
      </c>
      <c r="CD866" s="267">
        <v>10.589629629629629</v>
      </c>
      <c r="CE866" s="166">
        <v>9.336935483870967</v>
      </c>
      <c r="CF866" s="267">
        <v>9.736370370370372</v>
      </c>
    </row>
    <row r="867" spans="69:84" ht="12.75">
      <c r="BQ867" s="165" t="s">
        <v>446</v>
      </c>
      <c r="BR867" s="165" t="s">
        <v>312</v>
      </c>
      <c r="BS867" s="165" t="s">
        <v>44</v>
      </c>
      <c r="BT867" s="165"/>
      <c r="BU867" s="165"/>
      <c r="BV867" s="165"/>
      <c r="BW867" s="165">
        <v>10490</v>
      </c>
      <c r="BX867" s="165">
        <v>113815.8</v>
      </c>
      <c r="BY867" s="165">
        <v>104650.61</v>
      </c>
      <c r="BZ867" s="165"/>
      <c r="CA867" s="165"/>
      <c r="CB867" s="165"/>
      <c r="CC867" s="166"/>
      <c r="CD867" s="267">
        <v>10.849933269780744</v>
      </c>
      <c r="CE867" s="166"/>
      <c r="CF867" s="267">
        <v>9.976225929456625</v>
      </c>
    </row>
    <row r="868" spans="69:84" ht="12.75">
      <c r="BQ868" s="165" t="s">
        <v>457</v>
      </c>
      <c r="BR868" s="165" t="s">
        <v>319</v>
      </c>
      <c r="BS868" s="165" t="s">
        <v>48</v>
      </c>
      <c r="BT868" s="165">
        <v>5090</v>
      </c>
      <c r="BU868" s="165">
        <v>58315.94</v>
      </c>
      <c r="BV868" s="165">
        <v>49754.8</v>
      </c>
      <c r="BW868" s="165">
        <v>7440</v>
      </c>
      <c r="BX868" s="165">
        <v>69706.64</v>
      </c>
      <c r="BY868" s="165">
        <v>63931.2</v>
      </c>
      <c r="BZ868" s="165">
        <v>46.16895874263261</v>
      </c>
      <c r="CA868" s="165">
        <v>19.532738390224004</v>
      </c>
      <c r="CB868" s="165">
        <v>28.492527354144716</v>
      </c>
      <c r="CC868" s="166">
        <v>11.456962671905698</v>
      </c>
      <c r="CD868" s="267">
        <v>9.369172043010753</v>
      </c>
      <c r="CE868" s="166">
        <v>9.775009823182712</v>
      </c>
      <c r="CF868" s="267">
        <v>8.59290322580645</v>
      </c>
    </row>
    <row r="869" spans="69:84" ht="12.75">
      <c r="BQ869" s="165" t="s">
        <v>457</v>
      </c>
      <c r="BR869" s="165" t="s">
        <v>319</v>
      </c>
      <c r="BS869" s="165" t="s">
        <v>94</v>
      </c>
      <c r="BT869" s="165"/>
      <c r="BU869" s="165"/>
      <c r="BV869" s="165"/>
      <c r="BW869" s="165">
        <v>11385</v>
      </c>
      <c r="BX869" s="165">
        <v>138141.29</v>
      </c>
      <c r="BY869" s="165">
        <v>127773.7</v>
      </c>
      <c r="BZ869" s="165"/>
      <c r="CA869" s="165"/>
      <c r="CB869" s="165"/>
      <c r="CC869" s="166"/>
      <c r="CD869" s="267">
        <v>12.133622310057094</v>
      </c>
      <c r="CE869" s="166"/>
      <c r="CF869" s="267">
        <v>11.222986385595082</v>
      </c>
    </row>
    <row r="870" spans="69:84" ht="12.75">
      <c r="BQ870" s="165" t="s">
        <v>457</v>
      </c>
      <c r="BR870" s="165" t="s">
        <v>319</v>
      </c>
      <c r="BS870" s="165" t="s">
        <v>138</v>
      </c>
      <c r="BT870" s="165">
        <v>495</v>
      </c>
      <c r="BU870" s="165">
        <v>2752.2</v>
      </c>
      <c r="BV870" s="165">
        <v>2369.49</v>
      </c>
      <c r="BW870" s="165"/>
      <c r="BX870" s="165"/>
      <c r="BY870" s="165"/>
      <c r="BZ870" s="165">
        <v>-100</v>
      </c>
      <c r="CA870" s="165">
        <v>-100</v>
      </c>
      <c r="CB870" s="165">
        <v>-100</v>
      </c>
      <c r="CC870" s="166">
        <v>5.56</v>
      </c>
      <c r="CD870" s="267"/>
      <c r="CE870" s="166">
        <v>4.786848484848484</v>
      </c>
      <c r="CF870" s="267"/>
    </row>
    <row r="871" spans="69:84" ht="12.75">
      <c r="BQ871" s="165" t="s">
        <v>457</v>
      </c>
      <c r="BR871" s="165" t="s">
        <v>319</v>
      </c>
      <c r="BS871" s="165" t="s">
        <v>139</v>
      </c>
      <c r="BT871" s="165">
        <v>500</v>
      </c>
      <c r="BU871" s="165">
        <v>7807.25</v>
      </c>
      <c r="BV871" s="165">
        <v>6747.02</v>
      </c>
      <c r="BW871" s="165"/>
      <c r="BX871" s="165"/>
      <c r="BY871" s="165"/>
      <c r="BZ871" s="165">
        <v>-100</v>
      </c>
      <c r="CA871" s="165">
        <v>-100</v>
      </c>
      <c r="CB871" s="165">
        <v>-100</v>
      </c>
      <c r="CC871" s="166">
        <v>15.6145</v>
      </c>
      <c r="CD871" s="267"/>
      <c r="CE871" s="166">
        <v>13.49404</v>
      </c>
      <c r="CF871" s="267"/>
    </row>
    <row r="872" spans="69:84" ht="12.75">
      <c r="BQ872" s="165" t="s">
        <v>457</v>
      </c>
      <c r="BR872" s="165" t="s">
        <v>319</v>
      </c>
      <c r="BS872" s="165" t="s">
        <v>63</v>
      </c>
      <c r="BT872" s="165">
        <v>10018</v>
      </c>
      <c r="BU872" s="165">
        <v>140080</v>
      </c>
      <c r="BV872" s="165">
        <v>120661.92</v>
      </c>
      <c r="BW872" s="165">
        <v>28034.75</v>
      </c>
      <c r="BX872" s="165">
        <v>453449.2</v>
      </c>
      <c r="BY872" s="165">
        <v>416599.11</v>
      </c>
      <c r="BZ872" s="165">
        <v>179.84378119385107</v>
      </c>
      <c r="CA872" s="165">
        <v>223.70731010850943</v>
      </c>
      <c r="CB872" s="165">
        <v>245.26146277135322</v>
      </c>
      <c r="CC872" s="166">
        <v>13.98283090437213</v>
      </c>
      <c r="CD872" s="267">
        <v>16.174540525597696</v>
      </c>
      <c r="CE872" s="166">
        <v>12.044511878618486</v>
      </c>
      <c r="CF872" s="267">
        <v>14.86009720079544</v>
      </c>
    </row>
    <row r="873" spans="69:84" ht="12.75">
      <c r="BQ873" s="165" t="s">
        <v>457</v>
      </c>
      <c r="BR873" s="165" t="s">
        <v>319</v>
      </c>
      <c r="BS873" s="165" t="s">
        <v>54</v>
      </c>
      <c r="BT873" s="165">
        <v>224569.21</v>
      </c>
      <c r="BU873" s="165">
        <v>2930001.72</v>
      </c>
      <c r="BV873" s="165">
        <v>2502184.86</v>
      </c>
      <c r="BW873" s="165">
        <v>151003.2</v>
      </c>
      <c r="BX873" s="165">
        <v>1813875.04</v>
      </c>
      <c r="BY873" s="165">
        <v>1669970.42</v>
      </c>
      <c r="BZ873" s="165">
        <v>-32.75872502735348</v>
      </c>
      <c r="CA873" s="165">
        <v>-38.09303838906962</v>
      </c>
      <c r="CB873" s="165">
        <v>-33.2595106502243</v>
      </c>
      <c r="CC873" s="166">
        <v>13.047210345532232</v>
      </c>
      <c r="CD873" s="267">
        <v>12.01216292105068</v>
      </c>
      <c r="CE873" s="166">
        <v>11.142154616832824</v>
      </c>
      <c r="CF873" s="267">
        <v>11.059172388399714</v>
      </c>
    </row>
    <row r="874" spans="69:84" ht="12.75">
      <c r="BQ874" s="165" t="s">
        <v>457</v>
      </c>
      <c r="BR874" s="165" t="s">
        <v>319</v>
      </c>
      <c r="BS874" s="165" t="s">
        <v>56</v>
      </c>
      <c r="BT874" s="165">
        <v>16016</v>
      </c>
      <c r="BU874" s="165">
        <v>218683.61</v>
      </c>
      <c r="BV874" s="165">
        <v>184885.51</v>
      </c>
      <c r="BW874" s="165">
        <v>37638</v>
      </c>
      <c r="BX874" s="165">
        <v>451002.88</v>
      </c>
      <c r="BY874" s="165">
        <v>415277.99</v>
      </c>
      <c r="BZ874" s="165">
        <v>135.0024975024975</v>
      </c>
      <c r="CA874" s="165">
        <v>106.23533697838627</v>
      </c>
      <c r="CB874" s="165">
        <v>124.61359465108974</v>
      </c>
      <c r="CC874" s="166">
        <v>13.654071553446553</v>
      </c>
      <c r="CD874" s="267">
        <v>11.982647324512461</v>
      </c>
      <c r="CE874" s="166">
        <v>11.543800574425575</v>
      </c>
      <c r="CF874" s="267">
        <v>11.033476539667356</v>
      </c>
    </row>
    <row r="875" spans="69:84" ht="12.75">
      <c r="BQ875" s="165" t="s">
        <v>457</v>
      </c>
      <c r="BR875" s="165" t="s">
        <v>319</v>
      </c>
      <c r="BS875" s="165" t="s">
        <v>42</v>
      </c>
      <c r="BT875" s="165">
        <v>104150</v>
      </c>
      <c r="BU875" s="165">
        <v>919107.39</v>
      </c>
      <c r="BV875" s="165">
        <v>786267.66</v>
      </c>
      <c r="BW875" s="165">
        <v>92835</v>
      </c>
      <c r="BX875" s="165">
        <v>985342.26</v>
      </c>
      <c r="BY875" s="165">
        <v>906445.71</v>
      </c>
      <c r="BZ875" s="165">
        <v>-10.864138262121939</v>
      </c>
      <c r="CA875" s="165">
        <v>7.2064342775004775</v>
      </c>
      <c r="CB875" s="165">
        <v>15.284623304995137</v>
      </c>
      <c r="CC875" s="166">
        <v>8.824842918867018</v>
      </c>
      <c r="CD875" s="267">
        <v>10.613909193730812</v>
      </c>
      <c r="CE875" s="166">
        <v>7.549377436389823</v>
      </c>
      <c r="CF875" s="267">
        <v>9.764051381483277</v>
      </c>
    </row>
    <row r="876" spans="69:84" ht="12.75">
      <c r="BQ876" s="165" t="s">
        <v>457</v>
      </c>
      <c r="BR876" s="165" t="s">
        <v>319</v>
      </c>
      <c r="BS876" s="165" t="s">
        <v>92</v>
      </c>
      <c r="BT876" s="165">
        <v>1065</v>
      </c>
      <c r="BU876" s="165">
        <v>14876.2</v>
      </c>
      <c r="BV876" s="165">
        <v>12855.92</v>
      </c>
      <c r="BW876" s="165">
        <v>800</v>
      </c>
      <c r="BX876" s="165">
        <v>10784</v>
      </c>
      <c r="BY876" s="165">
        <v>9892.43</v>
      </c>
      <c r="BZ876" s="165">
        <v>-24.88262910798122</v>
      </c>
      <c r="CA876" s="165">
        <v>-27.508369072747076</v>
      </c>
      <c r="CB876" s="165">
        <v>-23.05155912606799</v>
      </c>
      <c r="CC876" s="166">
        <v>13.968262910798122</v>
      </c>
      <c r="CD876" s="267">
        <v>13.48</v>
      </c>
      <c r="CE876" s="166">
        <v>12.071286384976526</v>
      </c>
      <c r="CF876" s="267">
        <v>12.3655375</v>
      </c>
    </row>
    <row r="877" spans="69:84" ht="12.75">
      <c r="BQ877" s="165" t="s">
        <v>457</v>
      </c>
      <c r="BR877" s="165" t="s">
        <v>319</v>
      </c>
      <c r="BS877" s="165" t="s">
        <v>61</v>
      </c>
      <c r="BT877" s="165">
        <v>5000</v>
      </c>
      <c r="BU877" s="165">
        <v>58534.66</v>
      </c>
      <c r="BV877" s="165">
        <v>50395</v>
      </c>
      <c r="BW877" s="165">
        <v>2700</v>
      </c>
      <c r="BX877" s="165">
        <v>26787.77</v>
      </c>
      <c r="BY877" s="165">
        <v>24578.04</v>
      </c>
      <c r="BZ877" s="165">
        <v>-46</v>
      </c>
      <c r="CA877" s="165">
        <v>-54.236054330887036</v>
      </c>
      <c r="CB877" s="165">
        <v>-51.229209246949104</v>
      </c>
      <c r="CC877" s="166">
        <v>11.706932</v>
      </c>
      <c r="CD877" s="267">
        <v>9.921396296296296</v>
      </c>
      <c r="CE877" s="166">
        <v>10.079</v>
      </c>
      <c r="CF877" s="267">
        <v>9.102977777777777</v>
      </c>
    </row>
    <row r="878" spans="69:84" ht="12.75">
      <c r="BQ878" s="165" t="s">
        <v>457</v>
      </c>
      <c r="BR878" s="165" t="s">
        <v>319</v>
      </c>
      <c r="BS878" s="165" t="s">
        <v>43</v>
      </c>
      <c r="BT878" s="165">
        <v>121216.2</v>
      </c>
      <c r="BU878" s="165">
        <v>1253722.74</v>
      </c>
      <c r="BV878" s="165">
        <v>1075249.4</v>
      </c>
      <c r="BW878" s="165">
        <v>60377.8</v>
      </c>
      <c r="BX878" s="165">
        <v>616983.54</v>
      </c>
      <c r="BY878" s="165">
        <v>567257.56</v>
      </c>
      <c r="BZ878" s="165">
        <v>-50.18999110679925</v>
      </c>
      <c r="CA878" s="165">
        <v>-50.787879942258996</v>
      </c>
      <c r="CB878" s="165">
        <v>-47.24409425385403</v>
      </c>
      <c r="CC878" s="166">
        <v>10.3428645676073</v>
      </c>
      <c r="CD878" s="267">
        <v>10.218715156895415</v>
      </c>
      <c r="CE878" s="166">
        <v>8.870509057370219</v>
      </c>
      <c r="CF878" s="267">
        <v>9.395134635577978</v>
      </c>
    </row>
    <row r="879" spans="69:84" ht="12.75">
      <c r="BQ879" s="165" t="s">
        <v>457</v>
      </c>
      <c r="BR879" s="165" t="s">
        <v>319</v>
      </c>
      <c r="BS879" s="165" t="s">
        <v>71</v>
      </c>
      <c r="BT879" s="165"/>
      <c r="BU879" s="165"/>
      <c r="BV879" s="165"/>
      <c r="BW879" s="165">
        <v>740</v>
      </c>
      <c r="BX879" s="165">
        <v>4682.57</v>
      </c>
      <c r="BY879" s="165">
        <v>4305.95</v>
      </c>
      <c r="BZ879" s="165"/>
      <c r="CA879" s="165"/>
      <c r="CB879" s="165"/>
      <c r="CC879" s="166"/>
      <c r="CD879" s="267">
        <v>6.327797297297297</v>
      </c>
      <c r="CE879" s="166"/>
      <c r="CF879" s="267">
        <v>5.818851351351351</v>
      </c>
    </row>
    <row r="880" spans="69:84" ht="12.75">
      <c r="BQ880" s="165" t="s">
        <v>457</v>
      </c>
      <c r="BR880" s="165" t="s">
        <v>319</v>
      </c>
      <c r="BS880" s="165" t="s">
        <v>530</v>
      </c>
      <c r="BT880" s="165">
        <v>560</v>
      </c>
      <c r="BU880" s="165">
        <v>5168.67</v>
      </c>
      <c r="BV880" s="165">
        <v>4449.93</v>
      </c>
      <c r="BW880" s="165"/>
      <c r="BX880" s="165"/>
      <c r="BY880" s="165"/>
      <c r="BZ880" s="165">
        <v>-100</v>
      </c>
      <c r="CA880" s="165">
        <v>-100</v>
      </c>
      <c r="CB880" s="165">
        <v>-100</v>
      </c>
      <c r="CC880" s="166">
        <v>9.229767857142857</v>
      </c>
      <c r="CD880" s="267"/>
      <c r="CE880" s="166">
        <v>7.946303571428572</v>
      </c>
      <c r="CF880" s="267"/>
    </row>
    <row r="881" spans="69:84" ht="12.75">
      <c r="BQ881" s="165" t="s">
        <v>457</v>
      </c>
      <c r="BR881" s="165" t="s">
        <v>319</v>
      </c>
      <c r="BS881" s="165" t="s">
        <v>44</v>
      </c>
      <c r="BT881" s="165"/>
      <c r="BU881" s="165"/>
      <c r="BV881" s="165"/>
      <c r="BW881" s="165">
        <v>190</v>
      </c>
      <c r="BX881" s="165">
        <v>2463.63</v>
      </c>
      <c r="BY881" s="165">
        <v>2273.24</v>
      </c>
      <c r="BZ881" s="165"/>
      <c r="CA881" s="165"/>
      <c r="CB881" s="165"/>
      <c r="CC881" s="166"/>
      <c r="CD881" s="267">
        <v>12.966473684210527</v>
      </c>
      <c r="CE881" s="166"/>
      <c r="CF881" s="267">
        <v>11.964421052631577</v>
      </c>
    </row>
    <row r="882" spans="69:84" ht="12.75">
      <c r="BQ882" s="165" t="s">
        <v>322</v>
      </c>
      <c r="BR882" s="165" t="s">
        <v>323</v>
      </c>
      <c r="BS882" s="165" t="s">
        <v>43</v>
      </c>
      <c r="BT882" s="165"/>
      <c r="BU882" s="165"/>
      <c r="BV882" s="165"/>
      <c r="BW882" s="165">
        <v>11408</v>
      </c>
      <c r="BX882" s="165">
        <v>45486.22</v>
      </c>
      <c r="BY882" s="165">
        <v>41880.96</v>
      </c>
      <c r="BZ882" s="165"/>
      <c r="CA882" s="165"/>
      <c r="CB882" s="165"/>
      <c r="CC882" s="166"/>
      <c r="CD882" s="267">
        <v>3.9872212482468443</v>
      </c>
      <c r="CE882" s="166"/>
      <c r="CF882" s="267">
        <v>3.6711921458625527</v>
      </c>
    </row>
    <row r="883" spans="69:84" ht="12.75">
      <c r="BQ883" s="165" t="s">
        <v>322</v>
      </c>
      <c r="BR883" s="165" t="s">
        <v>323</v>
      </c>
      <c r="BS883" s="165" t="s">
        <v>156</v>
      </c>
      <c r="BT883" s="165">
        <v>136.8</v>
      </c>
      <c r="BU883" s="165">
        <v>760.66</v>
      </c>
      <c r="BV883" s="165">
        <v>644.08</v>
      </c>
      <c r="BW883" s="165"/>
      <c r="BX883" s="165"/>
      <c r="BY883" s="165"/>
      <c r="BZ883" s="165">
        <v>-100</v>
      </c>
      <c r="CA883" s="165">
        <v>-100</v>
      </c>
      <c r="CB883" s="165">
        <v>-100</v>
      </c>
      <c r="CC883" s="166">
        <v>5.560380116959063</v>
      </c>
      <c r="CD883" s="267"/>
      <c r="CE883" s="166">
        <v>4.708187134502924</v>
      </c>
      <c r="CF883" s="267"/>
    </row>
    <row r="884" spans="85:100" ht="12.75">
      <c r="CG884" s="165" t="s">
        <v>417</v>
      </c>
      <c r="CH884" s="165" t="s">
        <v>418</v>
      </c>
      <c r="CI884" s="165" t="s">
        <v>48</v>
      </c>
      <c r="CJ884" s="165">
        <v>23586</v>
      </c>
      <c r="CK884" s="165">
        <v>120418.31</v>
      </c>
      <c r="CL884" s="165">
        <v>103697.01</v>
      </c>
      <c r="CM884" s="165">
        <v>46412</v>
      </c>
      <c r="CN884" s="165">
        <v>219244.72</v>
      </c>
      <c r="CO884" s="165">
        <v>201601.61</v>
      </c>
      <c r="CP884" s="165">
        <v>96.77774951242263</v>
      </c>
      <c r="CQ884" s="165">
        <v>82.06925508255348</v>
      </c>
      <c r="CR884" s="165">
        <v>94.41410123589871</v>
      </c>
      <c r="CS884" s="166">
        <v>5.105499448825574</v>
      </c>
      <c r="CT884" s="267">
        <v>4.723880031026459</v>
      </c>
      <c r="CU884" s="166">
        <v>4.396549224116001</v>
      </c>
      <c r="CV884" s="267">
        <v>4.3437389037317935</v>
      </c>
    </row>
    <row r="885" spans="85:100" ht="12.75">
      <c r="CG885" s="165" t="s">
        <v>417</v>
      </c>
      <c r="CH885" s="165" t="s">
        <v>418</v>
      </c>
      <c r="CI885" s="165" t="s">
        <v>87</v>
      </c>
      <c r="CJ885" s="165"/>
      <c r="CK885" s="165"/>
      <c r="CL885" s="165"/>
      <c r="CM885" s="165">
        <v>5682</v>
      </c>
      <c r="CN885" s="165">
        <v>28308.79</v>
      </c>
      <c r="CO885" s="165">
        <v>26034.4</v>
      </c>
      <c r="CP885" s="165"/>
      <c r="CQ885" s="165"/>
      <c r="CR885" s="165"/>
      <c r="CS885" s="166"/>
      <c r="CT885" s="267">
        <v>4.982187609996481</v>
      </c>
      <c r="CU885" s="166"/>
      <c r="CV885" s="267">
        <v>4.581907778951074</v>
      </c>
    </row>
    <row r="886" spans="85:100" ht="12.75">
      <c r="CG886" s="165" t="s">
        <v>417</v>
      </c>
      <c r="CH886" s="165" t="s">
        <v>418</v>
      </c>
      <c r="CI886" s="165" t="s">
        <v>60</v>
      </c>
      <c r="CJ886" s="165"/>
      <c r="CK886" s="165"/>
      <c r="CL886" s="165"/>
      <c r="CM886" s="165">
        <v>750</v>
      </c>
      <c r="CN886" s="165">
        <v>4412.09</v>
      </c>
      <c r="CO886" s="165">
        <v>4070.5</v>
      </c>
      <c r="CP886" s="165"/>
      <c r="CQ886" s="165"/>
      <c r="CR886" s="165"/>
      <c r="CS886" s="166"/>
      <c r="CT886" s="267">
        <v>5.882786666666667</v>
      </c>
      <c r="CU886" s="166"/>
      <c r="CV886" s="267">
        <v>5.427333333333333</v>
      </c>
    </row>
    <row r="887" spans="85:100" ht="12.75">
      <c r="CG887" s="165" t="s">
        <v>417</v>
      </c>
      <c r="CH887" s="165" t="s">
        <v>418</v>
      </c>
      <c r="CI887" s="165" t="s">
        <v>139</v>
      </c>
      <c r="CJ887" s="165">
        <v>39100</v>
      </c>
      <c r="CK887" s="165">
        <v>261563.93</v>
      </c>
      <c r="CL887" s="165">
        <v>223928.85</v>
      </c>
      <c r="CM887" s="165">
        <v>68460</v>
      </c>
      <c r="CN887" s="165">
        <v>380822.15</v>
      </c>
      <c r="CO887" s="165">
        <v>350369.34</v>
      </c>
      <c r="CP887" s="165">
        <v>75.08951406649616</v>
      </c>
      <c r="CQ887" s="165">
        <v>45.59429123121068</v>
      </c>
      <c r="CR887" s="165">
        <v>56.4645823885578</v>
      </c>
      <c r="CS887" s="166">
        <v>6.689614578005115</v>
      </c>
      <c r="CT887" s="267">
        <v>5.5626957347356125</v>
      </c>
      <c r="CU887" s="166">
        <v>5.727080562659847</v>
      </c>
      <c r="CV887" s="267">
        <v>5.117869412795794</v>
      </c>
    </row>
    <row r="888" spans="85:100" ht="12.75">
      <c r="CG888" s="165" t="s">
        <v>417</v>
      </c>
      <c r="CH888" s="165" t="s">
        <v>418</v>
      </c>
      <c r="CI888" s="165" t="s">
        <v>63</v>
      </c>
      <c r="CJ888" s="165">
        <v>116716.41</v>
      </c>
      <c r="CK888" s="165">
        <v>830117.86</v>
      </c>
      <c r="CL888" s="165">
        <v>712905.31</v>
      </c>
      <c r="CM888" s="165">
        <v>151590</v>
      </c>
      <c r="CN888" s="165">
        <v>876990.8</v>
      </c>
      <c r="CO888" s="165">
        <v>806440.84</v>
      </c>
      <c r="CP888" s="165">
        <v>29.878909058289228</v>
      </c>
      <c r="CQ888" s="165">
        <v>5.646540359943594</v>
      </c>
      <c r="CR888" s="165">
        <v>13.120330103867497</v>
      </c>
      <c r="CS888" s="166">
        <v>7.112263476918113</v>
      </c>
      <c r="CT888" s="267">
        <v>5.7852813510126</v>
      </c>
      <c r="CU888" s="166">
        <v>6.108012660773237</v>
      </c>
      <c r="CV888" s="267">
        <v>5.319881522527871</v>
      </c>
    </row>
    <row r="889" spans="85:100" ht="12.75">
      <c r="CG889" s="165" t="s">
        <v>417</v>
      </c>
      <c r="CH889" s="165" t="s">
        <v>418</v>
      </c>
      <c r="CI889" s="165" t="s">
        <v>54</v>
      </c>
      <c r="CJ889" s="165">
        <v>158249.67</v>
      </c>
      <c r="CK889" s="165">
        <v>835928.09</v>
      </c>
      <c r="CL889" s="165">
        <v>718677.02</v>
      </c>
      <c r="CM889" s="165">
        <v>237228.28</v>
      </c>
      <c r="CN889" s="165">
        <v>1214310.33</v>
      </c>
      <c r="CO889" s="165">
        <v>1116283.59</v>
      </c>
      <c r="CP889" s="165">
        <v>49.90759854349142</v>
      </c>
      <c r="CQ889" s="165">
        <v>45.26492703457304</v>
      </c>
      <c r="CR889" s="165">
        <v>55.3247924916258</v>
      </c>
      <c r="CS889" s="166">
        <v>5.282337018459501</v>
      </c>
      <c r="CT889" s="267">
        <v>5.118741871753233</v>
      </c>
      <c r="CU889" s="166">
        <v>4.541412440228153</v>
      </c>
      <c r="CV889" s="267">
        <v>4.705524948374621</v>
      </c>
    </row>
    <row r="890" spans="85:100" ht="12.75">
      <c r="CG890" s="165" t="s">
        <v>417</v>
      </c>
      <c r="CH890" s="165" t="s">
        <v>418</v>
      </c>
      <c r="CI890" s="165" t="s">
        <v>82</v>
      </c>
      <c r="CJ890" s="165"/>
      <c r="CK890" s="165"/>
      <c r="CL890" s="165"/>
      <c r="CM890" s="165">
        <v>2122</v>
      </c>
      <c r="CN890" s="165">
        <v>11370.32</v>
      </c>
      <c r="CO890" s="165">
        <v>10460.15</v>
      </c>
      <c r="CP890" s="165"/>
      <c r="CQ890" s="165"/>
      <c r="CR890" s="165"/>
      <c r="CS890" s="166"/>
      <c r="CT890" s="267">
        <v>5.358303487276155</v>
      </c>
      <c r="CU890" s="166"/>
      <c r="CV890" s="267">
        <v>4.929382657869934</v>
      </c>
    </row>
    <row r="891" spans="85:100" ht="12.75">
      <c r="CG891" s="165" t="s">
        <v>417</v>
      </c>
      <c r="CH891" s="165" t="s">
        <v>418</v>
      </c>
      <c r="CI891" s="165" t="s">
        <v>705</v>
      </c>
      <c r="CJ891" s="165"/>
      <c r="CK891" s="165"/>
      <c r="CL891" s="165"/>
      <c r="CM891" s="165">
        <v>1490</v>
      </c>
      <c r="CN891" s="165">
        <v>7396.42</v>
      </c>
      <c r="CO891" s="165">
        <v>6834.96</v>
      </c>
      <c r="CP891" s="165"/>
      <c r="CQ891" s="165"/>
      <c r="CR891" s="165"/>
      <c r="CS891" s="166"/>
      <c r="CT891" s="267">
        <v>4.964040268456376</v>
      </c>
      <c r="CU891" s="166"/>
      <c r="CV891" s="267">
        <v>4.587221476510067</v>
      </c>
    </row>
    <row r="892" spans="85:100" ht="12.75">
      <c r="CG892" s="165" t="s">
        <v>417</v>
      </c>
      <c r="CH892" s="165" t="s">
        <v>418</v>
      </c>
      <c r="CI892" s="165" t="s">
        <v>42</v>
      </c>
      <c r="CJ892" s="165">
        <v>428544</v>
      </c>
      <c r="CK892" s="165">
        <v>2424477.26</v>
      </c>
      <c r="CL892" s="165">
        <v>2082414.74</v>
      </c>
      <c r="CM892" s="165">
        <v>378277</v>
      </c>
      <c r="CN892" s="165">
        <v>2144864.75</v>
      </c>
      <c r="CO892" s="165">
        <v>1973794.92</v>
      </c>
      <c r="CP892" s="165">
        <v>-11.729717368578255</v>
      </c>
      <c r="CQ892" s="165">
        <v>-11.532898848471765</v>
      </c>
      <c r="CR892" s="165">
        <v>-5.216051246352591</v>
      </c>
      <c r="CS892" s="166">
        <v>5.657475685110513</v>
      </c>
      <c r="CT892" s="267">
        <v>5.670090304195074</v>
      </c>
      <c r="CU892" s="166">
        <v>4.859278720504779</v>
      </c>
      <c r="CV892" s="267">
        <v>5.217856015565313</v>
      </c>
    </row>
    <row r="893" spans="85:100" ht="12.75">
      <c r="CG893" s="165" t="s">
        <v>417</v>
      </c>
      <c r="CH893" s="165" t="s">
        <v>418</v>
      </c>
      <c r="CI893" s="165" t="s">
        <v>45</v>
      </c>
      <c r="CJ893" s="165">
        <v>270626.4</v>
      </c>
      <c r="CK893" s="165">
        <v>1340975.06</v>
      </c>
      <c r="CL893" s="165">
        <v>1152684.73</v>
      </c>
      <c r="CM893" s="165">
        <v>219780</v>
      </c>
      <c r="CN893" s="165">
        <v>1081471.89</v>
      </c>
      <c r="CO893" s="165">
        <v>995656.32</v>
      </c>
      <c r="CP893" s="165">
        <v>-18.788410886742763</v>
      </c>
      <c r="CQ893" s="165">
        <v>-19.351826722265823</v>
      </c>
      <c r="CR893" s="165">
        <v>-13.622841173579184</v>
      </c>
      <c r="CS893" s="166">
        <v>4.955078514143483</v>
      </c>
      <c r="CT893" s="267">
        <v>4.92070202020202</v>
      </c>
      <c r="CU893" s="166">
        <v>4.259321078800885</v>
      </c>
      <c r="CV893" s="267">
        <v>4.530240786240786</v>
      </c>
    </row>
    <row r="894" spans="85:100" ht="12.75">
      <c r="CG894" s="165" t="s">
        <v>417</v>
      </c>
      <c r="CH894" s="165" t="s">
        <v>418</v>
      </c>
      <c r="CI894" s="165" t="s">
        <v>57</v>
      </c>
      <c r="CJ894" s="165">
        <v>10900</v>
      </c>
      <c r="CK894" s="165">
        <v>59934.95</v>
      </c>
      <c r="CL894" s="165">
        <v>51991.89</v>
      </c>
      <c r="CM894" s="165">
        <v>43991</v>
      </c>
      <c r="CN894" s="165">
        <v>241788.89</v>
      </c>
      <c r="CO894" s="165">
        <v>222582.36</v>
      </c>
      <c r="CP894" s="165">
        <v>303.58715596330273</v>
      </c>
      <c r="CQ894" s="165">
        <v>303.4188566103751</v>
      </c>
      <c r="CR894" s="165">
        <v>328.10976865815024</v>
      </c>
      <c r="CS894" s="166">
        <v>5.498619266055045</v>
      </c>
      <c r="CT894" s="267">
        <v>5.496326294014685</v>
      </c>
      <c r="CU894" s="166">
        <v>4.769898165137614</v>
      </c>
      <c r="CV894" s="267">
        <v>5.059724943738492</v>
      </c>
    </row>
    <row r="895" spans="85:100" ht="12.75">
      <c r="CG895" s="165" t="s">
        <v>417</v>
      </c>
      <c r="CH895" s="165" t="s">
        <v>418</v>
      </c>
      <c r="CI895" s="165" t="s">
        <v>43</v>
      </c>
      <c r="CJ895" s="165">
        <v>335760</v>
      </c>
      <c r="CK895" s="165">
        <v>1617317.84</v>
      </c>
      <c r="CL895" s="165">
        <v>1388703.29</v>
      </c>
      <c r="CM895" s="165">
        <v>356010</v>
      </c>
      <c r="CN895" s="165">
        <v>1693322.84</v>
      </c>
      <c r="CO895" s="165">
        <v>1559961.14</v>
      </c>
      <c r="CP895" s="165">
        <v>6.031093638313081</v>
      </c>
      <c r="CQ895" s="165">
        <v>4.699447326939768</v>
      </c>
      <c r="CR895" s="165">
        <v>12.332213168444344</v>
      </c>
      <c r="CS895" s="166">
        <v>4.816886585656421</v>
      </c>
      <c r="CT895" s="267">
        <v>4.756391224965591</v>
      </c>
      <c r="CU895" s="166">
        <v>4.135999791517751</v>
      </c>
      <c r="CV895" s="267">
        <v>4.381790230611499</v>
      </c>
    </row>
    <row r="896" spans="85:100" ht="12.75">
      <c r="CG896" s="165" t="s">
        <v>417</v>
      </c>
      <c r="CH896" s="165" t="s">
        <v>418</v>
      </c>
      <c r="CI896" s="165" t="s">
        <v>99</v>
      </c>
      <c r="CJ896" s="165">
        <v>8460</v>
      </c>
      <c r="CK896" s="165">
        <v>52919.94</v>
      </c>
      <c r="CL896" s="165">
        <v>45502.37</v>
      </c>
      <c r="CM896" s="165">
        <v>6600</v>
      </c>
      <c r="CN896" s="165">
        <v>34782.92</v>
      </c>
      <c r="CO896" s="165">
        <v>31961.13</v>
      </c>
      <c r="CP896" s="165">
        <v>-21.98581560283688</v>
      </c>
      <c r="CQ896" s="165">
        <v>-34.272563423163376</v>
      </c>
      <c r="CR896" s="165">
        <v>-29.75941692707435</v>
      </c>
      <c r="CS896" s="166">
        <v>6.255312056737589</v>
      </c>
      <c r="CT896" s="267">
        <v>5.2701393939393935</v>
      </c>
      <c r="CU896" s="166">
        <v>5.37853073286052</v>
      </c>
      <c r="CV896" s="267">
        <v>4.842595454545455</v>
      </c>
    </row>
    <row r="897" spans="85:100" ht="12.75">
      <c r="CG897" s="165" t="s">
        <v>417</v>
      </c>
      <c r="CH897" s="165" t="s">
        <v>418</v>
      </c>
      <c r="CI897" s="165" t="s">
        <v>62</v>
      </c>
      <c r="CJ897" s="165">
        <v>8320</v>
      </c>
      <c r="CK897" s="165">
        <v>45265.61</v>
      </c>
      <c r="CL897" s="165">
        <v>38984.78</v>
      </c>
      <c r="CM897" s="165">
        <v>10886</v>
      </c>
      <c r="CN897" s="165">
        <v>63659.96</v>
      </c>
      <c r="CO897" s="165">
        <v>58565.8</v>
      </c>
      <c r="CP897" s="165">
        <v>30.841346153846153</v>
      </c>
      <c r="CQ897" s="165">
        <v>40.63647877494636</v>
      </c>
      <c r="CR897" s="165">
        <v>50.22734513315198</v>
      </c>
      <c r="CS897" s="166">
        <v>5.440578125</v>
      </c>
      <c r="CT897" s="267">
        <v>5.847874334006981</v>
      </c>
      <c r="CU897" s="166">
        <v>4.685670673076923</v>
      </c>
      <c r="CV897" s="267">
        <v>5.379919162226713</v>
      </c>
    </row>
    <row r="898" spans="85:100" ht="12.75">
      <c r="CG898" s="165" t="s">
        <v>417</v>
      </c>
      <c r="CH898" s="165" t="s">
        <v>418</v>
      </c>
      <c r="CI898" s="165" t="s">
        <v>50</v>
      </c>
      <c r="CJ898" s="165">
        <v>13260</v>
      </c>
      <c r="CK898" s="165">
        <v>80331.74</v>
      </c>
      <c r="CL898" s="165">
        <v>68649.35</v>
      </c>
      <c r="CM898" s="165">
        <v>81570</v>
      </c>
      <c r="CN898" s="165">
        <v>595551.4</v>
      </c>
      <c r="CO898" s="165">
        <v>547756.12</v>
      </c>
      <c r="CP898" s="165">
        <v>515.158371040724</v>
      </c>
      <c r="CQ898" s="165">
        <v>641.3649947081938</v>
      </c>
      <c r="CR898" s="165">
        <v>697.9043064500975</v>
      </c>
      <c r="CS898" s="166">
        <v>6.058200603318251</v>
      </c>
      <c r="CT898" s="267">
        <v>7.301108250582322</v>
      </c>
      <c r="CU898" s="166">
        <v>5.177175716440423</v>
      </c>
      <c r="CV898" s="267">
        <v>6.715166360181439</v>
      </c>
    </row>
    <row r="899" spans="85:100" ht="12.75">
      <c r="CG899" s="165" t="s">
        <v>417</v>
      </c>
      <c r="CH899" s="165" t="s">
        <v>418</v>
      </c>
      <c r="CI899" s="165" t="s">
        <v>95</v>
      </c>
      <c r="CJ899" s="165">
        <v>36160</v>
      </c>
      <c r="CK899" s="165">
        <v>173331.22</v>
      </c>
      <c r="CL899" s="165">
        <v>147603.79</v>
      </c>
      <c r="CM899" s="165"/>
      <c r="CN899" s="165"/>
      <c r="CO899" s="165"/>
      <c r="CP899" s="165">
        <v>-100</v>
      </c>
      <c r="CQ899" s="165">
        <v>-100</v>
      </c>
      <c r="CR899" s="165">
        <v>-100</v>
      </c>
      <c r="CS899" s="166">
        <v>4.793451880530974</v>
      </c>
      <c r="CT899" s="267"/>
      <c r="CU899" s="166">
        <v>4.081963219026549</v>
      </c>
      <c r="CV899" s="267"/>
    </row>
    <row r="900" spans="85:100" ht="12.75">
      <c r="CG900" s="165" t="s">
        <v>417</v>
      </c>
      <c r="CH900" s="165" t="s">
        <v>418</v>
      </c>
      <c r="CI900" s="165" t="s">
        <v>70</v>
      </c>
      <c r="CJ900" s="165">
        <v>12660</v>
      </c>
      <c r="CK900" s="165">
        <v>69855.41</v>
      </c>
      <c r="CL900" s="165">
        <v>60884.12</v>
      </c>
      <c r="CM900" s="165">
        <v>31614</v>
      </c>
      <c r="CN900" s="165">
        <v>178942.03</v>
      </c>
      <c r="CO900" s="165">
        <v>165774.58</v>
      </c>
      <c r="CP900" s="165">
        <v>149.71563981042655</v>
      </c>
      <c r="CQ900" s="165">
        <v>156.16058942321</v>
      </c>
      <c r="CR900" s="165">
        <v>172.2788470951046</v>
      </c>
      <c r="CS900" s="166">
        <v>5.5178048973143765</v>
      </c>
      <c r="CT900" s="267">
        <v>5.6602147782627945</v>
      </c>
      <c r="CU900" s="166">
        <v>4.809172195892575</v>
      </c>
      <c r="CV900" s="267">
        <v>5.243707850952109</v>
      </c>
    </row>
    <row r="901" spans="85:100" ht="12.75">
      <c r="CG901" s="165" t="s">
        <v>417</v>
      </c>
      <c r="CH901" s="165" t="s">
        <v>418</v>
      </c>
      <c r="CI901" s="165" t="s">
        <v>71</v>
      </c>
      <c r="CJ901" s="165">
        <v>2760</v>
      </c>
      <c r="CK901" s="165">
        <v>14968.99</v>
      </c>
      <c r="CL901" s="165">
        <v>12841.42</v>
      </c>
      <c r="CM901" s="165">
        <v>3078</v>
      </c>
      <c r="CN901" s="165">
        <v>17579.38</v>
      </c>
      <c r="CO901" s="165">
        <v>16168.84</v>
      </c>
      <c r="CP901" s="165">
        <v>11.521739130434783</v>
      </c>
      <c r="CQ901" s="165">
        <v>17.438651505545806</v>
      </c>
      <c r="CR901" s="165">
        <v>25.911620365971988</v>
      </c>
      <c r="CS901" s="166">
        <v>5.423547101449275</v>
      </c>
      <c r="CT901" s="267">
        <v>5.711299545159195</v>
      </c>
      <c r="CU901" s="166">
        <v>4.652688405797101</v>
      </c>
      <c r="CV901" s="267">
        <v>5.253034437946718</v>
      </c>
    </row>
    <row r="902" spans="85:100" ht="12.75">
      <c r="CG902" s="165" t="s">
        <v>417</v>
      </c>
      <c r="CH902" s="165" t="s">
        <v>418</v>
      </c>
      <c r="CI902" s="165" t="s">
        <v>67</v>
      </c>
      <c r="CJ902" s="165">
        <v>169694</v>
      </c>
      <c r="CK902" s="165">
        <v>816607.5</v>
      </c>
      <c r="CL902" s="165">
        <v>700801.37</v>
      </c>
      <c r="CM902" s="165">
        <v>147442</v>
      </c>
      <c r="CN902" s="165">
        <v>757342.3</v>
      </c>
      <c r="CO902" s="165">
        <v>697345.75</v>
      </c>
      <c r="CP902" s="165">
        <v>-13.113015192051575</v>
      </c>
      <c r="CQ902" s="165">
        <v>-7.257489062983129</v>
      </c>
      <c r="CR902" s="165">
        <v>-0.4930954972305484</v>
      </c>
      <c r="CS902" s="166">
        <v>4.812235553407899</v>
      </c>
      <c r="CT902" s="267">
        <v>5.136543861314958</v>
      </c>
      <c r="CU902" s="166">
        <v>4.129794630334603</v>
      </c>
      <c r="CV902" s="267">
        <v>4.729627582371373</v>
      </c>
    </row>
    <row r="903" spans="85:100" ht="12.75">
      <c r="CG903" s="165" t="s">
        <v>417</v>
      </c>
      <c r="CH903" s="165" t="s">
        <v>418</v>
      </c>
      <c r="CI903" s="165" t="s">
        <v>49</v>
      </c>
      <c r="CJ903" s="165">
        <v>3710</v>
      </c>
      <c r="CK903" s="165">
        <v>25371.2</v>
      </c>
      <c r="CL903" s="165">
        <v>21743.17</v>
      </c>
      <c r="CM903" s="165">
        <v>2990</v>
      </c>
      <c r="CN903" s="165">
        <v>18035.7</v>
      </c>
      <c r="CO903" s="165">
        <v>16629.98</v>
      </c>
      <c r="CP903" s="165">
        <v>-19.40700808625337</v>
      </c>
      <c r="CQ903" s="165">
        <v>-28.91270416850602</v>
      </c>
      <c r="CR903" s="165">
        <v>-23.51630420035349</v>
      </c>
      <c r="CS903" s="166">
        <v>6.838598382749327</v>
      </c>
      <c r="CT903" s="267">
        <v>6.032006688963211</v>
      </c>
      <c r="CU903" s="166">
        <v>5.860692722371967</v>
      </c>
      <c r="CV903" s="267">
        <v>5.561866220735785</v>
      </c>
    </row>
    <row r="904" spans="85:100" ht="12.75">
      <c r="CG904" s="165" t="s">
        <v>417</v>
      </c>
      <c r="CH904" s="165" t="s">
        <v>418</v>
      </c>
      <c r="CI904" s="165" t="s">
        <v>350</v>
      </c>
      <c r="CJ904" s="165">
        <v>17296</v>
      </c>
      <c r="CK904" s="165">
        <v>90075.18</v>
      </c>
      <c r="CL904" s="165">
        <v>77373.09</v>
      </c>
      <c r="CM904" s="165">
        <v>16886</v>
      </c>
      <c r="CN904" s="165">
        <v>82272.14</v>
      </c>
      <c r="CO904" s="165">
        <v>75719.76</v>
      </c>
      <c r="CP904" s="165">
        <v>-2.370490286771508</v>
      </c>
      <c r="CQ904" s="165">
        <v>-8.662808112068156</v>
      </c>
      <c r="CR904" s="165">
        <v>-2.13682819181708</v>
      </c>
      <c r="CS904" s="166">
        <v>5.207861933395004</v>
      </c>
      <c r="CT904" s="267">
        <v>4.872210114888073</v>
      </c>
      <c r="CU904" s="166">
        <v>4.473467275670675</v>
      </c>
      <c r="CV904" s="267">
        <v>4.4841738718465</v>
      </c>
    </row>
    <row r="905" spans="85:100" ht="12.75">
      <c r="CG905" s="165" t="s">
        <v>417</v>
      </c>
      <c r="CH905" s="165" t="s">
        <v>418</v>
      </c>
      <c r="CI905" s="165" t="s">
        <v>66</v>
      </c>
      <c r="CJ905" s="165">
        <v>3620</v>
      </c>
      <c r="CK905" s="165">
        <v>19404.62</v>
      </c>
      <c r="CL905" s="165">
        <v>16815.52</v>
      </c>
      <c r="CM905" s="165">
        <v>4500</v>
      </c>
      <c r="CN905" s="165">
        <v>26584.08</v>
      </c>
      <c r="CO905" s="165">
        <v>24476.2</v>
      </c>
      <c r="CP905" s="165">
        <v>24.30939226519337</v>
      </c>
      <c r="CQ905" s="165">
        <v>36.99871473906731</v>
      </c>
      <c r="CR905" s="165">
        <v>45.557199539473054</v>
      </c>
      <c r="CS905" s="166">
        <v>5.3603922651933695</v>
      </c>
      <c r="CT905" s="267">
        <v>5.907573333333334</v>
      </c>
      <c r="CU905" s="166">
        <v>4.645171270718232</v>
      </c>
      <c r="CV905" s="267">
        <v>5.439155555555556</v>
      </c>
    </row>
    <row r="906" spans="85:100" ht="12.75">
      <c r="CG906" s="165" t="s">
        <v>417</v>
      </c>
      <c r="CH906" s="165" t="s">
        <v>418</v>
      </c>
      <c r="CI906" s="165" t="s">
        <v>44</v>
      </c>
      <c r="CJ906" s="165"/>
      <c r="CK906" s="165"/>
      <c r="CL906" s="165"/>
      <c r="CM906" s="165">
        <v>30962</v>
      </c>
      <c r="CN906" s="165">
        <v>152567.22</v>
      </c>
      <c r="CO906" s="165">
        <v>140579.26</v>
      </c>
      <c r="CP906" s="165"/>
      <c r="CQ906" s="165"/>
      <c r="CR906" s="165"/>
      <c r="CS906" s="166"/>
      <c r="CT906" s="267">
        <v>4.927563464892449</v>
      </c>
      <c r="CU906" s="166"/>
      <c r="CV906" s="267">
        <v>4.540380466378141</v>
      </c>
    </row>
    <row r="907" spans="85:100" ht="12.75">
      <c r="CG907" s="165" t="s">
        <v>419</v>
      </c>
      <c r="CH907" s="165" t="s">
        <v>623</v>
      </c>
      <c r="CI907" s="165" t="s">
        <v>63</v>
      </c>
      <c r="CJ907" s="165"/>
      <c r="CK907" s="165"/>
      <c r="CL907" s="165"/>
      <c r="CM907" s="165">
        <v>800</v>
      </c>
      <c r="CN907" s="165">
        <v>6000</v>
      </c>
      <c r="CO907" s="165">
        <v>5523.45</v>
      </c>
      <c r="CP907" s="165"/>
      <c r="CQ907" s="165"/>
      <c r="CR907" s="165"/>
      <c r="CS907" s="166"/>
      <c r="CT907" s="267">
        <v>7.5</v>
      </c>
      <c r="CU907" s="166"/>
      <c r="CV907" s="267">
        <v>6.9043125</v>
      </c>
    </row>
    <row r="908" spans="85:100" ht="12.75">
      <c r="CG908" s="165" t="s">
        <v>419</v>
      </c>
      <c r="CH908" s="165" t="s">
        <v>623</v>
      </c>
      <c r="CI908" s="165" t="s">
        <v>54</v>
      </c>
      <c r="CJ908" s="165"/>
      <c r="CK908" s="165"/>
      <c r="CL908" s="165"/>
      <c r="CM908" s="165">
        <v>20</v>
      </c>
      <c r="CN908" s="165">
        <v>93.04</v>
      </c>
      <c r="CO908" s="165">
        <v>85.33</v>
      </c>
      <c r="CP908" s="165"/>
      <c r="CQ908" s="165"/>
      <c r="CR908" s="165"/>
      <c r="CS908" s="166"/>
      <c r="CT908" s="267">
        <v>4.652</v>
      </c>
      <c r="CU908" s="166"/>
      <c r="CV908" s="267">
        <v>4.2665</v>
      </c>
    </row>
    <row r="909" spans="85:100" ht="12.75">
      <c r="CG909" s="165" t="s">
        <v>419</v>
      </c>
      <c r="CH909" s="165" t="s">
        <v>623</v>
      </c>
      <c r="CI909" s="165" t="s">
        <v>42</v>
      </c>
      <c r="CJ909" s="165"/>
      <c r="CK909" s="165"/>
      <c r="CL909" s="165"/>
      <c r="CM909" s="165">
        <v>3950</v>
      </c>
      <c r="CN909" s="165">
        <v>17184.66</v>
      </c>
      <c r="CO909" s="165">
        <v>15860.97</v>
      </c>
      <c r="CP909" s="165"/>
      <c r="CQ909" s="165"/>
      <c r="CR909" s="165"/>
      <c r="CS909" s="166"/>
      <c r="CT909" s="267">
        <v>4.350546835443038</v>
      </c>
      <c r="CU909" s="166"/>
      <c r="CV909" s="267">
        <v>4.015435443037974</v>
      </c>
    </row>
    <row r="910" spans="85:100" ht="12.75">
      <c r="CG910" s="165" t="s">
        <v>419</v>
      </c>
      <c r="CH910" s="165" t="s">
        <v>623</v>
      </c>
      <c r="CI910" s="165" t="s">
        <v>45</v>
      </c>
      <c r="CJ910" s="165"/>
      <c r="CK910" s="165"/>
      <c r="CL910" s="165"/>
      <c r="CM910" s="165">
        <v>13424</v>
      </c>
      <c r="CN910" s="165">
        <v>65693.28</v>
      </c>
      <c r="CO910" s="165">
        <v>60591.61</v>
      </c>
      <c r="CP910" s="165"/>
      <c r="CQ910" s="165"/>
      <c r="CR910" s="165"/>
      <c r="CS910" s="166"/>
      <c r="CT910" s="267">
        <v>4.8937187127532775</v>
      </c>
      <c r="CU910" s="166"/>
      <c r="CV910" s="267">
        <v>4.5136777413587605</v>
      </c>
    </row>
    <row r="911" spans="85:100" ht="12.75">
      <c r="CG911" s="165" t="s">
        <v>419</v>
      </c>
      <c r="CH911" s="165" t="s">
        <v>623</v>
      </c>
      <c r="CI911" s="165" t="s">
        <v>43</v>
      </c>
      <c r="CJ911" s="165"/>
      <c r="CK911" s="165"/>
      <c r="CL911" s="165"/>
      <c r="CM911" s="165">
        <v>16350</v>
      </c>
      <c r="CN911" s="165">
        <v>74815.3</v>
      </c>
      <c r="CO911" s="165">
        <v>68956.84</v>
      </c>
      <c r="CP911" s="165"/>
      <c r="CQ911" s="165"/>
      <c r="CR911" s="165"/>
      <c r="CS911" s="166"/>
      <c r="CT911" s="267">
        <v>4.575859327217126</v>
      </c>
      <c r="CU911" s="166"/>
      <c r="CV911" s="267">
        <v>4.21754373088685</v>
      </c>
    </row>
    <row r="912" spans="85:100" ht="12.75">
      <c r="CG912" s="165" t="s">
        <v>419</v>
      </c>
      <c r="CH912" s="165" t="s">
        <v>623</v>
      </c>
      <c r="CI912" s="165" t="s">
        <v>50</v>
      </c>
      <c r="CJ912" s="165"/>
      <c r="CK912" s="165"/>
      <c r="CL912" s="165"/>
      <c r="CM912" s="165">
        <v>160</v>
      </c>
      <c r="CN912" s="165">
        <v>857.25</v>
      </c>
      <c r="CO912" s="165">
        <v>787.6</v>
      </c>
      <c r="CP912" s="165"/>
      <c r="CQ912" s="165"/>
      <c r="CR912" s="165"/>
      <c r="CS912" s="166"/>
      <c r="CT912" s="267">
        <v>5.3578125</v>
      </c>
      <c r="CU912" s="166"/>
      <c r="CV912" s="267">
        <v>4.9225</v>
      </c>
    </row>
    <row r="913" spans="85:100" ht="12.75">
      <c r="CG913" s="165" t="s">
        <v>419</v>
      </c>
      <c r="CH913" s="165" t="s">
        <v>623</v>
      </c>
      <c r="CI913" s="165" t="s">
        <v>67</v>
      </c>
      <c r="CJ913" s="165"/>
      <c r="CK913" s="165"/>
      <c r="CL913" s="165"/>
      <c r="CM913" s="165">
        <v>332</v>
      </c>
      <c r="CN913" s="165">
        <v>1575.04</v>
      </c>
      <c r="CO913" s="165">
        <v>1448.6</v>
      </c>
      <c r="CP913" s="165"/>
      <c r="CQ913" s="165"/>
      <c r="CR913" s="165"/>
      <c r="CS913" s="166"/>
      <c r="CT913" s="267">
        <v>4.744096385542169</v>
      </c>
      <c r="CU913" s="166"/>
      <c r="CV913" s="267">
        <v>4.363253012048193</v>
      </c>
    </row>
    <row r="914" spans="85:100" ht="12.75">
      <c r="CG914" s="165" t="s">
        <v>419</v>
      </c>
      <c r="CH914" s="165" t="s">
        <v>623</v>
      </c>
      <c r="CI914" s="165" t="s">
        <v>44</v>
      </c>
      <c r="CJ914" s="165">
        <v>6080</v>
      </c>
      <c r="CK914" s="165">
        <v>21853.88</v>
      </c>
      <c r="CL914" s="165">
        <v>18848</v>
      </c>
      <c r="CM914" s="165">
        <v>5340</v>
      </c>
      <c r="CN914" s="165">
        <v>23626.14</v>
      </c>
      <c r="CO914" s="165">
        <v>21794.94</v>
      </c>
      <c r="CP914" s="165">
        <v>-12.171052631578947</v>
      </c>
      <c r="CQ914" s="165">
        <v>8.109589692997298</v>
      </c>
      <c r="CR914" s="165">
        <v>15.635292869269943</v>
      </c>
      <c r="CS914" s="166">
        <v>3.594388157894737</v>
      </c>
      <c r="CT914" s="267">
        <v>4.424370786516854</v>
      </c>
      <c r="CU914" s="166">
        <v>3.1</v>
      </c>
      <c r="CV914" s="267">
        <v>4.081449438202247</v>
      </c>
    </row>
    <row r="915" spans="85:100" ht="12.75">
      <c r="CG915" s="165" t="s">
        <v>436</v>
      </c>
      <c r="CH915" s="165" t="s">
        <v>437</v>
      </c>
      <c r="CI915" s="165" t="s">
        <v>48</v>
      </c>
      <c r="CJ915" s="165">
        <v>1260</v>
      </c>
      <c r="CK915" s="165">
        <v>5820.78</v>
      </c>
      <c r="CL915" s="165">
        <v>5178</v>
      </c>
      <c r="CM915" s="165">
        <v>2352</v>
      </c>
      <c r="CN915" s="165">
        <v>15636.86</v>
      </c>
      <c r="CO915" s="165">
        <v>14336.34</v>
      </c>
      <c r="CP915" s="165">
        <v>86.66666666666667</v>
      </c>
      <c r="CQ915" s="165">
        <v>168.63856733977238</v>
      </c>
      <c r="CR915" s="165">
        <v>176.8702201622248</v>
      </c>
      <c r="CS915" s="166">
        <v>4.619666666666666</v>
      </c>
      <c r="CT915" s="267">
        <v>6.648324829931973</v>
      </c>
      <c r="CU915" s="166">
        <v>4.109523809523809</v>
      </c>
      <c r="CV915" s="267">
        <v>6.0953826530612245</v>
      </c>
    </row>
    <row r="916" spans="85:100" ht="12.75">
      <c r="CG916" s="165" t="s">
        <v>436</v>
      </c>
      <c r="CH916" s="165" t="s">
        <v>437</v>
      </c>
      <c r="CI916" s="165" t="s">
        <v>138</v>
      </c>
      <c r="CJ916" s="165">
        <v>5000</v>
      </c>
      <c r="CK916" s="165">
        <v>27372.78</v>
      </c>
      <c r="CL916" s="165">
        <v>23613.15</v>
      </c>
      <c r="CM916" s="165"/>
      <c r="CN916" s="165"/>
      <c r="CO916" s="165"/>
      <c r="CP916" s="165">
        <v>-100</v>
      </c>
      <c r="CQ916" s="165">
        <v>-100</v>
      </c>
      <c r="CR916" s="165">
        <v>-100</v>
      </c>
      <c r="CS916" s="166">
        <v>5.474556</v>
      </c>
      <c r="CT916" s="267"/>
      <c r="CU916" s="166">
        <v>4.7226300000000005</v>
      </c>
      <c r="CV916" s="267"/>
    </row>
    <row r="917" spans="85:100" ht="12.75">
      <c r="CG917" s="165" t="s">
        <v>436</v>
      </c>
      <c r="CH917" s="165" t="s">
        <v>437</v>
      </c>
      <c r="CI917" s="165" t="s">
        <v>63</v>
      </c>
      <c r="CJ917" s="165">
        <v>19090</v>
      </c>
      <c r="CK917" s="165">
        <v>165401.5</v>
      </c>
      <c r="CL917" s="165">
        <v>137272.86</v>
      </c>
      <c r="CM917" s="165"/>
      <c r="CN917" s="165"/>
      <c r="CO917" s="165"/>
      <c r="CP917" s="165">
        <v>-100</v>
      </c>
      <c r="CQ917" s="165">
        <v>-100</v>
      </c>
      <c r="CR917" s="165">
        <v>-100</v>
      </c>
      <c r="CS917" s="166">
        <v>8.664300680984809</v>
      </c>
      <c r="CT917" s="267"/>
      <c r="CU917" s="166">
        <v>7.190825563122052</v>
      </c>
      <c r="CV917" s="267"/>
    </row>
    <row r="918" spans="85:100" ht="12.75">
      <c r="CG918" s="165" t="s">
        <v>436</v>
      </c>
      <c r="CH918" s="165" t="s">
        <v>437</v>
      </c>
      <c r="CI918" s="165" t="s">
        <v>54</v>
      </c>
      <c r="CJ918" s="165">
        <v>14844.12</v>
      </c>
      <c r="CK918" s="165">
        <v>151018.6</v>
      </c>
      <c r="CL918" s="165">
        <v>130951.91</v>
      </c>
      <c r="CM918" s="165">
        <v>891</v>
      </c>
      <c r="CN918" s="165">
        <v>6364.75</v>
      </c>
      <c r="CO918" s="165">
        <v>5837.41</v>
      </c>
      <c r="CP918" s="165">
        <v>-93.9976233013476</v>
      </c>
      <c r="CQ918" s="165">
        <v>-95.78545291772006</v>
      </c>
      <c r="CR918" s="165">
        <v>-95.5423254231267</v>
      </c>
      <c r="CS918" s="166">
        <v>10.173631040438908</v>
      </c>
      <c r="CT918" s="267">
        <v>7.14337822671156</v>
      </c>
      <c r="CU918" s="166">
        <v>8.821803515466057</v>
      </c>
      <c r="CV918" s="267">
        <v>6.551526374859708</v>
      </c>
    </row>
    <row r="919" spans="85:100" ht="12.75">
      <c r="CG919" s="165" t="s">
        <v>436</v>
      </c>
      <c r="CH919" s="165" t="s">
        <v>437</v>
      </c>
      <c r="CI919" s="165" t="s">
        <v>56</v>
      </c>
      <c r="CJ919" s="165">
        <v>2000</v>
      </c>
      <c r="CK919" s="165">
        <v>12955.83</v>
      </c>
      <c r="CL919" s="165">
        <v>10756.1</v>
      </c>
      <c r="CM919" s="165"/>
      <c r="CN919" s="165"/>
      <c r="CO919" s="165"/>
      <c r="CP919" s="165">
        <v>-100</v>
      </c>
      <c r="CQ919" s="165">
        <v>-100</v>
      </c>
      <c r="CR919" s="165">
        <v>-100</v>
      </c>
      <c r="CS919" s="166">
        <v>6.477915</v>
      </c>
      <c r="CT919" s="267"/>
      <c r="CU919" s="166">
        <v>5.37805</v>
      </c>
      <c r="CV919" s="267"/>
    </row>
    <row r="920" spans="85:100" ht="12.75">
      <c r="CG920" s="165" t="s">
        <v>436</v>
      </c>
      <c r="CH920" s="165" t="s">
        <v>437</v>
      </c>
      <c r="CI920" s="165" t="s">
        <v>42</v>
      </c>
      <c r="CJ920" s="165"/>
      <c r="CK920" s="165"/>
      <c r="CL920" s="165"/>
      <c r="CM920" s="165">
        <v>9450</v>
      </c>
      <c r="CN920" s="165">
        <v>59977.52</v>
      </c>
      <c r="CO920" s="165">
        <v>55277.05</v>
      </c>
      <c r="CP920" s="165"/>
      <c r="CQ920" s="165"/>
      <c r="CR920" s="165"/>
      <c r="CS920" s="166"/>
      <c r="CT920" s="267">
        <v>6.346827513227513</v>
      </c>
      <c r="CU920" s="166"/>
      <c r="CV920" s="267">
        <v>5.849423280423281</v>
      </c>
    </row>
    <row r="921" spans="85:100" ht="12.75">
      <c r="CG921" s="165" t="s">
        <v>436</v>
      </c>
      <c r="CH921" s="165" t="s">
        <v>437</v>
      </c>
      <c r="CI921" s="165" t="s">
        <v>45</v>
      </c>
      <c r="CJ921" s="165">
        <v>2340</v>
      </c>
      <c r="CK921" s="165">
        <v>13051.87</v>
      </c>
      <c r="CL921" s="165">
        <v>11091.6</v>
      </c>
      <c r="CM921" s="165"/>
      <c r="CN921" s="165"/>
      <c r="CO921" s="165"/>
      <c r="CP921" s="165">
        <v>-100</v>
      </c>
      <c r="CQ921" s="165">
        <v>-100</v>
      </c>
      <c r="CR921" s="165">
        <v>-100</v>
      </c>
      <c r="CS921" s="166">
        <v>5.5777222222222225</v>
      </c>
      <c r="CT921" s="267"/>
      <c r="CU921" s="166">
        <v>4.74</v>
      </c>
      <c r="CV921" s="267"/>
    </row>
    <row r="922" spans="85:100" ht="12.75">
      <c r="CG922" s="165" t="s">
        <v>436</v>
      </c>
      <c r="CH922" s="165" t="s">
        <v>437</v>
      </c>
      <c r="CI922" s="165" t="s">
        <v>85</v>
      </c>
      <c r="CJ922" s="165">
        <v>13990</v>
      </c>
      <c r="CK922" s="165">
        <v>72546.16</v>
      </c>
      <c r="CL922" s="165">
        <v>61143.17</v>
      </c>
      <c r="CM922" s="165"/>
      <c r="CN922" s="165"/>
      <c r="CO922" s="165"/>
      <c r="CP922" s="165">
        <v>-100</v>
      </c>
      <c r="CQ922" s="165">
        <v>-100</v>
      </c>
      <c r="CR922" s="165">
        <v>-100</v>
      </c>
      <c r="CS922" s="166">
        <v>5.185572551822731</v>
      </c>
      <c r="CT922" s="267"/>
      <c r="CU922" s="166">
        <v>4.370491065046462</v>
      </c>
      <c r="CV922" s="267"/>
    </row>
    <row r="923" spans="85:100" ht="12.75">
      <c r="CG923" s="165" t="s">
        <v>436</v>
      </c>
      <c r="CH923" s="165" t="s">
        <v>437</v>
      </c>
      <c r="CI923" s="165" t="s">
        <v>530</v>
      </c>
      <c r="CJ923" s="165">
        <v>1120</v>
      </c>
      <c r="CK923" s="165">
        <v>5849.24</v>
      </c>
      <c r="CL923" s="165">
        <v>5035.86</v>
      </c>
      <c r="CM923" s="165"/>
      <c r="CN923" s="165"/>
      <c r="CO923" s="165"/>
      <c r="CP923" s="165">
        <v>-100</v>
      </c>
      <c r="CQ923" s="165">
        <v>-100</v>
      </c>
      <c r="CR923" s="165">
        <v>-100</v>
      </c>
      <c r="CS923" s="166">
        <v>5.222535714285714</v>
      </c>
      <c r="CT923" s="267"/>
      <c r="CU923" s="166">
        <v>4.496303571428571</v>
      </c>
      <c r="CV923" s="267"/>
    </row>
    <row r="924" spans="85:100" ht="12.75">
      <c r="CG924" s="165" t="s">
        <v>438</v>
      </c>
      <c r="CH924" s="165" t="s">
        <v>630</v>
      </c>
      <c r="CI924" s="165" t="s">
        <v>138</v>
      </c>
      <c r="CJ924" s="165">
        <v>336</v>
      </c>
      <c r="CK924" s="165">
        <v>3161.76</v>
      </c>
      <c r="CL924" s="165">
        <v>2722.09</v>
      </c>
      <c r="CM924" s="165"/>
      <c r="CN924" s="165"/>
      <c r="CO924" s="165"/>
      <c r="CP924" s="165">
        <v>-100</v>
      </c>
      <c r="CQ924" s="165">
        <v>-100</v>
      </c>
      <c r="CR924" s="165">
        <v>-100</v>
      </c>
      <c r="CS924" s="166">
        <v>9.41</v>
      </c>
      <c r="CT924" s="267"/>
      <c r="CU924" s="166">
        <v>8.101458333333333</v>
      </c>
      <c r="CV924" s="267"/>
    </row>
    <row r="925" spans="85:100" ht="12.75">
      <c r="CG925" s="165" t="s">
        <v>438</v>
      </c>
      <c r="CH925" s="165" t="s">
        <v>630</v>
      </c>
      <c r="CI925" s="165" t="s">
        <v>54</v>
      </c>
      <c r="CJ925" s="165"/>
      <c r="CK925" s="165"/>
      <c r="CL925" s="165"/>
      <c r="CM925" s="165">
        <v>150</v>
      </c>
      <c r="CN925" s="165">
        <v>1037.97</v>
      </c>
      <c r="CO925" s="165">
        <v>952.87</v>
      </c>
      <c r="CP925" s="165"/>
      <c r="CQ925" s="165"/>
      <c r="CR925" s="165"/>
      <c r="CS925" s="166"/>
      <c r="CT925" s="267">
        <v>6.9198</v>
      </c>
      <c r="CU925" s="166"/>
      <c r="CV925" s="267">
        <v>6.3524666666666665</v>
      </c>
    </row>
    <row r="926" spans="85:100" ht="12.75">
      <c r="CG926" s="165" t="s">
        <v>438</v>
      </c>
      <c r="CH926" s="165" t="s">
        <v>630</v>
      </c>
      <c r="CI926" s="165" t="s">
        <v>56</v>
      </c>
      <c r="CJ926" s="165"/>
      <c r="CK926" s="165"/>
      <c r="CL926" s="165"/>
      <c r="CM926" s="165">
        <v>1920</v>
      </c>
      <c r="CN926" s="165">
        <v>12142.29</v>
      </c>
      <c r="CO926" s="165">
        <v>11146.8</v>
      </c>
      <c r="CP926" s="165"/>
      <c r="CQ926" s="165"/>
      <c r="CR926" s="165"/>
      <c r="CS926" s="166"/>
      <c r="CT926" s="267">
        <v>6.324109375000001</v>
      </c>
      <c r="CU926" s="166"/>
      <c r="CV926" s="267">
        <v>5.805625</v>
      </c>
    </row>
    <row r="927" spans="85:100" ht="12.75">
      <c r="CG927" s="165" t="s">
        <v>438</v>
      </c>
      <c r="CH927" s="165" t="s">
        <v>630</v>
      </c>
      <c r="CI927" s="165" t="s">
        <v>43</v>
      </c>
      <c r="CJ927" s="165"/>
      <c r="CK927" s="165"/>
      <c r="CL927" s="165"/>
      <c r="CM927" s="165">
        <v>450</v>
      </c>
      <c r="CN927" s="165">
        <v>3544.75</v>
      </c>
      <c r="CO927" s="165">
        <v>3251.73</v>
      </c>
      <c r="CP927" s="165"/>
      <c r="CQ927" s="165"/>
      <c r="CR927" s="165"/>
      <c r="CS927" s="166"/>
      <c r="CT927" s="267">
        <v>7.877222222222223</v>
      </c>
      <c r="CU927" s="166"/>
      <c r="CV927" s="267">
        <v>7.226066666666667</v>
      </c>
    </row>
    <row r="928" spans="85:100" ht="12.75">
      <c r="CG928" s="165" t="s">
        <v>446</v>
      </c>
      <c r="CH928" s="165" t="s">
        <v>312</v>
      </c>
      <c r="CI928" s="165" t="s">
        <v>48</v>
      </c>
      <c r="CJ928" s="165">
        <v>32</v>
      </c>
      <c r="CK928" s="165">
        <v>366.71</v>
      </c>
      <c r="CL928" s="165">
        <v>313.59</v>
      </c>
      <c r="CM928" s="165">
        <v>439</v>
      </c>
      <c r="CN928" s="165">
        <v>5216.17</v>
      </c>
      <c r="CO928" s="165">
        <v>4796.66</v>
      </c>
      <c r="CP928" s="165">
        <v>1271.875</v>
      </c>
      <c r="CQ928" s="165">
        <v>1322.4237135611247</v>
      </c>
      <c r="CR928" s="165">
        <v>1429.595969259224</v>
      </c>
      <c r="CS928" s="166">
        <v>11.4596875</v>
      </c>
      <c r="CT928" s="267">
        <v>11.881936218678815</v>
      </c>
      <c r="CU928" s="166">
        <v>9.7996875</v>
      </c>
      <c r="CV928" s="267">
        <v>10.92633257403189</v>
      </c>
    </row>
    <row r="929" spans="85:100" ht="12.75">
      <c r="CG929" s="165" t="s">
        <v>446</v>
      </c>
      <c r="CH929" s="165" t="s">
        <v>312</v>
      </c>
      <c r="CI929" s="165" t="s">
        <v>139</v>
      </c>
      <c r="CJ929" s="165"/>
      <c r="CK929" s="165"/>
      <c r="CL929" s="165"/>
      <c r="CM929" s="165">
        <v>600</v>
      </c>
      <c r="CN929" s="165">
        <v>8794.42</v>
      </c>
      <c r="CO929" s="165">
        <v>8129.67</v>
      </c>
      <c r="CP929" s="165"/>
      <c r="CQ929" s="165"/>
      <c r="CR929" s="165"/>
      <c r="CS929" s="166"/>
      <c r="CT929" s="267">
        <v>14.657366666666666</v>
      </c>
      <c r="CU929" s="166"/>
      <c r="CV929" s="267">
        <v>13.54945</v>
      </c>
    </row>
    <row r="930" spans="85:100" ht="12.75">
      <c r="CG930" s="165" t="s">
        <v>446</v>
      </c>
      <c r="CH930" s="165" t="s">
        <v>312</v>
      </c>
      <c r="CI930" s="165" t="s">
        <v>63</v>
      </c>
      <c r="CJ930" s="165">
        <v>4402.45</v>
      </c>
      <c r="CK930" s="165">
        <v>60507.52</v>
      </c>
      <c r="CL930" s="165">
        <v>52109.14</v>
      </c>
      <c r="CM930" s="165">
        <v>6942</v>
      </c>
      <c r="CN930" s="165">
        <v>90446.52</v>
      </c>
      <c r="CO930" s="165">
        <v>83144.97</v>
      </c>
      <c r="CP930" s="165">
        <v>57.68492543924407</v>
      </c>
      <c r="CQ930" s="165">
        <v>49.479800196735894</v>
      </c>
      <c r="CR930" s="165">
        <v>59.55928269013843</v>
      </c>
      <c r="CS930" s="166">
        <v>13.744056150552533</v>
      </c>
      <c r="CT930" s="267">
        <v>13.028885047536734</v>
      </c>
      <c r="CU930" s="166">
        <v>11.836395643334962</v>
      </c>
      <c r="CV930" s="267">
        <v>11.97709161624892</v>
      </c>
    </row>
    <row r="931" spans="85:100" ht="12.75">
      <c r="CG931" s="165" t="s">
        <v>446</v>
      </c>
      <c r="CH931" s="165" t="s">
        <v>312</v>
      </c>
      <c r="CI931" s="165" t="s">
        <v>54</v>
      </c>
      <c r="CJ931" s="165">
        <v>15642</v>
      </c>
      <c r="CK931" s="165">
        <v>200108.56</v>
      </c>
      <c r="CL931" s="165">
        <v>170978.37</v>
      </c>
      <c r="CM931" s="165">
        <v>19026</v>
      </c>
      <c r="CN931" s="165">
        <v>235874.98</v>
      </c>
      <c r="CO931" s="165">
        <v>216717.06</v>
      </c>
      <c r="CP931" s="165">
        <v>21.634062140391254</v>
      </c>
      <c r="CQ931" s="165">
        <v>17.873508259716633</v>
      </c>
      <c r="CR931" s="165">
        <v>26.75115571636342</v>
      </c>
      <c r="CS931" s="166">
        <v>12.793029024421429</v>
      </c>
      <c r="CT931" s="267">
        <v>12.397507621150005</v>
      </c>
      <c r="CU931" s="166">
        <v>10.93072305331799</v>
      </c>
      <c r="CV931" s="267">
        <v>11.39057395143488</v>
      </c>
    </row>
    <row r="932" spans="85:100" ht="12.75">
      <c r="CG932" s="165" t="s">
        <v>446</v>
      </c>
      <c r="CH932" s="165" t="s">
        <v>312</v>
      </c>
      <c r="CI932" s="165" t="s">
        <v>56</v>
      </c>
      <c r="CJ932" s="165"/>
      <c r="CK932" s="165"/>
      <c r="CL932" s="165"/>
      <c r="CM932" s="165">
        <v>1000</v>
      </c>
      <c r="CN932" s="165">
        <v>11982.38</v>
      </c>
      <c r="CO932" s="165">
        <v>11000</v>
      </c>
      <c r="CP932" s="165"/>
      <c r="CQ932" s="165"/>
      <c r="CR932" s="165"/>
      <c r="CS932" s="166"/>
      <c r="CT932" s="267">
        <v>11.98238</v>
      </c>
      <c r="CU932" s="166"/>
      <c r="CV932" s="267">
        <v>11</v>
      </c>
    </row>
    <row r="933" spans="85:100" ht="12.75">
      <c r="CG933" s="165" t="s">
        <v>446</v>
      </c>
      <c r="CH933" s="165" t="s">
        <v>312</v>
      </c>
      <c r="CI933" s="165" t="s">
        <v>42</v>
      </c>
      <c r="CJ933" s="165">
        <v>422501</v>
      </c>
      <c r="CK933" s="165">
        <v>4692955.24</v>
      </c>
      <c r="CL933" s="165">
        <v>4025245.9</v>
      </c>
      <c r="CM933" s="165">
        <v>453826</v>
      </c>
      <c r="CN933" s="165">
        <v>5174695.5</v>
      </c>
      <c r="CO933" s="165">
        <v>4760471.14</v>
      </c>
      <c r="CP933" s="165">
        <v>7.414183635068319</v>
      </c>
      <c r="CQ933" s="165">
        <v>10.265179090009811</v>
      </c>
      <c r="CR933" s="165">
        <v>18.265349701989628</v>
      </c>
      <c r="CS933" s="166">
        <v>11.107560076780883</v>
      </c>
      <c r="CT933" s="267">
        <v>11.402377783555812</v>
      </c>
      <c r="CU933" s="166">
        <v>9.527186681214955</v>
      </c>
      <c r="CV933" s="267">
        <v>10.489639509415502</v>
      </c>
    </row>
    <row r="934" spans="85:100" ht="12.75">
      <c r="CG934" s="165" t="s">
        <v>446</v>
      </c>
      <c r="CH934" s="165" t="s">
        <v>312</v>
      </c>
      <c r="CI934" s="165" t="s">
        <v>45</v>
      </c>
      <c r="CJ934" s="165">
        <v>826</v>
      </c>
      <c r="CK934" s="165">
        <v>10383.66</v>
      </c>
      <c r="CL934" s="165">
        <v>8966.03</v>
      </c>
      <c r="CM934" s="165">
        <v>1250</v>
      </c>
      <c r="CN934" s="165">
        <v>16125.56</v>
      </c>
      <c r="CO934" s="165">
        <v>14782.13</v>
      </c>
      <c r="CP934" s="165">
        <v>51.3317191283293</v>
      </c>
      <c r="CQ934" s="165">
        <v>55.29745773648213</v>
      </c>
      <c r="CR934" s="165">
        <v>64.8681746547803</v>
      </c>
      <c r="CS934" s="166">
        <v>12.571016949152542</v>
      </c>
      <c r="CT934" s="267">
        <v>12.900447999999999</v>
      </c>
      <c r="CU934" s="166">
        <v>10.854757869249395</v>
      </c>
      <c r="CV934" s="267">
        <v>11.825704</v>
      </c>
    </row>
    <row r="935" spans="85:100" ht="12.75">
      <c r="CG935" s="165" t="s">
        <v>446</v>
      </c>
      <c r="CH935" s="165" t="s">
        <v>312</v>
      </c>
      <c r="CI935" s="165" t="s">
        <v>57</v>
      </c>
      <c r="CJ935" s="165"/>
      <c r="CK935" s="165"/>
      <c r="CL935" s="165"/>
      <c r="CM935" s="165">
        <v>120</v>
      </c>
      <c r="CN935" s="165">
        <v>1274</v>
      </c>
      <c r="CO935" s="165">
        <v>1170.19</v>
      </c>
      <c r="CP935" s="165"/>
      <c r="CQ935" s="165"/>
      <c r="CR935" s="165"/>
      <c r="CS935" s="166"/>
      <c r="CT935" s="267">
        <v>10.616666666666667</v>
      </c>
      <c r="CU935" s="166"/>
      <c r="CV935" s="267">
        <v>9.751583333333334</v>
      </c>
    </row>
    <row r="936" spans="85:100" ht="12.75">
      <c r="CG936" s="165" t="s">
        <v>446</v>
      </c>
      <c r="CH936" s="165" t="s">
        <v>312</v>
      </c>
      <c r="CI936" s="165" t="s">
        <v>43</v>
      </c>
      <c r="CJ936" s="165">
        <v>24159</v>
      </c>
      <c r="CK936" s="165">
        <v>265732.67</v>
      </c>
      <c r="CL936" s="165">
        <v>230184.88</v>
      </c>
      <c r="CM936" s="165">
        <v>13560</v>
      </c>
      <c r="CN936" s="165">
        <v>157217.79</v>
      </c>
      <c r="CO936" s="165">
        <v>144817</v>
      </c>
      <c r="CP936" s="165">
        <v>-43.871849000372535</v>
      </c>
      <c r="CQ936" s="165">
        <v>-40.836107957670386</v>
      </c>
      <c r="CR936" s="165">
        <v>-37.086658341764235</v>
      </c>
      <c r="CS936" s="166">
        <v>10.999324061426384</v>
      </c>
      <c r="CT936" s="267">
        <v>11.594232300884956</v>
      </c>
      <c r="CU936" s="166">
        <v>9.527914234860715</v>
      </c>
      <c r="CV936" s="267">
        <v>10.6797197640118</v>
      </c>
    </row>
    <row r="937" spans="85:100" ht="12.75">
      <c r="CG937" s="165" t="s">
        <v>446</v>
      </c>
      <c r="CH937" s="165" t="s">
        <v>312</v>
      </c>
      <c r="CI937" s="165" t="s">
        <v>67</v>
      </c>
      <c r="CJ937" s="165">
        <v>310</v>
      </c>
      <c r="CK937" s="165">
        <v>3534.98</v>
      </c>
      <c r="CL937" s="165">
        <v>3037.97</v>
      </c>
      <c r="CM937" s="165">
        <v>1004</v>
      </c>
      <c r="CN937" s="165">
        <v>12626.24</v>
      </c>
      <c r="CO937" s="165">
        <v>11611.58</v>
      </c>
      <c r="CP937" s="165">
        <v>223.8709677419355</v>
      </c>
      <c r="CQ937" s="165">
        <v>257.1799557564682</v>
      </c>
      <c r="CR937" s="165">
        <v>282.2150975816088</v>
      </c>
      <c r="CS937" s="166">
        <v>11.403161290322581</v>
      </c>
      <c r="CT937" s="267">
        <v>12.57593625498008</v>
      </c>
      <c r="CU937" s="166">
        <v>9.799903225806451</v>
      </c>
      <c r="CV937" s="267">
        <v>11.565318725099601</v>
      </c>
    </row>
    <row r="938" spans="85:100" ht="12.75">
      <c r="CG938" s="165" t="s">
        <v>446</v>
      </c>
      <c r="CH938" s="165" t="s">
        <v>312</v>
      </c>
      <c r="CI938" s="165" t="s">
        <v>66</v>
      </c>
      <c r="CJ938" s="165">
        <v>310</v>
      </c>
      <c r="CK938" s="165">
        <v>3352.42</v>
      </c>
      <c r="CL938" s="165">
        <v>2894.45</v>
      </c>
      <c r="CM938" s="165">
        <v>270</v>
      </c>
      <c r="CN938" s="165">
        <v>2859.2</v>
      </c>
      <c r="CO938" s="165">
        <v>2628.82</v>
      </c>
      <c r="CP938" s="165">
        <v>-12.903225806451612</v>
      </c>
      <c r="CQ938" s="165">
        <v>-14.712357043568534</v>
      </c>
      <c r="CR938" s="165">
        <v>-9.17721846983018</v>
      </c>
      <c r="CS938" s="166">
        <v>10.81425806451613</v>
      </c>
      <c r="CT938" s="267">
        <v>10.589629629629629</v>
      </c>
      <c r="CU938" s="166">
        <v>9.336935483870967</v>
      </c>
      <c r="CV938" s="267">
        <v>9.736370370370372</v>
      </c>
    </row>
    <row r="939" spans="85:100" ht="12.75">
      <c r="CG939" s="165" t="s">
        <v>446</v>
      </c>
      <c r="CH939" s="165" t="s">
        <v>312</v>
      </c>
      <c r="CI939" s="165" t="s">
        <v>44</v>
      </c>
      <c r="CJ939" s="165"/>
      <c r="CK939" s="165"/>
      <c r="CL939" s="165"/>
      <c r="CM939" s="165">
        <v>10490</v>
      </c>
      <c r="CN939" s="165">
        <v>113815.8</v>
      </c>
      <c r="CO939" s="165">
        <v>104650.61</v>
      </c>
      <c r="CP939" s="165"/>
      <c r="CQ939" s="165"/>
      <c r="CR939" s="165"/>
      <c r="CS939" s="166"/>
      <c r="CT939" s="267">
        <v>10.849933269780744</v>
      </c>
      <c r="CU939" s="166"/>
      <c r="CV939" s="267">
        <v>9.976225929456625</v>
      </c>
    </row>
    <row r="940" spans="85:100" ht="12.75">
      <c r="CG940" s="165" t="s">
        <v>457</v>
      </c>
      <c r="CH940" s="165" t="s">
        <v>319</v>
      </c>
      <c r="CI940" s="165" t="s">
        <v>48</v>
      </c>
      <c r="CJ940" s="165">
        <v>5090</v>
      </c>
      <c r="CK940" s="165">
        <v>58315.94</v>
      </c>
      <c r="CL940" s="165">
        <v>49754.8</v>
      </c>
      <c r="CM940" s="165">
        <v>7440</v>
      </c>
      <c r="CN940" s="165">
        <v>69706.64</v>
      </c>
      <c r="CO940" s="165">
        <v>63931.2</v>
      </c>
      <c r="CP940" s="165">
        <v>46.16895874263261</v>
      </c>
      <c r="CQ940" s="165">
        <v>19.532738390224004</v>
      </c>
      <c r="CR940" s="165">
        <v>28.492527354144716</v>
      </c>
      <c r="CS940" s="166">
        <v>11.456962671905698</v>
      </c>
      <c r="CT940" s="267">
        <v>9.369172043010753</v>
      </c>
      <c r="CU940" s="166">
        <v>9.775009823182712</v>
      </c>
      <c r="CV940" s="267">
        <v>8.59290322580645</v>
      </c>
    </row>
    <row r="941" spans="85:100" ht="12.75">
      <c r="CG941" s="165" t="s">
        <v>457</v>
      </c>
      <c r="CH941" s="165" t="s">
        <v>319</v>
      </c>
      <c r="CI941" s="165" t="s">
        <v>94</v>
      </c>
      <c r="CJ941" s="165"/>
      <c r="CK941" s="165"/>
      <c r="CL941" s="165"/>
      <c r="CM941" s="165">
        <v>11385</v>
      </c>
      <c r="CN941" s="165">
        <v>138141.29</v>
      </c>
      <c r="CO941" s="165">
        <v>127773.7</v>
      </c>
      <c r="CP941" s="165"/>
      <c r="CQ941" s="165"/>
      <c r="CR941" s="165"/>
      <c r="CS941" s="166"/>
      <c r="CT941" s="267">
        <v>12.133622310057094</v>
      </c>
      <c r="CU941" s="166"/>
      <c r="CV941" s="267">
        <v>11.222986385595082</v>
      </c>
    </row>
    <row r="942" spans="85:100" ht="12.75">
      <c r="CG942" s="165" t="s">
        <v>457</v>
      </c>
      <c r="CH942" s="165" t="s">
        <v>319</v>
      </c>
      <c r="CI942" s="165" t="s">
        <v>138</v>
      </c>
      <c r="CJ942" s="165">
        <v>495</v>
      </c>
      <c r="CK942" s="165">
        <v>2752.2</v>
      </c>
      <c r="CL942" s="165">
        <v>2369.49</v>
      </c>
      <c r="CM942" s="165"/>
      <c r="CN942" s="165"/>
      <c r="CO942" s="165"/>
      <c r="CP942" s="165">
        <v>-100</v>
      </c>
      <c r="CQ942" s="165">
        <v>-100</v>
      </c>
      <c r="CR942" s="165">
        <v>-100</v>
      </c>
      <c r="CS942" s="166">
        <v>5.56</v>
      </c>
      <c r="CT942" s="267"/>
      <c r="CU942" s="166">
        <v>4.786848484848484</v>
      </c>
      <c r="CV942" s="267"/>
    </row>
    <row r="943" spans="85:100" ht="12.75">
      <c r="CG943" s="165" t="s">
        <v>457</v>
      </c>
      <c r="CH943" s="165" t="s">
        <v>319</v>
      </c>
      <c r="CI943" s="165" t="s">
        <v>139</v>
      </c>
      <c r="CJ943" s="165">
        <v>500</v>
      </c>
      <c r="CK943" s="165">
        <v>7807.25</v>
      </c>
      <c r="CL943" s="165">
        <v>6747.02</v>
      </c>
      <c r="CM943" s="165"/>
      <c r="CN943" s="165"/>
      <c r="CO943" s="165"/>
      <c r="CP943" s="165">
        <v>-100</v>
      </c>
      <c r="CQ943" s="165">
        <v>-100</v>
      </c>
      <c r="CR943" s="165">
        <v>-100</v>
      </c>
      <c r="CS943" s="166">
        <v>15.6145</v>
      </c>
      <c r="CT943" s="267"/>
      <c r="CU943" s="166">
        <v>13.49404</v>
      </c>
      <c r="CV943" s="267"/>
    </row>
    <row r="944" spans="85:100" ht="12.75">
      <c r="CG944" s="165" t="s">
        <v>457</v>
      </c>
      <c r="CH944" s="165" t="s">
        <v>319</v>
      </c>
      <c r="CI944" s="165" t="s">
        <v>63</v>
      </c>
      <c r="CJ944" s="165">
        <v>10018</v>
      </c>
      <c r="CK944" s="165">
        <v>140080</v>
      </c>
      <c r="CL944" s="165">
        <v>120661.92</v>
      </c>
      <c r="CM944" s="165">
        <v>28034.75</v>
      </c>
      <c r="CN944" s="165">
        <v>453449.2</v>
      </c>
      <c r="CO944" s="165">
        <v>416599.11</v>
      </c>
      <c r="CP944" s="165">
        <v>179.84378119385107</v>
      </c>
      <c r="CQ944" s="165">
        <v>223.70731010850943</v>
      </c>
      <c r="CR944" s="165">
        <v>245.26146277135322</v>
      </c>
      <c r="CS944" s="166">
        <v>13.98283090437213</v>
      </c>
      <c r="CT944" s="267">
        <v>16.174540525597696</v>
      </c>
      <c r="CU944" s="166">
        <v>12.044511878618486</v>
      </c>
      <c r="CV944" s="267">
        <v>14.86009720079544</v>
      </c>
    </row>
    <row r="945" spans="85:100" ht="12.75">
      <c r="CG945" s="165" t="s">
        <v>457</v>
      </c>
      <c r="CH945" s="165" t="s">
        <v>319</v>
      </c>
      <c r="CI945" s="165" t="s">
        <v>54</v>
      </c>
      <c r="CJ945" s="165">
        <v>224569.21</v>
      </c>
      <c r="CK945" s="165">
        <v>2930001.72</v>
      </c>
      <c r="CL945" s="165">
        <v>2502184.86</v>
      </c>
      <c r="CM945" s="165">
        <v>151003.2</v>
      </c>
      <c r="CN945" s="165">
        <v>1813875.04</v>
      </c>
      <c r="CO945" s="165">
        <v>1669970.42</v>
      </c>
      <c r="CP945" s="165">
        <v>-32.75872502735348</v>
      </c>
      <c r="CQ945" s="165">
        <v>-38.09303838906962</v>
      </c>
      <c r="CR945" s="165">
        <v>-33.2595106502243</v>
      </c>
      <c r="CS945" s="166">
        <v>13.047210345532232</v>
      </c>
      <c r="CT945" s="267">
        <v>12.01216292105068</v>
      </c>
      <c r="CU945" s="166">
        <v>11.142154616832824</v>
      </c>
      <c r="CV945" s="267">
        <v>11.059172388399714</v>
      </c>
    </row>
    <row r="946" spans="85:100" ht="12.75">
      <c r="CG946" s="165" t="s">
        <v>457</v>
      </c>
      <c r="CH946" s="165" t="s">
        <v>319</v>
      </c>
      <c r="CI946" s="165" t="s">
        <v>56</v>
      </c>
      <c r="CJ946" s="165">
        <v>16016</v>
      </c>
      <c r="CK946" s="165">
        <v>218683.61</v>
      </c>
      <c r="CL946" s="165">
        <v>184885.51</v>
      </c>
      <c r="CM946" s="165">
        <v>37638</v>
      </c>
      <c r="CN946" s="165">
        <v>451002.88</v>
      </c>
      <c r="CO946" s="165">
        <v>415277.99</v>
      </c>
      <c r="CP946" s="165">
        <v>135.0024975024975</v>
      </c>
      <c r="CQ946" s="165">
        <v>106.23533697838627</v>
      </c>
      <c r="CR946" s="165">
        <v>124.61359465108974</v>
      </c>
      <c r="CS946" s="166">
        <v>13.654071553446553</v>
      </c>
      <c r="CT946" s="267">
        <v>11.982647324512461</v>
      </c>
      <c r="CU946" s="166">
        <v>11.543800574425575</v>
      </c>
      <c r="CV946" s="267">
        <v>11.033476539667356</v>
      </c>
    </row>
    <row r="947" spans="85:100" ht="12.75">
      <c r="CG947" s="165" t="s">
        <v>457</v>
      </c>
      <c r="CH947" s="165" t="s">
        <v>319</v>
      </c>
      <c r="CI947" s="165" t="s">
        <v>42</v>
      </c>
      <c r="CJ947" s="165">
        <v>104150</v>
      </c>
      <c r="CK947" s="165">
        <v>919107.39</v>
      </c>
      <c r="CL947" s="165">
        <v>786267.66</v>
      </c>
      <c r="CM947" s="165">
        <v>92835</v>
      </c>
      <c r="CN947" s="165">
        <v>985342.26</v>
      </c>
      <c r="CO947" s="165">
        <v>906445.71</v>
      </c>
      <c r="CP947" s="165">
        <v>-10.864138262121939</v>
      </c>
      <c r="CQ947" s="165">
        <v>7.2064342775004775</v>
      </c>
      <c r="CR947" s="165">
        <v>15.284623304995137</v>
      </c>
      <c r="CS947" s="166">
        <v>8.824842918867018</v>
      </c>
      <c r="CT947" s="267">
        <v>10.613909193730812</v>
      </c>
      <c r="CU947" s="166">
        <v>7.549377436389823</v>
      </c>
      <c r="CV947" s="267">
        <v>9.764051381483277</v>
      </c>
    </row>
    <row r="948" spans="85:100" ht="12.75">
      <c r="CG948" s="165" t="s">
        <v>457</v>
      </c>
      <c r="CH948" s="165" t="s">
        <v>319</v>
      </c>
      <c r="CI948" s="165" t="s">
        <v>92</v>
      </c>
      <c r="CJ948" s="165">
        <v>1065</v>
      </c>
      <c r="CK948" s="165">
        <v>14876.2</v>
      </c>
      <c r="CL948" s="165">
        <v>12855.92</v>
      </c>
      <c r="CM948" s="165">
        <v>800</v>
      </c>
      <c r="CN948" s="165">
        <v>10784</v>
      </c>
      <c r="CO948" s="165">
        <v>9892.43</v>
      </c>
      <c r="CP948" s="165">
        <v>-24.88262910798122</v>
      </c>
      <c r="CQ948" s="165">
        <v>-27.508369072747076</v>
      </c>
      <c r="CR948" s="165">
        <v>-23.05155912606799</v>
      </c>
      <c r="CS948" s="166">
        <v>13.968262910798122</v>
      </c>
      <c r="CT948" s="267">
        <v>13.48</v>
      </c>
      <c r="CU948" s="166">
        <v>12.071286384976526</v>
      </c>
      <c r="CV948" s="267">
        <v>12.3655375</v>
      </c>
    </row>
    <row r="949" spans="85:100" ht="12.75">
      <c r="CG949" s="165" t="s">
        <v>457</v>
      </c>
      <c r="CH949" s="165" t="s">
        <v>319</v>
      </c>
      <c r="CI949" s="165" t="s">
        <v>61</v>
      </c>
      <c r="CJ949" s="165">
        <v>5000</v>
      </c>
      <c r="CK949" s="165">
        <v>58534.66</v>
      </c>
      <c r="CL949" s="165">
        <v>50395</v>
      </c>
      <c r="CM949" s="165">
        <v>2700</v>
      </c>
      <c r="CN949" s="165">
        <v>26787.77</v>
      </c>
      <c r="CO949" s="165">
        <v>24578.04</v>
      </c>
      <c r="CP949" s="165">
        <v>-46</v>
      </c>
      <c r="CQ949" s="165">
        <v>-54.236054330887036</v>
      </c>
      <c r="CR949" s="165">
        <v>-51.229209246949104</v>
      </c>
      <c r="CS949" s="166">
        <v>11.706932</v>
      </c>
      <c r="CT949" s="267">
        <v>9.921396296296296</v>
      </c>
      <c r="CU949" s="166">
        <v>10.079</v>
      </c>
      <c r="CV949" s="267">
        <v>9.102977777777777</v>
      </c>
    </row>
    <row r="950" spans="85:100" ht="12.75">
      <c r="CG950" s="165" t="s">
        <v>457</v>
      </c>
      <c r="CH950" s="165" t="s">
        <v>319</v>
      </c>
      <c r="CI950" s="165" t="s">
        <v>43</v>
      </c>
      <c r="CJ950" s="165">
        <v>121216.2</v>
      </c>
      <c r="CK950" s="165">
        <v>1253722.74</v>
      </c>
      <c r="CL950" s="165">
        <v>1075249.4</v>
      </c>
      <c r="CM950" s="165">
        <v>60377.8</v>
      </c>
      <c r="CN950" s="165">
        <v>616983.54</v>
      </c>
      <c r="CO950" s="165">
        <v>567257.56</v>
      </c>
      <c r="CP950" s="165">
        <v>-50.18999110679925</v>
      </c>
      <c r="CQ950" s="165">
        <v>-50.787879942258996</v>
      </c>
      <c r="CR950" s="165">
        <v>-47.24409425385403</v>
      </c>
      <c r="CS950" s="166">
        <v>10.3428645676073</v>
      </c>
      <c r="CT950" s="267">
        <v>10.218715156895415</v>
      </c>
      <c r="CU950" s="166">
        <v>8.870509057370219</v>
      </c>
      <c r="CV950" s="267">
        <v>9.395134635577978</v>
      </c>
    </row>
    <row r="951" spans="85:100" ht="12.75">
      <c r="CG951" s="165" t="s">
        <v>457</v>
      </c>
      <c r="CH951" s="165" t="s">
        <v>319</v>
      </c>
      <c r="CI951" s="165" t="s">
        <v>71</v>
      </c>
      <c r="CJ951" s="165"/>
      <c r="CK951" s="165"/>
      <c r="CL951" s="165"/>
      <c r="CM951" s="165">
        <v>740</v>
      </c>
      <c r="CN951" s="165">
        <v>4682.57</v>
      </c>
      <c r="CO951" s="165">
        <v>4305.95</v>
      </c>
      <c r="CP951" s="165"/>
      <c r="CQ951" s="165"/>
      <c r="CR951" s="165"/>
      <c r="CS951" s="166"/>
      <c r="CT951" s="267">
        <v>6.327797297297297</v>
      </c>
      <c r="CU951" s="166"/>
      <c r="CV951" s="267">
        <v>5.818851351351351</v>
      </c>
    </row>
    <row r="952" spans="85:100" ht="12.75">
      <c r="CG952" s="165" t="s">
        <v>457</v>
      </c>
      <c r="CH952" s="165" t="s">
        <v>319</v>
      </c>
      <c r="CI952" s="165" t="s">
        <v>530</v>
      </c>
      <c r="CJ952" s="165">
        <v>560</v>
      </c>
      <c r="CK952" s="165">
        <v>5168.67</v>
      </c>
      <c r="CL952" s="165">
        <v>4449.93</v>
      </c>
      <c r="CM952" s="165"/>
      <c r="CN952" s="165"/>
      <c r="CO952" s="165"/>
      <c r="CP952" s="165">
        <v>-100</v>
      </c>
      <c r="CQ952" s="165">
        <v>-100</v>
      </c>
      <c r="CR952" s="165">
        <v>-100</v>
      </c>
      <c r="CS952" s="166">
        <v>9.229767857142857</v>
      </c>
      <c r="CT952" s="267"/>
      <c r="CU952" s="166">
        <v>7.946303571428572</v>
      </c>
      <c r="CV952" s="267"/>
    </row>
    <row r="953" spans="85:100" ht="12.75">
      <c r="CG953" s="165" t="s">
        <v>457</v>
      </c>
      <c r="CH953" s="165" t="s">
        <v>319</v>
      </c>
      <c r="CI953" s="165" t="s">
        <v>44</v>
      </c>
      <c r="CJ953" s="165"/>
      <c r="CK953" s="165"/>
      <c r="CL953" s="165"/>
      <c r="CM953" s="165">
        <v>190</v>
      </c>
      <c r="CN953" s="165">
        <v>2463.63</v>
      </c>
      <c r="CO953" s="165">
        <v>2273.24</v>
      </c>
      <c r="CP953" s="165"/>
      <c r="CQ953" s="165"/>
      <c r="CR953" s="165"/>
      <c r="CS953" s="166"/>
      <c r="CT953" s="267">
        <v>12.966473684210527</v>
      </c>
      <c r="CU953" s="166"/>
      <c r="CV953" s="267">
        <v>11.964421052631577</v>
      </c>
    </row>
    <row r="954" spans="85:100" ht="12.75">
      <c r="CG954" s="165" t="s">
        <v>322</v>
      </c>
      <c r="CH954" s="165" t="s">
        <v>323</v>
      </c>
      <c r="CI954" s="165" t="s">
        <v>43</v>
      </c>
      <c r="CJ954" s="165"/>
      <c r="CK954" s="165"/>
      <c r="CL954" s="165"/>
      <c r="CM954" s="165">
        <v>11408</v>
      </c>
      <c r="CN954" s="165">
        <v>45486.22</v>
      </c>
      <c r="CO954" s="165">
        <v>41880.96</v>
      </c>
      <c r="CP954" s="165"/>
      <c r="CQ954" s="165"/>
      <c r="CR954" s="165"/>
      <c r="CS954" s="166"/>
      <c r="CT954" s="267">
        <v>3.9872212482468443</v>
      </c>
      <c r="CU954" s="166"/>
      <c r="CV954" s="267">
        <v>3.6711921458625527</v>
      </c>
    </row>
    <row r="955" spans="85:100" ht="12.75">
      <c r="CG955" s="165" t="s">
        <v>322</v>
      </c>
      <c r="CH955" s="165" t="s">
        <v>323</v>
      </c>
      <c r="CI955" s="165" t="s">
        <v>156</v>
      </c>
      <c r="CJ955" s="165">
        <v>136.8</v>
      </c>
      <c r="CK955" s="165">
        <v>760.66</v>
      </c>
      <c r="CL955" s="165">
        <v>644.08</v>
      </c>
      <c r="CM955" s="165"/>
      <c r="CN955" s="165"/>
      <c r="CO955" s="165"/>
      <c r="CP955" s="165">
        <v>-100</v>
      </c>
      <c r="CQ955" s="165">
        <v>-100</v>
      </c>
      <c r="CR955" s="165">
        <v>-100</v>
      </c>
      <c r="CS955" s="166">
        <v>5.560380116959063</v>
      </c>
      <c r="CT955" s="267"/>
      <c r="CU955" s="166">
        <v>4.708187134502924</v>
      </c>
      <c r="CV955" s="267"/>
    </row>
    <row r="956" spans="101:116" ht="12.75">
      <c r="CW956" s="165" t="s">
        <v>417</v>
      </c>
      <c r="CX956" s="165" t="s">
        <v>418</v>
      </c>
      <c r="CY956" s="165" t="s">
        <v>48</v>
      </c>
      <c r="CZ956" s="165">
        <v>23586</v>
      </c>
      <c r="DA956" s="165">
        <v>120418.31</v>
      </c>
      <c r="DB956" s="165">
        <v>103697.01</v>
      </c>
      <c r="DC956" s="165">
        <v>46412</v>
      </c>
      <c r="DD956" s="165">
        <v>219244.72</v>
      </c>
      <c r="DE956" s="165">
        <v>201601.61</v>
      </c>
      <c r="DF956" s="165">
        <v>96.77774951242263</v>
      </c>
      <c r="DG956" s="165">
        <v>82.06925508255348</v>
      </c>
      <c r="DH956" s="165">
        <v>94.41410123589871</v>
      </c>
      <c r="DI956" s="166">
        <v>5.105499448825574</v>
      </c>
      <c r="DJ956" s="267">
        <v>4.723880031026459</v>
      </c>
      <c r="DK956" s="166">
        <v>4.396549224116001</v>
      </c>
      <c r="DL956" s="267">
        <v>4.3437389037317935</v>
      </c>
    </row>
    <row r="957" spans="101:116" ht="12.75">
      <c r="CW957" s="165" t="s">
        <v>417</v>
      </c>
      <c r="CX957" s="165" t="s">
        <v>418</v>
      </c>
      <c r="CY957" s="165" t="s">
        <v>87</v>
      </c>
      <c r="CZ957" s="165"/>
      <c r="DA957" s="165"/>
      <c r="DB957" s="165"/>
      <c r="DC957" s="165">
        <v>5682</v>
      </c>
      <c r="DD957" s="165">
        <v>28308.79</v>
      </c>
      <c r="DE957" s="165">
        <v>26034.4</v>
      </c>
      <c r="DF957" s="165"/>
      <c r="DG957" s="165"/>
      <c r="DH957" s="165"/>
      <c r="DI957" s="166"/>
      <c r="DJ957" s="267">
        <v>4.982187609996481</v>
      </c>
      <c r="DK957" s="166"/>
      <c r="DL957" s="267">
        <v>4.581907778951074</v>
      </c>
    </row>
    <row r="958" spans="101:116" ht="12.75">
      <c r="CW958" s="165" t="s">
        <v>417</v>
      </c>
      <c r="CX958" s="165" t="s">
        <v>418</v>
      </c>
      <c r="CY958" s="165" t="s">
        <v>60</v>
      </c>
      <c r="CZ958" s="165"/>
      <c r="DA958" s="165"/>
      <c r="DB958" s="165"/>
      <c r="DC958" s="165">
        <v>750</v>
      </c>
      <c r="DD958" s="165">
        <v>4412.09</v>
      </c>
      <c r="DE958" s="165">
        <v>4070.5</v>
      </c>
      <c r="DF958" s="165"/>
      <c r="DG958" s="165"/>
      <c r="DH958" s="165"/>
      <c r="DI958" s="166"/>
      <c r="DJ958" s="267">
        <v>5.882786666666667</v>
      </c>
      <c r="DK958" s="166"/>
      <c r="DL958" s="267">
        <v>5.427333333333333</v>
      </c>
    </row>
    <row r="959" spans="101:116" ht="12.75">
      <c r="CW959" s="165" t="s">
        <v>417</v>
      </c>
      <c r="CX959" s="165" t="s">
        <v>418</v>
      </c>
      <c r="CY959" s="165" t="s">
        <v>139</v>
      </c>
      <c r="CZ959" s="165">
        <v>39100</v>
      </c>
      <c r="DA959" s="165">
        <v>261563.93</v>
      </c>
      <c r="DB959" s="165">
        <v>223928.85</v>
      </c>
      <c r="DC959" s="165">
        <v>68460</v>
      </c>
      <c r="DD959" s="165">
        <v>380822.15</v>
      </c>
      <c r="DE959" s="165">
        <v>350369.34</v>
      </c>
      <c r="DF959" s="165">
        <v>75.08951406649616</v>
      </c>
      <c r="DG959" s="165">
        <v>45.59429123121068</v>
      </c>
      <c r="DH959" s="165">
        <v>56.4645823885578</v>
      </c>
      <c r="DI959" s="166">
        <v>6.689614578005115</v>
      </c>
      <c r="DJ959" s="267">
        <v>5.5626957347356125</v>
      </c>
      <c r="DK959" s="166">
        <v>5.727080562659847</v>
      </c>
      <c r="DL959" s="267">
        <v>5.117869412795794</v>
      </c>
    </row>
    <row r="960" spans="101:116" ht="12.75">
      <c r="CW960" s="165" t="s">
        <v>417</v>
      </c>
      <c r="CX960" s="165" t="s">
        <v>418</v>
      </c>
      <c r="CY960" s="165" t="s">
        <v>63</v>
      </c>
      <c r="CZ960" s="165">
        <v>116716.41</v>
      </c>
      <c r="DA960" s="165">
        <v>830117.86</v>
      </c>
      <c r="DB960" s="165">
        <v>712905.31</v>
      </c>
      <c r="DC960" s="165">
        <v>151590</v>
      </c>
      <c r="DD960" s="165">
        <v>876990.8</v>
      </c>
      <c r="DE960" s="165">
        <v>806440.84</v>
      </c>
      <c r="DF960" s="165">
        <v>29.878909058289228</v>
      </c>
      <c r="DG960" s="165">
        <v>5.646540359943594</v>
      </c>
      <c r="DH960" s="165">
        <v>13.120330103867497</v>
      </c>
      <c r="DI960" s="166">
        <v>7.112263476918113</v>
      </c>
      <c r="DJ960" s="267">
        <v>5.7852813510126</v>
      </c>
      <c r="DK960" s="166">
        <v>6.108012660773237</v>
      </c>
      <c r="DL960" s="267">
        <v>5.319881522527871</v>
      </c>
    </row>
    <row r="961" spans="101:116" ht="12.75">
      <c r="CW961" s="165" t="s">
        <v>417</v>
      </c>
      <c r="CX961" s="165" t="s">
        <v>418</v>
      </c>
      <c r="CY961" s="165" t="s">
        <v>54</v>
      </c>
      <c r="CZ961" s="165">
        <v>158249.67</v>
      </c>
      <c r="DA961" s="165">
        <v>835928.09</v>
      </c>
      <c r="DB961" s="165">
        <v>718677.02</v>
      </c>
      <c r="DC961" s="165">
        <v>237228.28</v>
      </c>
      <c r="DD961" s="165">
        <v>1214310.33</v>
      </c>
      <c r="DE961" s="165">
        <v>1116283.59</v>
      </c>
      <c r="DF961" s="165">
        <v>49.90759854349142</v>
      </c>
      <c r="DG961" s="165">
        <v>45.26492703457304</v>
      </c>
      <c r="DH961" s="165">
        <v>55.3247924916258</v>
      </c>
      <c r="DI961" s="166">
        <v>5.282337018459501</v>
      </c>
      <c r="DJ961" s="267">
        <v>5.118741871753233</v>
      </c>
      <c r="DK961" s="166">
        <v>4.541412440228153</v>
      </c>
      <c r="DL961" s="267">
        <v>4.705524948374621</v>
      </c>
    </row>
    <row r="962" spans="101:116" ht="12.75">
      <c r="CW962" s="165" t="s">
        <v>417</v>
      </c>
      <c r="CX962" s="165" t="s">
        <v>418</v>
      </c>
      <c r="CY962" s="165" t="s">
        <v>82</v>
      </c>
      <c r="CZ962" s="165"/>
      <c r="DA962" s="165"/>
      <c r="DB962" s="165"/>
      <c r="DC962" s="165">
        <v>2122</v>
      </c>
      <c r="DD962" s="165">
        <v>11370.32</v>
      </c>
      <c r="DE962" s="165">
        <v>10460.15</v>
      </c>
      <c r="DF962" s="165"/>
      <c r="DG962" s="165"/>
      <c r="DH962" s="165"/>
      <c r="DI962" s="166"/>
      <c r="DJ962" s="267">
        <v>5.358303487276155</v>
      </c>
      <c r="DK962" s="166"/>
      <c r="DL962" s="267">
        <v>4.929382657869934</v>
      </c>
    </row>
    <row r="963" spans="101:116" ht="12.75">
      <c r="CW963" s="165" t="s">
        <v>417</v>
      </c>
      <c r="CX963" s="165" t="s">
        <v>418</v>
      </c>
      <c r="CY963" s="165" t="s">
        <v>705</v>
      </c>
      <c r="CZ963" s="165"/>
      <c r="DA963" s="165"/>
      <c r="DB963" s="165"/>
      <c r="DC963" s="165">
        <v>1490</v>
      </c>
      <c r="DD963" s="165">
        <v>7396.42</v>
      </c>
      <c r="DE963" s="165">
        <v>6834.96</v>
      </c>
      <c r="DF963" s="165"/>
      <c r="DG963" s="165"/>
      <c r="DH963" s="165"/>
      <c r="DI963" s="166"/>
      <c r="DJ963" s="267">
        <v>4.964040268456376</v>
      </c>
      <c r="DK963" s="166"/>
      <c r="DL963" s="267">
        <v>4.587221476510067</v>
      </c>
    </row>
    <row r="964" spans="101:116" ht="12.75">
      <c r="CW964" s="165" t="s">
        <v>417</v>
      </c>
      <c r="CX964" s="165" t="s">
        <v>418</v>
      </c>
      <c r="CY964" s="165" t="s">
        <v>42</v>
      </c>
      <c r="CZ964" s="165">
        <v>428544</v>
      </c>
      <c r="DA964" s="165">
        <v>2424477.26</v>
      </c>
      <c r="DB964" s="165">
        <v>2082414.74</v>
      </c>
      <c r="DC964" s="165">
        <v>378277</v>
      </c>
      <c r="DD964" s="165">
        <v>2144864.75</v>
      </c>
      <c r="DE964" s="165">
        <v>1973794.92</v>
      </c>
      <c r="DF964" s="165">
        <v>-11.729717368578255</v>
      </c>
      <c r="DG964" s="165">
        <v>-11.532898848471765</v>
      </c>
      <c r="DH964" s="165">
        <v>-5.216051246352591</v>
      </c>
      <c r="DI964" s="166">
        <v>5.657475685110513</v>
      </c>
      <c r="DJ964" s="267">
        <v>5.670090304195074</v>
      </c>
      <c r="DK964" s="166">
        <v>4.859278720504779</v>
      </c>
      <c r="DL964" s="267">
        <v>5.217856015565313</v>
      </c>
    </row>
    <row r="965" spans="101:116" ht="12.75">
      <c r="CW965" s="165" t="s">
        <v>417</v>
      </c>
      <c r="CX965" s="165" t="s">
        <v>418</v>
      </c>
      <c r="CY965" s="165" t="s">
        <v>45</v>
      </c>
      <c r="CZ965" s="165">
        <v>270626.4</v>
      </c>
      <c r="DA965" s="165">
        <v>1340975.06</v>
      </c>
      <c r="DB965" s="165">
        <v>1152684.73</v>
      </c>
      <c r="DC965" s="165">
        <v>219780</v>
      </c>
      <c r="DD965" s="165">
        <v>1081471.89</v>
      </c>
      <c r="DE965" s="165">
        <v>995656.32</v>
      </c>
      <c r="DF965" s="165">
        <v>-18.788410886742763</v>
      </c>
      <c r="DG965" s="165">
        <v>-19.351826722265823</v>
      </c>
      <c r="DH965" s="165">
        <v>-13.622841173579184</v>
      </c>
      <c r="DI965" s="166">
        <v>4.955078514143483</v>
      </c>
      <c r="DJ965" s="267">
        <v>4.92070202020202</v>
      </c>
      <c r="DK965" s="166">
        <v>4.259321078800885</v>
      </c>
      <c r="DL965" s="267">
        <v>4.530240786240786</v>
      </c>
    </row>
    <row r="966" spans="101:116" ht="12.75">
      <c r="CW966" s="165" t="s">
        <v>417</v>
      </c>
      <c r="CX966" s="165" t="s">
        <v>418</v>
      </c>
      <c r="CY966" s="165" t="s">
        <v>57</v>
      </c>
      <c r="CZ966" s="165">
        <v>10900</v>
      </c>
      <c r="DA966" s="165">
        <v>59934.95</v>
      </c>
      <c r="DB966" s="165">
        <v>51991.89</v>
      </c>
      <c r="DC966" s="165">
        <v>43991</v>
      </c>
      <c r="DD966" s="165">
        <v>241788.89</v>
      </c>
      <c r="DE966" s="165">
        <v>222582.36</v>
      </c>
      <c r="DF966" s="165">
        <v>303.58715596330273</v>
      </c>
      <c r="DG966" s="165">
        <v>303.4188566103751</v>
      </c>
      <c r="DH966" s="165">
        <v>328.10976865815024</v>
      </c>
      <c r="DI966" s="166">
        <v>5.498619266055045</v>
      </c>
      <c r="DJ966" s="267">
        <v>5.496326294014685</v>
      </c>
      <c r="DK966" s="166">
        <v>4.769898165137614</v>
      </c>
      <c r="DL966" s="267">
        <v>5.059724943738492</v>
      </c>
    </row>
    <row r="967" spans="101:116" ht="12.75">
      <c r="CW967" s="165" t="s">
        <v>417</v>
      </c>
      <c r="CX967" s="165" t="s">
        <v>418</v>
      </c>
      <c r="CY967" s="165" t="s">
        <v>43</v>
      </c>
      <c r="CZ967" s="165">
        <v>335760</v>
      </c>
      <c r="DA967" s="165">
        <v>1617317.84</v>
      </c>
      <c r="DB967" s="165">
        <v>1388703.29</v>
      </c>
      <c r="DC967" s="165">
        <v>356010</v>
      </c>
      <c r="DD967" s="165">
        <v>1693322.84</v>
      </c>
      <c r="DE967" s="165">
        <v>1559961.14</v>
      </c>
      <c r="DF967" s="165">
        <v>6.031093638313081</v>
      </c>
      <c r="DG967" s="165">
        <v>4.699447326939768</v>
      </c>
      <c r="DH967" s="165">
        <v>12.332213168444344</v>
      </c>
      <c r="DI967" s="166">
        <v>4.816886585656421</v>
      </c>
      <c r="DJ967" s="267">
        <v>4.756391224965591</v>
      </c>
      <c r="DK967" s="166">
        <v>4.135999791517751</v>
      </c>
      <c r="DL967" s="267">
        <v>4.381790230611499</v>
      </c>
    </row>
    <row r="968" spans="101:116" ht="12.75">
      <c r="CW968" s="165" t="s">
        <v>417</v>
      </c>
      <c r="CX968" s="165" t="s">
        <v>418</v>
      </c>
      <c r="CY968" s="165" t="s">
        <v>99</v>
      </c>
      <c r="CZ968" s="165">
        <v>8460</v>
      </c>
      <c r="DA968" s="165">
        <v>52919.94</v>
      </c>
      <c r="DB968" s="165">
        <v>45502.37</v>
      </c>
      <c r="DC968" s="165">
        <v>6600</v>
      </c>
      <c r="DD968" s="165">
        <v>34782.92</v>
      </c>
      <c r="DE968" s="165">
        <v>31961.13</v>
      </c>
      <c r="DF968" s="165">
        <v>-21.98581560283688</v>
      </c>
      <c r="DG968" s="165">
        <v>-34.272563423163376</v>
      </c>
      <c r="DH968" s="165">
        <v>-29.75941692707435</v>
      </c>
      <c r="DI968" s="166">
        <v>6.255312056737589</v>
      </c>
      <c r="DJ968" s="267">
        <v>5.2701393939393935</v>
      </c>
      <c r="DK968" s="166">
        <v>5.37853073286052</v>
      </c>
      <c r="DL968" s="267">
        <v>4.842595454545455</v>
      </c>
    </row>
    <row r="969" spans="101:116" ht="12.75">
      <c r="CW969" s="165" t="s">
        <v>417</v>
      </c>
      <c r="CX969" s="165" t="s">
        <v>418</v>
      </c>
      <c r="CY969" s="165" t="s">
        <v>62</v>
      </c>
      <c r="CZ969" s="165">
        <v>8320</v>
      </c>
      <c r="DA969" s="165">
        <v>45265.61</v>
      </c>
      <c r="DB969" s="165">
        <v>38984.78</v>
      </c>
      <c r="DC969" s="165">
        <v>10886</v>
      </c>
      <c r="DD969" s="165">
        <v>63659.96</v>
      </c>
      <c r="DE969" s="165">
        <v>58565.8</v>
      </c>
      <c r="DF969" s="165">
        <v>30.841346153846153</v>
      </c>
      <c r="DG969" s="165">
        <v>40.63647877494636</v>
      </c>
      <c r="DH969" s="165">
        <v>50.22734513315198</v>
      </c>
      <c r="DI969" s="166">
        <v>5.440578125</v>
      </c>
      <c r="DJ969" s="267">
        <v>5.847874334006981</v>
      </c>
      <c r="DK969" s="166">
        <v>4.685670673076923</v>
      </c>
      <c r="DL969" s="267">
        <v>5.379919162226713</v>
      </c>
    </row>
    <row r="970" spans="101:116" ht="12.75">
      <c r="CW970" s="165" t="s">
        <v>417</v>
      </c>
      <c r="CX970" s="165" t="s">
        <v>418</v>
      </c>
      <c r="CY970" s="165" t="s">
        <v>50</v>
      </c>
      <c r="CZ970" s="165">
        <v>13260</v>
      </c>
      <c r="DA970" s="165">
        <v>80331.74</v>
      </c>
      <c r="DB970" s="165">
        <v>68649.35</v>
      </c>
      <c r="DC970" s="165">
        <v>81570</v>
      </c>
      <c r="DD970" s="165">
        <v>595551.4</v>
      </c>
      <c r="DE970" s="165">
        <v>547756.12</v>
      </c>
      <c r="DF970" s="165">
        <v>515.158371040724</v>
      </c>
      <c r="DG970" s="165">
        <v>641.3649947081938</v>
      </c>
      <c r="DH970" s="165">
        <v>697.9043064500975</v>
      </c>
      <c r="DI970" s="166">
        <v>6.058200603318251</v>
      </c>
      <c r="DJ970" s="267">
        <v>7.301108250582322</v>
      </c>
      <c r="DK970" s="166">
        <v>5.177175716440423</v>
      </c>
      <c r="DL970" s="267">
        <v>6.715166360181439</v>
      </c>
    </row>
    <row r="971" spans="101:116" ht="12.75">
      <c r="CW971" s="165" t="s">
        <v>417</v>
      </c>
      <c r="CX971" s="165" t="s">
        <v>418</v>
      </c>
      <c r="CY971" s="165" t="s">
        <v>95</v>
      </c>
      <c r="CZ971" s="165">
        <v>36160</v>
      </c>
      <c r="DA971" s="165">
        <v>173331.22</v>
      </c>
      <c r="DB971" s="165">
        <v>147603.79</v>
      </c>
      <c r="DC971" s="165"/>
      <c r="DD971" s="165"/>
      <c r="DE971" s="165"/>
      <c r="DF971" s="165">
        <v>-100</v>
      </c>
      <c r="DG971" s="165">
        <v>-100</v>
      </c>
      <c r="DH971" s="165">
        <v>-100</v>
      </c>
      <c r="DI971" s="166">
        <v>4.793451880530974</v>
      </c>
      <c r="DJ971" s="267"/>
      <c r="DK971" s="166">
        <v>4.081963219026549</v>
      </c>
      <c r="DL971" s="267"/>
    </row>
    <row r="972" spans="101:116" ht="12.75">
      <c r="CW972" s="165" t="s">
        <v>417</v>
      </c>
      <c r="CX972" s="165" t="s">
        <v>418</v>
      </c>
      <c r="CY972" s="165" t="s">
        <v>70</v>
      </c>
      <c r="CZ972" s="165">
        <v>12660</v>
      </c>
      <c r="DA972" s="165">
        <v>69855.41</v>
      </c>
      <c r="DB972" s="165">
        <v>60884.12</v>
      </c>
      <c r="DC972" s="165">
        <v>31614</v>
      </c>
      <c r="DD972" s="165">
        <v>178942.03</v>
      </c>
      <c r="DE972" s="165">
        <v>165774.58</v>
      </c>
      <c r="DF972" s="165">
        <v>149.71563981042655</v>
      </c>
      <c r="DG972" s="165">
        <v>156.16058942321</v>
      </c>
      <c r="DH972" s="165">
        <v>172.2788470951046</v>
      </c>
      <c r="DI972" s="166">
        <v>5.5178048973143765</v>
      </c>
      <c r="DJ972" s="267">
        <v>5.6602147782627945</v>
      </c>
      <c r="DK972" s="166">
        <v>4.809172195892575</v>
      </c>
      <c r="DL972" s="267">
        <v>5.243707850952109</v>
      </c>
    </row>
    <row r="973" spans="101:116" ht="12.75">
      <c r="CW973" s="165" t="s">
        <v>417</v>
      </c>
      <c r="CX973" s="165" t="s">
        <v>418</v>
      </c>
      <c r="CY973" s="165" t="s">
        <v>71</v>
      </c>
      <c r="CZ973" s="165">
        <v>2760</v>
      </c>
      <c r="DA973" s="165">
        <v>14968.99</v>
      </c>
      <c r="DB973" s="165">
        <v>12841.42</v>
      </c>
      <c r="DC973" s="165">
        <v>3078</v>
      </c>
      <c r="DD973" s="165">
        <v>17579.38</v>
      </c>
      <c r="DE973" s="165">
        <v>16168.84</v>
      </c>
      <c r="DF973" s="165">
        <v>11.521739130434783</v>
      </c>
      <c r="DG973" s="165">
        <v>17.438651505545806</v>
      </c>
      <c r="DH973" s="165">
        <v>25.911620365971988</v>
      </c>
      <c r="DI973" s="166">
        <v>5.423547101449275</v>
      </c>
      <c r="DJ973" s="267">
        <v>5.711299545159195</v>
      </c>
      <c r="DK973" s="166">
        <v>4.652688405797101</v>
      </c>
      <c r="DL973" s="267">
        <v>5.253034437946718</v>
      </c>
    </row>
    <row r="974" spans="101:116" ht="12.75">
      <c r="CW974" s="165" t="s">
        <v>417</v>
      </c>
      <c r="CX974" s="165" t="s">
        <v>418</v>
      </c>
      <c r="CY974" s="165" t="s">
        <v>67</v>
      </c>
      <c r="CZ974" s="165">
        <v>169694</v>
      </c>
      <c r="DA974" s="165">
        <v>816607.5</v>
      </c>
      <c r="DB974" s="165">
        <v>700801.37</v>
      </c>
      <c r="DC974" s="165">
        <v>147442</v>
      </c>
      <c r="DD974" s="165">
        <v>757342.3</v>
      </c>
      <c r="DE974" s="165">
        <v>697345.75</v>
      </c>
      <c r="DF974" s="165">
        <v>-13.113015192051575</v>
      </c>
      <c r="DG974" s="165">
        <v>-7.257489062983129</v>
      </c>
      <c r="DH974" s="165">
        <v>-0.4930954972305484</v>
      </c>
      <c r="DI974" s="166">
        <v>4.812235553407899</v>
      </c>
      <c r="DJ974" s="267">
        <v>5.136543861314958</v>
      </c>
      <c r="DK974" s="166">
        <v>4.129794630334603</v>
      </c>
      <c r="DL974" s="267">
        <v>4.729627582371373</v>
      </c>
    </row>
    <row r="975" spans="101:116" ht="12.75">
      <c r="CW975" s="165" t="s">
        <v>417</v>
      </c>
      <c r="CX975" s="165" t="s">
        <v>418</v>
      </c>
      <c r="CY975" s="165" t="s">
        <v>49</v>
      </c>
      <c r="CZ975" s="165">
        <v>3710</v>
      </c>
      <c r="DA975" s="165">
        <v>25371.2</v>
      </c>
      <c r="DB975" s="165">
        <v>21743.17</v>
      </c>
      <c r="DC975" s="165">
        <v>2990</v>
      </c>
      <c r="DD975" s="165">
        <v>18035.7</v>
      </c>
      <c r="DE975" s="165">
        <v>16629.98</v>
      </c>
      <c r="DF975" s="165">
        <v>-19.40700808625337</v>
      </c>
      <c r="DG975" s="165">
        <v>-28.91270416850602</v>
      </c>
      <c r="DH975" s="165">
        <v>-23.51630420035349</v>
      </c>
      <c r="DI975" s="166">
        <v>6.838598382749327</v>
      </c>
      <c r="DJ975" s="267">
        <v>6.032006688963211</v>
      </c>
      <c r="DK975" s="166">
        <v>5.860692722371967</v>
      </c>
      <c r="DL975" s="267">
        <v>5.561866220735785</v>
      </c>
    </row>
    <row r="976" spans="101:116" ht="12.75">
      <c r="CW976" s="165" t="s">
        <v>417</v>
      </c>
      <c r="CX976" s="165" t="s">
        <v>418</v>
      </c>
      <c r="CY976" s="165" t="s">
        <v>350</v>
      </c>
      <c r="CZ976" s="165">
        <v>17296</v>
      </c>
      <c r="DA976" s="165">
        <v>90075.18</v>
      </c>
      <c r="DB976" s="165">
        <v>77373.09</v>
      </c>
      <c r="DC976" s="165">
        <v>16886</v>
      </c>
      <c r="DD976" s="165">
        <v>82272.14</v>
      </c>
      <c r="DE976" s="165">
        <v>75719.76</v>
      </c>
      <c r="DF976" s="165">
        <v>-2.370490286771508</v>
      </c>
      <c r="DG976" s="165">
        <v>-8.662808112068156</v>
      </c>
      <c r="DH976" s="165">
        <v>-2.13682819181708</v>
      </c>
      <c r="DI976" s="166">
        <v>5.207861933395004</v>
      </c>
      <c r="DJ976" s="267">
        <v>4.872210114888073</v>
      </c>
      <c r="DK976" s="166">
        <v>4.473467275670675</v>
      </c>
      <c r="DL976" s="267">
        <v>4.4841738718465</v>
      </c>
    </row>
    <row r="977" spans="101:116" ht="12.75">
      <c r="CW977" s="165" t="s">
        <v>417</v>
      </c>
      <c r="CX977" s="165" t="s">
        <v>418</v>
      </c>
      <c r="CY977" s="165" t="s">
        <v>66</v>
      </c>
      <c r="CZ977" s="165">
        <v>3620</v>
      </c>
      <c r="DA977" s="165">
        <v>19404.62</v>
      </c>
      <c r="DB977" s="165">
        <v>16815.52</v>
      </c>
      <c r="DC977" s="165">
        <v>4500</v>
      </c>
      <c r="DD977" s="165">
        <v>26584.08</v>
      </c>
      <c r="DE977" s="165">
        <v>24476.2</v>
      </c>
      <c r="DF977" s="165">
        <v>24.30939226519337</v>
      </c>
      <c r="DG977" s="165">
        <v>36.99871473906731</v>
      </c>
      <c r="DH977" s="165">
        <v>45.557199539473054</v>
      </c>
      <c r="DI977" s="166">
        <v>5.3603922651933695</v>
      </c>
      <c r="DJ977" s="267">
        <v>5.907573333333334</v>
      </c>
      <c r="DK977" s="166">
        <v>4.645171270718232</v>
      </c>
      <c r="DL977" s="267">
        <v>5.439155555555556</v>
      </c>
    </row>
    <row r="978" spans="101:116" ht="12.75">
      <c r="CW978" s="165" t="s">
        <v>417</v>
      </c>
      <c r="CX978" s="165" t="s">
        <v>418</v>
      </c>
      <c r="CY978" s="165" t="s">
        <v>44</v>
      </c>
      <c r="CZ978" s="165"/>
      <c r="DA978" s="165"/>
      <c r="DB978" s="165"/>
      <c r="DC978" s="165">
        <v>30962</v>
      </c>
      <c r="DD978" s="165">
        <v>152567.22</v>
      </c>
      <c r="DE978" s="165">
        <v>140579.26</v>
      </c>
      <c r="DF978" s="165"/>
      <c r="DG978" s="165"/>
      <c r="DH978" s="165"/>
      <c r="DI978" s="166"/>
      <c r="DJ978" s="267">
        <v>4.927563464892449</v>
      </c>
      <c r="DK978" s="166"/>
      <c r="DL978" s="267">
        <v>4.540380466378141</v>
      </c>
    </row>
    <row r="979" spans="101:116" ht="12.75">
      <c r="CW979" s="165" t="s">
        <v>419</v>
      </c>
      <c r="CX979" s="165" t="s">
        <v>623</v>
      </c>
      <c r="CY979" s="165" t="s">
        <v>63</v>
      </c>
      <c r="CZ979" s="165"/>
      <c r="DA979" s="165"/>
      <c r="DB979" s="165"/>
      <c r="DC979" s="165">
        <v>800</v>
      </c>
      <c r="DD979" s="165">
        <v>6000</v>
      </c>
      <c r="DE979" s="165">
        <v>5523.45</v>
      </c>
      <c r="DF979" s="165"/>
      <c r="DG979" s="165"/>
      <c r="DH979" s="165"/>
      <c r="DI979" s="166"/>
      <c r="DJ979" s="267">
        <v>7.5</v>
      </c>
      <c r="DK979" s="166"/>
      <c r="DL979" s="267">
        <v>6.9043125</v>
      </c>
    </row>
    <row r="980" spans="101:116" ht="12.75">
      <c r="CW980" s="165" t="s">
        <v>419</v>
      </c>
      <c r="CX980" s="165" t="s">
        <v>623</v>
      </c>
      <c r="CY980" s="165" t="s">
        <v>54</v>
      </c>
      <c r="CZ980" s="165"/>
      <c r="DA980" s="165"/>
      <c r="DB980" s="165"/>
      <c r="DC980" s="165">
        <v>20</v>
      </c>
      <c r="DD980" s="165">
        <v>93.04</v>
      </c>
      <c r="DE980" s="165">
        <v>85.33</v>
      </c>
      <c r="DF980" s="165"/>
      <c r="DG980" s="165"/>
      <c r="DH980" s="165"/>
      <c r="DI980" s="166"/>
      <c r="DJ980" s="267">
        <v>4.652</v>
      </c>
      <c r="DK980" s="166"/>
      <c r="DL980" s="267">
        <v>4.2665</v>
      </c>
    </row>
    <row r="981" spans="101:116" ht="12.75">
      <c r="CW981" s="165" t="s">
        <v>419</v>
      </c>
      <c r="CX981" s="165" t="s">
        <v>623</v>
      </c>
      <c r="CY981" s="165" t="s">
        <v>42</v>
      </c>
      <c r="CZ981" s="165"/>
      <c r="DA981" s="165"/>
      <c r="DB981" s="165"/>
      <c r="DC981" s="165">
        <v>3950</v>
      </c>
      <c r="DD981" s="165">
        <v>17184.66</v>
      </c>
      <c r="DE981" s="165">
        <v>15860.97</v>
      </c>
      <c r="DF981" s="165"/>
      <c r="DG981" s="165"/>
      <c r="DH981" s="165"/>
      <c r="DI981" s="166"/>
      <c r="DJ981" s="267">
        <v>4.350546835443038</v>
      </c>
      <c r="DK981" s="166"/>
      <c r="DL981" s="267">
        <v>4.015435443037974</v>
      </c>
    </row>
    <row r="982" spans="101:116" ht="12.75">
      <c r="CW982" s="165" t="s">
        <v>419</v>
      </c>
      <c r="CX982" s="165" t="s">
        <v>623</v>
      </c>
      <c r="CY982" s="165" t="s">
        <v>45</v>
      </c>
      <c r="CZ982" s="165"/>
      <c r="DA982" s="165"/>
      <c r="DB982" s="165"/>
      <c r="DC982" s="165">
        <v>13424</v>
      </c>
      <c r="DD982" s="165">
        <v>65693.28</v>
      </c>
      <c r="DE982" s="165">
        <v>60591.61</v>
      </c>
      <c r="DF982" s="165"/>
      <c r="DG982" s="165"/>
      <c r="DH982" s="165"/>
      <c r="DI982" s="166"/>
      <c r="DJ982" s="267">
        <v>4.8937187127532775</v>
      </c>
      <c r="DK982" s="166"/>
      <c r="DL982" s="267">
        <v>4.5136777413587605</v>
      </c>
    </row>
    <row r="983" spans="101:116" ht="12.75">
      <c r="CW983" s="165" t="s">
        <v>419</v>
      </c>
      <c r="CX983" s="165" t="s">
        <v>623</v>
      </c>
      <c r="CY983" s="165" t="s">
        <v>43</v>
      </c>
      <c r="CZ983" s="165"/>
      <c r="DA983" s="165"/>
      <c r="DB983" s="165"/>
      <c r="DC983" s="165">
        <v>16350</v>
      </c>
      <c r="DD983" s="165">
        <v>74815.3</v>
      </c>
      <c r="DE983" s="165">
        <v>68956.84</v>
      </c>
      <c r="DF983" s="165"/>
      <c r="DG983" s="165"/>
      <c r="DH983" s="165"/>
      <c r="DI983" s="166"/>
      <c r="DJ983" s="267">
        <v>4.575859327217126</v>
      </c>
      <c r="DK983" s="166"/>
      <c r="DL983" s="267">
        <v>4.21754373088685</v>
      </c>
    </row>
    <row r="984" spans="101:116" ht="12.75">
      <c r="CW984" s="165" t="s">
        <v>419</v>
      </c>
      <c r="CX984" s="165" t="s">
        <v>623</v>
      </c>
      <c r="CY984" s="165" t="s">
        <v>50</v>
      </c>
      <c r="CZ984" s="165"/>
      <c r="DA984" s="165"/>
      <c r="DB984" s="165"/>
      <c r="DC984" s="165">
        <v>160</v>
      </c>
      <c r="DD984" s="165">
        <v>857.25</v>
      </c>
      <c r="DE984" s="165">
        <v>787.6</v>
      </c>
      <c r="DF984" s="165"/>
      <c r="DG984" s="165"/>
      <c r="DH984" s="165"/>
      <c r="DI984" s="166"/>
      <c r="DJ984" s="267">
        <v>5.3578125</v>
      </c>
      <c r="DK984" s="166"/>
      <c r="DL984" s="267">
        <v>4.9225</v>
      </c>
    </row>
    <row r="985" spans="101:116" ht="12.75">
      <c r="CW985" s="165" t="s">
        <v>419</v>
      </c>
      <c r="CX985" s="165" t="s">
        <v>623</v>
      </c>
      <c r="CY985" s="165" t="s">
        <v>67</v>
      </c>
      <c r="CZ985" s="165"/>
      <c r="DA985" s="165"/>
      <c r="DB985" s="165"/>
      <c r="DC985" s="165">
        <v>332</v>
      </c>
      <c r="DD985" s="165">
        <v>1575.04</v>
      </c>
      <c r="DE985" s="165">
        <v>1448.6</v>
      </c>
      <c r="DF985" s="165"/>
      <c r="DG985" s="165"/>
      <c r="DH985" s="165"/>
      <c r="DI985" s="166"/>
      <c r="DJ985" s="267">
        <v>4.744096385542169</v>
      </c>
      <c r="DK985" s="166"/>
      <c r="DL985" s="267">
        <v>4.363253012048193</v>
      </c>
    </row>
    <row r="986" spans="101:116" ht="12.75">
      <c r="CW986" s="165" t="s">
        <v>419</v>
      </c>
      <c r="CX986" s="165" t="s">
        <v>623</v>
      </c>
      <c r="CY986" s="165" t="s">
        <v>44</v>
      </c>
      <c r="CZ986" s="165">
        <v>6080</v>
      </c>
      <c r="DA986" s="165">
        <v>21853.88</v>
      </c>
      <c r="DB986" s="165">
        <v>18848</v>
      </c>
      <c r="DC986" s="165">
        <v>5340</v>
      </c>
      <c r="DD986" s="165">
        <v>23626.14</v>
      </c>
      <c r="DE986" s="165">
        <v>21794.94</v>
      </c>
      <c r="DF986" s="165">
        <v>-12.171052631578947</v>
      </c>
      <c r="DG986" s="165">
        <v>8.109589692997298</v>
      </c>
      <c r="DH986" s="165">
        <v>15.635292869269943</v>
      </c>
      <c r="DI986" s="166">
        <v>3.594388157894737</v>
      </c>
      <c r="DJ986" s="267">
        <v>4.424370786516854</v>
      </c>
      <c r="DK986" s="166">
        <v>3.1</v>
      </c>
      <c r="DL986" s="267">
        <v>4.081449438202247</v>
      </c>
    </row>
    <row r="987" spans="101:116" ht="12.75">
      <c r="CW987" s="165" t="s">
        <v>436</v>
      </c>
      <c r="CX987" s="165" t="s">
        <v>437</v>
      </c>
      <c r="CY987" s="165" t="s">
        <v>48</v>
      </c>
      <c r="CZ987" s="165">
        <v>1260</v>
      </c>
      <c r="DA987" s="165">
        <v>5820.78</v>
      </c>
      <c r="DB987" s="165">
        <v>5178</v>
      </c>
      <c r="DC987" s="165">
        <v>2352</v>
      </c>
      <c r="DD987" s="165">
        <v>15636.86</v>
      </c>
      <c r="DE987" s="165">
        <v>14336.34</v>
      </c>
      <c r="DF987" s="165">
        <v>86.66666666666667</v>
      </c>
      <c r="DG987" s="165">
        <v>168.63856733977238</v>
      </c>
      <c r="DH987" s="165">
        <v>176.8702201622248</v>
      </c>
      <c r="DI987" s="166">
        <v>4.619666666666666</v>
      </c>
      <c r="DJ987" s="267">
        <v>6.648324829931973</v>
      </c>
      <c r="DK987" s="166">
        <v>4.109523809523809</v>
      </c>
      <c r="DL987" s="267">
        <v>6.0953826530612245</v>
      </c>
    </row>
    <row r="988" spans="101:116" ht="12.75">
      <c r="CW988" s="165" t="s">
        <v>436</v>
      </c>
      <c r="CX988" s="165" t="s">
        <v>437</v>
      </c>
      <c r="CY988" s="165" t="s">
        <v>138</v>
      </c>
      <c r="CZ988" s="165">
        <v>5000</v>
      </c>
      <c r="DA988" s="165">
        <v>27372.78</v>
      </c>
      <c r="DB988" s="165">
        <v>23613.15</v>
      </c>
      <c r="DC988" s="165"/>
      <c r="DD988" s="165"/>
      <c r="DE988" s="165"/>
      <c r="DF988" s="165">
        <v>-100</v>
      </c>
      <c r="DG988" s="165">
        <v>-100</v>
      </c>
      <c r="DH988" s="165">
        <v>-100</v>
      </c>
      <c r="DI988" s="166">
        <v>5.474556</v>
      </c>
      <c r="DJ988" s="267"/>
      <c r="DK988" s="166">
        <v>4.7226300000000005</v>
      </c>
      <c r="DL988" s="267"/>
    </row>
    <row r="989" spans="101:116" ht="12.75">
      <c r="CW989" s="165" t="s">
        <v>436</v>
      </c>
      <c r="CX989" s="165" t="s">
        <v>437</v>
      </c>
      <c r="CY989" s="165" t="s">
        <v>63</v>
      </c>
      <c r="CZ989" s="165">
        <v>19090</v>
      </c>
      <c r="DA989" s="165">
        <v>165401.5</v>
      </c>
      <c r="DB989" s="165">
        <v>137272.86</v>
      </c>
      <c r="DC989" s="165"/>
      <c r="DD989" s="165"/>
      <c r="DE989" s="165"/>
      <c r="DF989" s="165">
        <v>-100</v>
      </c>
      <c r="DG989" s="165">
        <v>-100</v>
      </c>
      <c r="DH989" s="165">
        <v>-100</v>
      </c>
      <c r="DI989" s="166">
        <v>8.664300680984809</v>
      </c>
      <c r="DJ989" s="267"/>
      <c r="DK989" s="166">
        <v>7.190825563122052</v>
      </c>
      <c r="DL989" s="267"/>
    </row>
    <row r="990" spans="101:116" ht="12.75">
      <c r="CW990" s="165" t="s">
        <v>436</v>
      </c>
      <c r="CX990" s="165" t="s">
        <v>437</v>
      </c>
      <c r="CY990" s="165" t="s">
        <v>54</v>
      </c>
      <c r="CZ990" s="165">
        <v>14844.12</v>
      </c>
      <c r="DA990" s="165">
        <v>151018.6</v>
      </c>
      <c r="DB990" s="165">
        <v>130951.91</v>
      </c>
      <c r="DC990" s="165">
        <v>891</v>
      </c>
      <c r="DD990" s="165">
        <v>6364.75</v>
      </c>
      <c r="DE990" s="165">
        <v>5837.41</v>
      </c>
      <c r="DF990" s="165">
        <v>-93.9976233013476</v>
      </c>
      <c r="DG990" s="165">
        <v>-95.78545291772006</v>
      </c>
      <c r="DH990" s="165">
        <v>-95.5423254231267</v>
      </c>
      <c r="DI990" s="166">
        <v>10.173631040438908</v>
      </c>
      <c r="DJ990" s="267">
        <v>7.14337822671156</v>
      </c>
      <c r="DK990" s="166">
        <v>8.821803515466057</v>
      </c>
      <c r="DL990" s="267">
        <v>6.551526374859708</v>
      </c>
    </row>
    <row r="991" spans="101:116" ht="12.75">
      <c r="CW991" s="165" t="s">
        <v>436</v>
      </c>
      <c r="CX991" s="165" t="s">
        <v>437</v>
      </c>
      <c r="CY991" s="165" t="s">
        <v>56</v>
      </c>
      <c r="CZ991" s="165">
        <v>2000</v>
      </c>
      <c r="DA991" s="165">
        <v>12955.83</v>
      </c>
      <c r="DB991" s="165">
        <v>10756.1</v>
      </c>
      <c r="DC991" s="165"/>
      <c r="DD991" s="165"/>
      <c r="DE991" s="165"/>
      <c r="DF991" s="165">
        <v>-100</v>
      </c>
      <c r="DG991" s="165">
        <v>-100</v>
      </c>
      <c r="DH991" s="165">
        <v>-100</v>
      </c>
      <c r="DI991" s="166">
        <v>6.477915</v>
      </c>
      <c r="DJ991" s="267"/>
      <c r="DK991" s="166">
        <v>5.37805</v>
      </c>
      <c r="DL991" s="267"/>
    </row>
    <row r="992" spans="101:116" ht="12.75">
      <c r="CW992" s="165" t="s">
        <v>436</v>
      </c>
      <c r="CX992" s="165" t="s">
        <v>437</v>
      </c>
      <c r="CY992" s="165" t="s">
        <v>42</v>
      </c>
      <c r="CZ992" s="165"/>
      <c r="DA992" s="165"/>
      <c r="DB992" s="165"/>
      <c r="DC992" s="165">
        <v>9450</v>
      </c>
      <c r="DD992" s="165">
        <v>59977.52</v>
      </c>
      <c r="DE992" s="165">
        <v>55277.05</v>
      </c>
      <c r="DF992" s="165"/>
      <c r="DG992" s="165"/>
      <c r="DH992" s="165"/>
      <c r="DI992" s="166"/>
      <c r="DJ992" s="267">
        <v>6.346827513227513</v>
      </c>
      <c r="DK992" s="166"/>
      <c r="DL992" s="267">
        <v>5.849423280423281</v>
      </c>
    </row>
    <row r="993" spans="101:116" ht="12.75">
      <c r="CW993" s="165" t="s">
        <v>436</v>
      </c>
      <c r="CX993" s="165" t="s">
        <v>437</v>
      </c>
      <c r="CY993" s="165" t="s">
        <v>45</v>
      </c>
      <c r="CZ993" s="165">
        <v>2340</v>
      </c>
      <c r="DA993" s="165">
        <v>13051.87</v>
      </c>
      <c r="DB993" s="165">
        <v>11091.6</v>
      </c>
      <c r="DC993" s="165"/>
      <c r="DD993" s="165"/>
      <c r="DE993" s="165"/>
      <c r="DF993" s="165">
        <v>-100</v>
      </c>
      <c r="DG993" s="165">
        <v>-100</v>
      </c>
      <c r="DH993" s="165">
        <v>-100</v>
      </c>
      <c r="DI993" s="166">
        <v>5.5777222222222225</v>
      </c>
      <c r="DJ993" s="267"/>
      <c r="DK993" s="166">
        <v>4.74</v>
      </c>
      <c r="DL993" s="267"/>
    </row>
    <row r="994" spans="101:116" ht="12.75">
      <c r="CW994" s="165" t="s">
        <v>436</v>
      </c>
      <c r="CX994" s="165" t="s">
        <v>437</v>
      </c>
      <c r="CY994" s="165" t="s">
        <v>85</v>
      </c>
      <c r="CZ994" s="165">
        <v>13990</v>
      </c>
      <c r="DA994" s="165">
        <v>72546.16</v>
      </c>
      <c r="DB994" s="165">
        <v>61143.17</v>
      </c>
      <c r="DC994" s="165"/>
      <c r="DD994" s="165"/>
      <c r="DE994" s="165"/>
      <c r="DF994" s="165">
        <v>-100</v>
      </c>
      <c r="DG994" s="165">
        <v>-100</v>
      </c>
      <c r="DH994" s="165">
        <v>-100</v>
      </c>
      <c r="DI994" s="166">
        <v>5.185572551822731</v>
      </c>
      <c r="DJ994" s="267"/>
      <c r="DK994" s="166">
        <v>4.370491065046462</v>
      </c>
      <c r="DL994" s="267"/>
    </row>
    <row r="995" spans="101:116" ht="12.75">
      <c r="CW995" s="165" t="s">
        <v>436</v>
      </c>
      <c r="CX995" s="165" t="s">
        <v>437</v>
      </c>
      <c r="CY995" s="165" t="s">
        <v>530</v>
      </c>
      <c r="CZ995" s="165">
        <v>1120</v>
      </c>
      <c r="DA995" s="165">
        <v>5849.24</v>
      </c>
      <c r="DB995" s="165">
        <v>5035.86</v>
      </c>
      <c r="DC995" s="165"/>
      <c r="DD995" s="165"/>
      <c r="DE995" s="165"/>
      <c r="DF995" s="165">
        <v>-100</v>
      </c>
      <c r="DG995" s="165">
        <v>-100</v>
      </c>
      <c r="DH995" s="165">
        <v>-100</v>
      </c>
      <c r="DI995" s="166">
        <v>5.222535714285714</v>
      </c>
      <c r="DJ995" s="267"/>
      <c r="DK995" s="166">
        <v>4.496303571428571</v>
      </c>
      <c r="DL995" s="267"/>
    </row>
    <row r="996" spans="101:116" ht="12.75">
      <c r="CW996" s="165" t="s">
        <v>438</v>
      </c>
      <c r="CX996" s="165" t="s">
        <v>630</v>
      </c>
      <c r="CY996" s="165" t="s">
        <v>138</v>
      </c>
      <c r="CZ996" s="165">
        <v>336</v>
      </c>
      <c r="DA996" s="165">
        <v>3161.76</v>
      </c>
      <c r="DB996" s="165">
        <v>2722.09</v>
      </c>
      <c r="DC996" s="165"/>
      <c r="DD996" s="165"/>
      <c r="DE996" s="165"/>
      <c r="DF996" s="165">
        <v>-100</v>
      </c>
      <c r="DG996" s="165">
        <v>-100</v>
      </c>
      <c r="DH996" s="165">
        <v>-100</v>
      </c>
      <c r="DI996" s="166">
        <v>9.41</v>
      </c>
      <c r="DJ996" s="267"/>
      <c r="DK996" s="166">
        <v>8.101458333333333</v>
      </c>
      <c r="DL996" s="267"/>
    </row>
    <row r="997" spans="101:116" ht="12.75">
      <c r="CW997" s="165" t="s">
        <v>438</v>
      </c>
      <c r="CX997" s="165" t="s">
        <v>630</v>
      </c>
      <c r="CY997" s="165" t="s">
        <v>54</v>
      </c>
      <c r="CZ997" s="165"/>
      <c r="DA997" s="165"/>
      <c r="DB997" s="165"/>
      <c r="DC997" s="165">
        <v>150</v>
      </c>
      <c r="DD997" s="165">
        <v>1037.97</v>
      </c>
      <c r="DE997" s="165">
        <v>952.87</v>
      </c>
      <c r="DF997" s="165"/>
      <c r="DG997" s="165"/>
      <c r="DH997" s="165"/>
      <c r="DI997" s="166"/>
      <c r="DJ997" s="267">
        <v>6.9198</v>
      </c>
      <c r="DK997" s="166"/>
      <c r="DL997" s="267">
        <v>6.3524666666666665</v>
      </c>
    </row>
    <row r="998" spans="101:116" ht="12.75">
      <c r="CW998" s="165" t="s">
        <v>438</v>
      </c>
      <c r="CX998" s="165" t="s">
        <v>630</v>
      </c>
      <c r="CY998" s="165" t="s">
        <v>56</v>
      </c>
      <c r="CZ998" s="165"/>
      <c r="DA998" s="165"/>
      <c r="DB998" s="165"/>
      <c r="DC998" s="165">
        <v>1920</v>
      </c>
      <c r="DD998" s="165">
        <v>12142.29</v>
      </c>
      <c r="DE998" s="165">
        <v>11146.8</v>
      </c>
      <c r="DF998" s="165"/>
      <c r="DG998" s="165"/>
      <c r="DH998" s="165"/>
      <c r="DI998" s="166"/>
      <c r="DJ998" s="267">
        <v>6.324109375000001</v>
      </c>
      <c r="DK998" s="166"/>
      <c r="DL998" s="267">
        <v>5.805625</v>
      </c>
    </row>
    <row r="999" spans="101:116" ht="12.75">
      <c r="CW999" s="165" t="s">
        <v>438</v>
      </c>
      <c r="CX999" s="165" t="s">
        <v>630</v>
      </c>
      <c r="CY999" s="165" t="s">
        <v>43</v>
      </c>
      <c r="CZ999" s="165"/>
      <c r="DA999" s="165"/>
      <c r="DB999" s="165"/>
      <c r="DC999" s="165">
        <v>450</v>
      </c>
      <c r="DD999" s="165">
        <v>3544.75</v>
      </c>
      <c r="DE999" s="165">
        <v>3251.73</v>
      </c>
      <c r="DF999" s="165"/>
      <c r="DG999" s="165"/>
      <c r="DH999" s="165"/>
      <c r="DI999" s="166"/>
      <c r="DJ999" s="267">
        <v>7.877222222222223</v>
      </c>
      <c r="DK999" s="166"/>
      <c r="DL999" s="267">
        <v>7.226066666666667</v>
      </c>
    </row>
    <row r="1000" spans="101:116" ht="12.75">
      <c r="CW1000" s="165" t="s">
        <v>446</v>
      </c>
      <c r="CX1000" s="165" t="s">
        <v>312</v>
      </c>
      <c r="CY1000" s="165" t="s">
        <v>48</v>
      </c>
      <c r="CZ1000" s="165">
        <v>32</v>
      </c>
      <c r="DA1000" s="165">
        <v>366.71</v>
      </c>
      <c r="DB1000" s="165">
        <v>313.59</v>
      </c>
      <c r="DC1000" s="165">
        <v>439</v>
      </c>
      <c r="DD1000" s="165">
        <v>5216.17</v>
      </c>
      <c r="DE1000" s="165">
        <v>4796.66</v>
      </c>
      <c r="DF1000" s="165">
        <v>1271.875</v>
      </c>
      <c r="DG1000" s="165">
        <v>1322.4237135611247</v>
      </c>
      <c r="DH1000" s="165">
        <v>1429.595969259224</v>
      </c>
      <c r="DI1000" s="166">
        <v>11.4596875</v>
      </c>
      <c r="DJ1000" s="267">
        <v>11.881936218678815</v>
      </c>
      <c r="DK1000" s="166">
        <v>9.7996875</v>
      </c>
      <c r="DL1000" s="267">
        <v>10.92633257403189</v>
      </c>
    </row>
    <row r="1001" spans="101:116" ht="12.75">
      <c r="CW1001" s="165" t="s">
        <v>446</v>
      </c>
      <c r="CX1001" s="165" t="s">
        <v>312</v>
      </c>
      <c r="CY1001" s="165" t="s">
        <v>139</v>
      </c>
      <c r="CZ1001" s="165"/>
      <c r="DA1001" s="165"/>
      <c r="DB1001" s="165"/>
      <c r="DC1001" s="165">
        <v>600</v>
      </c>
      <c r="DD1001" s="165">
        <v>8794.42</v>
      </c>
      <c r="DE1001" s="165">
        <v>8129.67</v>
      </c>
      <c r="DF1001" s="165"/>
      <c r="DG1001" s="165"/>
      <c r="DH1001" s="165"/>
      <c r="DI1001" s="166"/>
      <c r="DJ1001" s="267">
        <v>14.657366666666666</v>
      </c>
      <c r="DK1001" s="166"/>
      <c r="DL1001" s="267">
        <v>13.54945</v>
      </c>
    </row>
    <row r="1002" spans="101:116" ht="12.75">
      <c r="CW1002" s="165" t="s">
        <v>446</v>
      </c>
      <c r="CX1002" s="165" t="s">
        <v>312</v>
      </c>
      <c r="CY1002" s="165" t="s">
        <v>63</v>
      </c>
      <c r="CZ1002" s="165">
        <v>4402.45</v>
      </c>
      <c r="DA1002" s="165">
        <v>60507.52</v>
      </c>
      <c r="DB1002" s="165">
        <v>52109.14</v>
      </c>
      <c r="DC1002" s="165">
        <v>6942</v>
      </c>
      <c r="DD1002" s="165">
        <v>90446.52</v>
      </c>
      <c r="DE1002" s="165">
        <v>83144.97</v>
      </c>
      <c r="DF1002" s="165">
        <v>57.68492543924407</v>
      </c>
      <c r="DG1002" s="165">
        <v>49.479800196735894</v>
      </c>
      <c r="DH1002" s="165">
        <v>59.55928269013843</v>
      </c>
      <c r="DI1002" s="166">
        <v>13.744056150552533</v>
      </c>
      <c r="DJ1002" s="267">
        <v>13.028885047536734</v>
      </c>
      <c r="DK1002" s="166">
        <v>11.836395643334962</v>
      </c>
      <c r="DL1002" s="267">
        <v>11.97709161624892</v>
      </c>
    </row>
    <row r="1003" spans="101:116" ht="12.75">
      <c r="CW1003" s="165" t="s">
        <v>446</v>
      </c>
      <c r="CX1003" s="165" t="s">
        <v>312</v>
      </c>
      <c r="CY1003" s="165" t="s">
        <v>54</v>
      </c>
      <c r="CZ1003" s="165">
        <v>15642</v>
      </c>
      <c r="DA1003" s="165">
        <v>200108.56</v>
      </c>
      <c r="DB1003" s="165">
        <v>170978.37</v>
      </c>
      <c r="DC1003" s="165">
        <v>19026</v>
      </c>
      <c r="DD1003" s="165">
        <v>235874.98</v>
      </c>
      <c r="DE1003" s="165">
        <v>216717.06</v>
      </c>
      <c r="DF1003" s="165">
        <v>21.634062140391254</v>
      </c>
      <c r="DG1003" s="165">
        <v>17.873508259716633</v>
      </c>
      <c r="DH1003" s="165">
        <v>26.75115571636342</v>
      </c>
      <c r="DI1003" s="166">
        <v>12.793029024421429</v>
      </c>
      <c r="DJ1003" s="267">
        <v>12.397507621150005</v>
      </c>
      <c r="DK1003" s="166">
        <v>10.93072305331799</v>
      </c>
      <c r="DL1003" s="267">
        <v>11.39057395143488</v>
      </c>
    </row>
    <row r="1004" spans="101:116" ht="12.75">
      <c r="CW1004" s="165" t="s">
        <v>446</v>
      </c>
      <c r="CX1004" s="165" t="s">
        <v>312</v>
      </c>
      <c r="CY1004" s="165" t="s">
        <v>56</v>
      </c>
      <c r="CZ1004" s="165"/>
      <c r="DA1004" s="165"/>
      <c r="DB1004" s="165"/>
      <c r="DC1004" s="165">
        <v>1000</v>
      </c>
      <c r="DD1004" s="165">
        <v>11982.38</v>
      </c>
      <c r="DE1004" s="165">
        <v>11000</v>
      </c>
      <c r="DF1004" s="165"/>
      <c r="DG1004" s="165"/>
      <c r="DH1004" s="165"/>
      <c r="DI1004" s="166"/>
      <c r="DJ1004" s="267">
        <v>11.98238</v>
      </c>
      <c r="DK1004" s="166"/>
      <c r="DL1004" s="267">
        <v>11</v>
      </c>
    </row>
    <row r="1005" spans="101:116" ht="12.75">
      <c r="CW1005" s="165" t="s">
        <v>446</v>
      </c>
      <c r="CX1005" s="165" t="s">
        <v>312</v>
      </c>
      <c r="CY1005" s="165" t="s">
        <v>42</v>
      </c>
      <c r="CZ1005" s="165">
        <v>422501</v>
      </c>
      <c r="DA1005" s="165">
        <v>4692955.24</v>
      </c>
      <c r="DB1005" s="165">
        <v>4025245.9</v>
      </c>
      <c r="DC1005" s="165">
        <v>453826</v>
      </c>
      <c r="DD1005" s="165">
        <v>5174695.5</v>
      </c>
      <c r="DE1005" s="165">
        <v>4760471.14</v>
      </c>
      <c r="DF1005" s="165">
        <v>7.414183635068319</v>
      </c>
      <c r="DG1005" s="165">
        <v>10.265179090009811</v>
      </c>
      <c r="DH1005" s="165">
        <v>18.265349701989628</v>
      </c>
      <c r="DI1005" s="166">
        <v>11.107560076780883</v>
      </c>
      <c r="DJ1005" s="267">
        <v>11.402377783555812</v>
      </c>
      <c r="DK1005" s="166">
        <v>9.527186681214955</v>
      </c>
      <c r="DL1005" s="267">
        <v>10.489639509415502</v>
      </c>
    </row>
    <row r="1006" spans="101:116" ht="12.75">
      <c r="CW1006" s="165" t="s">
        <v>446</v>
      </c>
      <c r="CX1006" s="165" t="s">
        <v>312</v>
      </c>
      <c r="CY1006" s="165" t="s">
        <v>45</v>
      </c>
      <c r="CZ1006" s="165">
        <v>826</v>
      </c>
      <c r="DA1006" s="165">
        <v>10383.66</v>
      </c>
      <c r="DB1006" s="165">
        <v>8966.03</v>
      </c>
      <c r="DC1006" s="165">
        <v>1250</v>
      </c>
      <c r="DD1006" s="165">
        <v>16125.56</v>
      </c>
      <c r="DE1006" s="165">
        <v>14782.13</v>
      </c>
      <c r="DF1006" s="165">
        <v>51.3317191283293</v>
      </c>
      <c r="DG1006" s="165">
        <v>55.29745773648213</v>
      </c>
      <c r="DH1006" s="165">
        <v>64.8681746547803</v>
      </c>
      <c r="DI1006" s="166">
        <v>12.571016949152542</v>
      </c>
      <c r="DJ1006" s="267">
        <v>12.900447999999999</v>
      </c>
      <c r="DK1006" s="166">
        <v>10.854757869249395</v>
      </c>
      <c r="DL1006" s="267">
        <v>11.825704</v>
      </c>
    </row>
    <row r="1007" spans="101:116" ht="12.75">
      <c r="CW1007" s="165" t="s">
        <v>446</v>
      </c>
      <c r="CX1007" s="165" t="s">
        <v>312</v>
      </c>
      <c r="CY1007" s="165" t="s">
        <v>57</v>
      </c>
      <c r="CZ1007" s="165"/>
      <c r="DA1007" s="165"/>
      <c r="DB1007" s="165"/>
      <c r="DC1007" s="165">
        <v>120</v>
      </c>
      <c r="DD1007" s="165">
        <v>1274</v>
      </c>
      <c r="DE1007" s="165">
        <v>1170.19</v>
      </c>
      <c r="DF1007" s="165"/>
      <c r="DG1007" s="165"/>
      <c r="DH1007" s="165"/>
      <c r="DI1007" s="166"/>
      <c r="DJ1007" s="267">
        <v>10.616666666666667</v>
      </c>
      <c r="DK1007" s="166"/>
      <c r="DL1007" s="267">
        <v>9.751583333333334</v>
      </c>
    </row>
    <row r="1008" spans="101:116" ht="12.75">
      <c r="CW1008" s="165" t="s">
        <v>446</v>
      </c>
      <c r="CX1008" s="165" t="s">
        <v>312</v>
      </c>
      <c r="CY1008" s="165" t="s">
        <v>43</v>
      </c>
      <c r="CZ1008" s="165">
        <v>24159</v>
      </c>
      <c r="DA1008" s="165">
        <v>265732.67</v>
      </c>
      <c r="DB1008" s="165">
        <v>230184.88</v>
      </c>
      <c r="DC1008" s="165">
        <v>13560</v>
      </c>
      <c r="DD1008" s="165">
        <v>157217.79</v>
      </c>
      <c r="DE1008" s="165">
        <v>144817</v>
      </c>
      <c r="DF1008" s="165">
        <v>-43.871849000372535</v>
      </c>
      <c r="DG1008" s="165">
        <v>-40.836107957670386</v>
      </c>
      <c r="DH1008" s="165">
        <v>-37.086658341764235</v>
      </c>
      <c r="DI1008" s="166">
        <v>10.999324061426384</v>
      </c>
      <c r="DJ1008" s="267">
        <v>11.594232300884956</v>
      </c>
      <c r="DK1008" s="166">
        <v>9.527914234860715</v>
      </c>
      <c r="DL1008" s="267">
        <v>10.6797197640118</v>
      </c>
    </row>
    <row r="1009" spans="101:116" ht="12.75">
      <c r="CW1009" s="165" t="s">
        <v>446</v>
      </c>
      <c r="CX1009" s="165" t="s">
        <v>312</v>
      </c>
      <c r="CY1009" s="165" t="s">
        <v>67</v>
      </c>
      <c r="CZ1009" s="165">
        <v>310</v>
      </c>
      <c r="DA1009" s="165">
        <v>3534.98</v>
      </c>
      <c r="DB1009" s="165">
        <v>3037.97</v>
      </c>
      <c r="DC1009" s="165">
        <v>1004</v>
      </c>
      <c r="DD1009" s="165">
        <v>12626.24</v>
      </c>
      <c r="DE1009" s="165">
        <v>11611.58</v>
      </c>
      <c r="DF1009" s="165">
        <v>223.8709677419355</v>
      </c>
      <c r="DG1009" s="165">
        <v>257.1799557564682</v>
      </c>
      <c r="DH1009" s="165">
        <v>282.2150975816088</v>
      </c>
      <c r="DI1009" s="166">
        <v>11.403161290322581</v>
      </c>
      <c r="DJ1009" s="267">
        <v>12.57593625498008</v>
      </c>
      <c r="DK1009" s="166">
        <v>9.799903225806451</v>
      </c>
      <c r="DL1009" s="267">
        <v>11.565318725099601</v>
      </c>
    </row>
    <row r="1010" spans="101:116" ht="12.75">
      <c r="CW1010" s="165" t="s">
        <v>446</v>
      </c>
      <c r="CX1010" s="165" t="s">
        <v>312</v>
      </c>
      <c r="CY1010" s="165" t="s">
        <v>66</v>
      </c>
      <c r="CZ1010" s="165">
        <v>310</v>
      </c>
      <c r="DA1010" s="165">
        <v>3352.42</v>
      </c>
      <c r="DB1010" s="165">
        <v>2894.45</v>
      </c>
      <c r="DC1010" s="165">
        <v>270</v>
      </c>
      <c r="DD1010" s="165">
        <v>2859.2</v>
      </c>
      <c r="DE1010" s="165">
        <v>2628.82</v>
      </c>
      <c r="DF1010" s="165">
        <v>-12.903225806451612</v>
      </c>
      <c r="DG1010" s="165">
        <v>-14.712357043568534</v>
      </c>
      <c r="DH1010" s="165">
        <v>-9.17721846983018</v>
      </c>
      <c r="DI1010" s="166">
        <v>10.81425806451613</v>
      </c>
      <c r="DJ1010" s="267">
        <v>10.589629629629629</v>
      </c>
      <c r="DK1010" s="166">
        <v>9.336935483870967</v>
      </c>
      <c r="DL1010" s="267">
        <v>9.736370370370372</v>
      </c>
    </row>
    <row r="1011" spans="101:116" ht="12.75">
      <c r="CW1011" s="165" t="s">
        <v>446</v>
      </c>
      <c r="CX1011" s="165" t="s">
        <v>312</v>
      </c>
      <c r="CY1011" s="165" t="s">
        <v>44</v>
      </c>
      <c r="CZ1011" s="165"/>
      <c r="DA1011" s="165"/>
      <c r="DB1011" s="165"/>
      <c r="DC1011" s="165">
        <v>10490</v>
      </c>
      <c r="DD1011" s="165">
        <v>113815.8</v>
      </c>
      <c r="DE1011" s="165">
        <v>104650.61</v>
      </c>
      <c r="DF1011" s="165"/>
      <c r="DG1011" s="165"/>
      <c r="DH1011" s="165"/>
      <c r="DI1011" s="166"/>
      <c r="DJ1011" s="267">
        <v>10.849933269780744</v>
      </c>
      <c r="DK1011" s="166"/>
      <c r="DL1011" s="267">
        <v>9.976225929456625</v>
      </c>
    </row>
    <row r="1012" spans="101:116" ht="12.75">
      <c r="CW1012" s="165" t="s">
        <v>457</v>
      </c>
      <c r="CX1012" s="165" t="s">
        <v>319</v>
      </c>
      <c r="CY1012" s="165" t="s">
        <v>48</v>
      </c>
      <c r="CZ1012" s="165">
        <v>5090</v>
      </c>
      <c r="DA1012" s="165">
        <v>58315.94</v>
      </c>
      <c r="DB1012" s="165">
        <v>49754.8</v>
      </c>
      <c r="DC1012" s="165">
        <v>7440</v>
      </c>
      <c r="DD1012" s="165">
        <v>69706.64</v>
      </c>
      <c r="DE1012" s="165">
        <v>63931.2</v>
      </c>
      <c r="DF1012" s="165">
        <v>46.16895874263261</v>
      </c>
      <c r="DG1012" s="165">
        <v>19.532738390224004</v>
      </c>
      <c r="DH1012" s="165">
        <v>28.492527354144716</v>
      </c>
      <c r="DI1012" s="166">
        <v>11.456962671905698</v>
      </c>
      <c r="DJ1012" s="267">
        <v>9.369172043010753</v>
      </c>
      <c r="DK1012" s="166">
        <v>9.775009823182712</v>
      </c>
      <c r="DL1012" s="267">
        <v>8.59290322580645</v>
      </c>
    </row>
    <row r="1013" spans="101:116" ht="12.75">
      <c r="CW1013" s="165" t="s">
        <v>457</v>
      </c>
      <c r="CX1013" s="165" t="s">
        <v>319</v>
      </c>
      <c r="CY1013" s="165" t="s">
        <v>94</v>
      </c>
      <c r="CZ1013" s="165"/>
      <c r="DA1013" s="165"/>
      <c r="DB1013" s="165"/>
      <c r="DC1013" s="165">
        <v>11385</v>
      </c>
      <c r="DD1013" s="165">
        <v>138141.29</v>
      </c>
      <c r="DE1013" s="165">
        <v>127773.7</v>
      </c>
      <c r="DF1013" s="165"/>
      <c r="DG1013" s="165"/>
      <c r="DH1013" s="165"/>
      <c r="DI1013" s="166"/>
      <c r="DJ1013" s="267">
        <v>12.133622310057094</v>
      </c>
      <c r="DK1013" s="166"/>
      <c r="DL1013" s="267">
        <v>11.222986385595082</v>
      </c>
    </row>
    <row r="1014" spans="101:116" ht="12.75">
      <c r="CW1014" s="165" t="s">
        <v>457</v>
      </c>
      <c r="CX1014" s="165" t="s">
        <v>319</v>
      </c>
      <c r="CY1014" s="165" t="s">
        <v>138</v>
      </c>
      <c r="CZ1014" s="165">
        <v>495</v>
      </c>
      <c r="DA1014" s="165">
        <v>2752.2</v>
      </c>
      <c r="DB1014" s="165">
        <v>2369.49</v>
      </c>
      <c r="DC1014" s="165"/>
      <c r="DD1014" s="165"/>
      <c r="DE1014" s="165"/>
      <c r="DF1014" s="165">
        <v>-100</v>
      </c>
      <c r="DG1014" s="165">
        <v>-100</v>
      </c>
      <c r="DH1014" s="165">
        <v>-100</v>
      </c>
      <c r="DI1014" s="166">
        <v>5.56</v>
      </c>
      <c r="DJ1014" s="267"/>
      <c r="DK1014" s="166">
        <v>4.786848484848484</v>
      </c>
      <c r="DL1014" s="267"/>
    </row>
    <row r="1015" spans="101:116" ht="12.75">
      <c r="CW1015" s="165" t="s">
        <v>457</v>
      </c>
      <c r="CX1015" s="165" t="s">
        <v>319</v>
      </c>
      <c r="CY1015" s="165" t="s">
        <v>139</v>
      </c>
      <c r="CZ1015" s="165">
        <v>500</v>
      </c>
      <c r="DA1015" s="165">
        <v>7807.25</v>
      </c>
      <c r="DB1015" s="165">
        <v>6747.02</v>
      </c>
      <c r="DC1015" s="165"/>
      <c r="DD1015" s="165"/>
      <c r="DE1015" s="165"/>
      <c r="DF1015" s="165">
        <v>-100</v>
      </c>
      <c r="DG1015" s="165">
        <v>-100</v>
      </c>
      <c r="DH1015" s="165">
        <v>-100</v>
      </c>
      <c r="DI1015" s="166">
        <v>15.6145</v>
      </c>
      <c r="DJ1015" s="267"/>
      <c r="DK1015" s="166">
        <v>13.49404</v>
      </c>
      <c r="DL1015" s="267"/>
    </row>
    <row r="1016" spans="101:116" ht="12.75">
      <c r="CW1016" s="165" t="s">
        <v>457</v>
      </c>
      <c r="CX1016" s="165" t="s">
        <v>319</v>
      </c>
      <c r="CY1016" s="165" t="s">
        <v>63</v>
      </c>
      <c r="CZ1016" s="165">
        <v>10018</v>
      </c>
      <c r="DA1016" s="165">
        <v>140080</v>
      </c>
      <c r="DB1016" s="165">
        <v>120661.92</v>
      </c>
      <c r="DC1016" s="165">
        <v>28034.75</v>
      </c>
      <c r="DD1016" s="165">
        <v>453449.2</v>
      </c>
      <c r="DE1016" s="165">
        <v>416599.11</v>
      </c>
      <c r="DF1016" s="165">
        <v>179.84378119385107</v>
      </c>
      <c r="DG1016" s="165">
        <v>223.70731010850943</v>
      </c>
      <c r="DH1016" s="165">
        <v>245.26146277135322</v>
      </c>
      <c r="DI1016" s="166">
        <v>13.98283090437213</v>
      </c>
      <c r="DJ1016" s="267">
        <v>16.174540525597696</v>
      </c>
      <c r="DK1016" s="166">
        <v>12.044511878618486</v>
      </c>
      <c r="DL1016" s="267">
        <v>14.86009720079544</v>
      </c>
    </row>
    <row r="1017" spans="101:116" ht="12.75">
      <c r="CW1017" s="165" t="s">
        <v>457</v>
      </c>
      <c r="CX1017" s="165" t="s">
        <v>319</v>
      </c>
      <c r="CY1017" s="165" t="s">
        <v>54</v>
      </c>
      <c r="CZ1017" s="165">
        <v>224569.21</v>
      </c>
      <c r="DA1017" s="165">
        <v>2930001.72</v>
      </c>
      <c r="DB1017" s="165">
        <v>2502184.86</v>
      </c>
      <c r="DC1017" s="165">
        <v>151003.2</v>
      </c>
      <c r="DD1017" s="165">
        <v>1813875.04</v>
      </c>
      <c r="DE1017" s="165">
        <v>1669970.42</v>
      </c>
      <c r="DF1017" s="165">
        <v>-32.75872502735348</v>
      </c>
      <c r="DG1017" s="165">
        <v>-38.09303838906962</v>
      </c>
      <c r="DH1017" s="165">
        <v>-33.2595106502243</v>
      </c>
      <c r="DI1017" s="166">
        <v>13.047210345532232</v>
      </c>
      <c r="DJ1017" s="267">
        <v>12.01216292105068</v>
      </c>
      <c r="DK1017" s="166">
        <v>11.142154616832824</v>
      </c>
      <c r="DL1017" s="267">
        <v>11.059172388399714</v>
      </c>
    </row>
    <row r="1018" spans="101:116" ht="12.75">
      <c r="CW1018" s="165" t="s">
        <v>457</v>
      </c>
      <c r="CX1018" s="165" t="s">
        <v>319</v>
      </c>
      <c r="CY1018" s="165" t="s">
        <v>56</v>
      </c>
      <c r="CZ1018" s="165">
        <v>16016</v>
      </c>
      <c r="DA1018" s="165">
        <v>218683.61</v>
      </c>
      <c r="DB1018" s="165">
        <v>184885.51</v>
      </c>
      <c r="DC1018" s="165">
        <v>37638</v>
      </c>
      <c r="DD1018" s="165">
        <v>451002.88</v>
      </c>
      <c r="DE1018" s="165">
        <v>415277.99</v>
      </c>
      <c r="DF1018" s="165">
        <v>135.0024975024975</v>
      </c>
      <c r="DG1018" s="165">
        <v>106.23533697838627</v>
      </c>
      <c r="DH1018" s="165">
        <v>124.61359465108974</v>
      </c>
      <c r="DI1018" s="166">
        <v>13.654071553446553</v>
      </c>
      <c r="DJ1018" s="267">
        <v>11.982647324512461</v>
      </c>
      <c r="DK1018" s="166">
        <v>11.543800574425575</v>
      </c>
      <c r="DL1018" s="267">
        <v>11.033476539667356</v>
      </c>
    </row>
    <row r="1019" spans="101:116" ht="12.75">
      <c r="CW1019" s="165" t="s">
        <v>457</v>
      </c>
      <c r="CX1019" s="165" t="s">
        <v>319</v>
      </c>
      <c r="CY1019" s="165" t="s">
        <v>42</v>
      </c>
      <c r="CZ1019" s="165">
        <v>104150</v>
      </c>
      <c r="DA1019" s="165">
        <v>919107.39</v>
      </c>
      <c r="DB1019" s="165">
        <v>786267.66</v>
      </c>
      <c r="DC1019" s="165">
        <v>92835</v>
      </c>
      <c r="DD1019" s="165">
        <v>985342.26</v>
      </c>
      <c r="DE1019" s="165">
        <v>906445.71</v>
      </c>
      <c r="DF1019" s="165">
        <v>-10.864138262121939</v>
      </c>
      <c r="DG1019" s="165">
        <v>7.2064342775004775</v>
      </c>
      <c r="DH1019" s="165">
        <v>15.284623304995137</v>
      </c>
      <c r="DI1019" s="166">
        <v>8.824842918867018</v>
      </c>
      <c r="DJ1019" s="267">
        <v>10.613909193730812</v>
      </c>
      <c r="DK1019" s="166">
        <v>7.549377436389823</v>
      </c>
      <c r="DL1019" s="267">
        <v>9.764051381483277</v>
      </c>
    </row>
    <row r="1020" spans="101:116" ht="12.75">
      <c r="CW1020" s="165" t="s">
        <v>457</v>
      </c>
      <c r="CX1020" s="165" t="s">
        <v>319</v>
      </c>
      <c r="CY1020" s="165" t="s">
        <v>92</v>
      </c>
      <c r="CZ1020" s="165">
        <v>1065</v>
      </c>
      <c r="DA1020" s="165">
        <v>14876.2</v>
      </c>
      <c r="DB1020" s="165">
        <v>12855.92</v>
      </c>
      <c r="DC1020" s="165">
        <v>800</v>
      </c>
      <c r="DD1020" s="165">
        <v>10784</v>
      </c>
      <c r="DE1020" s="165">
        <v>9892.43</v>
      </c>
      <c r="DF1020" s="165">
        <v>-24.88262910798122</v>
      </c>
      <c r="DG1020" s="165">
        <v>-27.508369072747076</v>
      </c>
      <c r="DH1020" s="165">
        <v>-23.05155912606799</v>
      </c>
      <c r="DI1020" s="166">
        <v>13.968262910798122</v>
      </c>
      <c r="DJ1020" s="267">
        <v>13.48</v>
      </c>
      <c r="DK1020" s="166">
        <v>12.071286384976526</v>
      </c>
      <c r="DL1020" s="267">
        <v>12.3655375</v>
      </c>
    </row>
    <row r="1021" spans="101:116" ht="12.75">
      <c r="CW1021" s="165" t="s">
        <v>457</v>
      </c>
      <c r="CX1021" s="165" t="s">
        <v>319</v>
      </c>
      <c r="CY1021" s="165" t="s">
        <v>61</v>
      </c>
      <c r="CZ1021" s="165">
        <v>5000</v>
      </c>
      <c r="DA1021" s="165">
        <v>58534.66</v>
      </c>
      <c r="DB1021" s="165">
        <v>50395</v>
      </c>
      <c r="DC1021" s="165">
        <v>2700</v>
      </c>
      <c r="DD1021" s="165">
        <v>26787.77</v>
      </c>
      <c r="DE1021" s="165">
        <v>24578.04</v>
      </c>
      <c r="DF1021" s="165">
        <v>-46</v>
      </c>
      <c r="DG1021" s="165">
        <v>-54.236054330887036</v>
      </c>
      <c r="DH1021" s="165">
        <v>-51.229209246949104</v>
      </c>
      <c r="DI1021" s="166">
        <v>11.706932</v>
      </c>
      <c r="DJ1021" s="267">
        <v>9.921396296296296</v>
      </c>
      <c r="DK1021" s="166">
        <v>10.079</v>
      </c>
      <c r="DL1021" s="267">
        <v>9.102977777777777</v>
      </c>
    </row>
    <row r="1022" spans="101:116" ht="12.75">
      <c r="CW1022" s="165" t="s">
        <v>457</v>
      </c>
      <c r="CX1022" s="165" t="s">
        <v>319</v>
      </c>
      <c r="CY1022" s="165" t="s">
        <v>43</v>
      </c>
      <c r="CZ1022" s="165">
        <v>121216.2</v>
      </c>
      <c r="DA1022" s="165">
        <v>1253722.74</v>
      </c>
      <c r="DB1022" s="165">
        <v>1075249.4</v>
      </c>
      <c r="DC1022" s="165">
        <v>60377.8</v>
      </c>
      <c r="DD1022" s="165">
        <v>616983.54</v>
      </c>
      <c r="DE1022" s="165">
        <v>567257.56</v>
      </c>
      <c r="DF1022" s="165">
        <v>-50.18999110679925</v>
      </c>
      <c r="DG1022" s="165">
        <v>-50.787879942258996</v>
      </c>
      <c r="DH1022" s="165">
        <v>-47.24409425385403</v>
      </c>
      <c r="DI1022" s="166">
        <v>10.3428645676073</v>
      </c>
      <c r="DJ1022" s="267">
        <v>10.218715156895415</v>
      </c>
      <c r="DK1022" s="166">
        <v>8.870509057370219</v>
      </c>
      <c r="DL1022" s="267">
        <v>9.395134635577978</v>
      </c>
    </row>
    <row r="1023" spans="101:116" ht="12.75">
      <c r="CW1023" s="165" t="s">
        <v>457</v>
      </c>
      <c r="CX1023" s="165" t="s">
        <v>319</v>
      </c>
      <c r="CY1023" s="165" t="s">
        <v>71</v>
      </c>
      <c r="CZ1023" s="165"/>
      <c r="DA1023" s="165"/>
      <c r="DB1023" s="165"/>
      <c r="DC1023" s="165">
        <v>740</v>
      </c>
      <c r="DD1023" s="165">
        <v>4682.57</v>
      </c>
      <c r="DE1023" s="165">
        <v>4305.95</v>
      </c>
      <c r="DF1023" s="165"/>
      <c r="DG1023" s="165"/>
      <c r="DH1023" s="165"/>
      <c r="DI1023" s="166"/>
      <c r="DJ1023" s="267">
        <v>6.327797297297297</v>
      </c>
      <c r="DK1023" s="166"/>
      <c r="DL1023" s="267">
        <v>5.818851351351351</v>
      </c>
    </row>
    <row r="1024" spans="101:116" ht="12.75">
      <c r="CW1024" s="165" t="s">
        <v>457</v>
      </c>
      <c r="CX1024" s="165" t="s">
        <v>319</v>
      </c>
      <c r="CY1024" s="165" t="s">
        <v>530</v>
      </c>
      <c r="CZ1024" s="165">
        <v>560</v>
      </c>
      <c r="DA1024" s="165">
        <v>5168.67</v>
      </c>
      <c r="DB1024" s="165">
        <v>4449.93</v>
      </c>
      <c r="DC1024" s="165"/>
      <c r="DD1024" s="165"/>
      <c r="DE1024" s="165"/>
      <c r="DF1024" s="165">
        <v>-100</v>
      </c>
      <c r="DG1024" s="165">
        <v>-100</v>
      </c>
      <c r="DH1024" s="165">
        <v>-100</v>
      </c>
      <c r="DI1024" s="166">
        <v>9.229767857142857</v>
      </c>
      <c r="DJ1024" s="267"/>
      <c r="DK1024" s="166">
        <v>7.946303571428572</v>
      </c>
      <c r="DL1024" s="267"/>
    </row>
    <row r="1025" spans="101:116" ht="12.75">
      <c r="CW1025" s="165" t="s">
        <v>457</v>
      </c>
      <c r="CX1025" s="165" t="s">
        <v>319</v>
      </c>
      <c r="CY1025" s="165" t="s">
        <v>44</v>
      </c>
      <c r="CZ1025" s="165"/>
      <c r="DA1025" s="165"/>
      <c r="DB1025" s="165"/>
      <c r="DC1025" s="165">
        <v>190</v>
      </c>
      <c r="DD1025" s="165">
        <v>2463.63</v>
      </c>
      <c r="DE1025" s="165">
        <v>2273.24</v>
      </c>
      <c r="DF1025" s="165"/>
      <c r="DG1025" s="165"/>
      <c r="DH1025" s="165"/>
      <c r="DI1025" s="166"/>
      <c r="DJ1025" s="267">
        <v>12.966473684210527</v>
      </c>
      <c r="DK1025" s="166"/>
      <c r="DL1025" s="267">
        <v>11.964421052631577</v>
      </c>
    </row>
    <row r="1026" spans="101:116" ht="12.75">
      <c r="CW1026" s="165" t="s">
        <v>322</v>
      </c>
      <c r="CX1026" s="165" t="s">
        <v>323</v>
      </c>
      <c r="CY1026" s="165" t="s">
        <v>43</v>
      </c>
      <c r="CZ1026" s="165"/>
      <c r="DA1026" s="165"/>
      <c r="DB1026" s="165"/>
      <c r="DC1026" s="165">
        <v>11408</v>
      </c>
      <c r="DD1026" s="165">
        <v>45486.22</v>
      </c>
      <c r="DE1026" s="165">
        <v>41880.96</v>
      </c>
      <c r="DF1026" s="165"/>
      <c r="DG1026" s="165"/>
      <c r="DH1026" s="165"/>
      <c r="DI1026" s="166"/>
      <c r="DJ1026" s="267">
        <v>3.9872212482468443</v>
      </c>
      <c r="DK1026" s="166"/>
      <c r="DL1026" s="267">
        <v>3.6711921458625527</v>
      </c>
    </row>
    <row r="1027" spans="101:116" ht="12.75">
      <c r="CW1027" s="165" t="s">
        <v>322</v>
      </c>
      <c r="CX1027" s="165" t="s">
        <v>323</v>
      </c>
      <c r="CY1027" s="165" t="s">
        <v>156</v>
      </c>
      <c r="CZ1027" s="165">
        <v>136.8</v>
      </c>
      <c r="DA1027" s="165">
        <v>760.66</v>
      </c>
      <c r="DB1027" s="165">
        <v>644.08</v>
      </c>
      <c r="DC1027" s="165"/>
      <c r="DD1027" s="165"/>
      <c r="DE1027" s="165"/>
      <c r="DF1027" s="165">
        <v>-100</v>
      </c>
      <c r="DG1027" s="165">
        <v>-100</v>
      </c>
      <c r="DH1027" s="165">
        <v>-100</v>
      </c>
      <c r="DI1027" s="166">
        <v>5.560380116959063</v>
      </c>
      <c r="DJ1027" s="267"/>
      <c r="DK1027" s="166">
        <v>4.708187134502924</v>
      </c>
      <c r="DL1027" s="267"/>
    </row>
    <row r="1028" spans="117:132" ht="12.75">
      <c r="DM1028" s="165" t="s">
        <v>417</v>
      </c>
      <c r="DN1028" s="165" t="s">
        <v>418</v>
      </c>
      <c r="DO1028" s="165" t="s">
        <v>48</v>
      </c>
      <c r="DP1028" s="165">
        <v>23586</v>
      </c>
      <c r="DQ1028" s="165">
        <v>120418.31</v>
      </c>
      <c r="DR1028" s="165">
        <v>103697.01</v>
      </c>
      <c r="DS1028" s="165">
        <v>46412</v>
      </c>
      <c r="DT1028" s="165">
        <v>219244.72</v>
      </c>
      <c r="DU1028" s="165">
        <v>201601.61</v>
      </c>
      <c r="DV1028" s="165">
        <v>96.77774951242263</v>
      </c>
      <c r="DW1028" s="165">
        <v>82.06925508255348</v>
      </c>
      <c r="DX1028" s="165">
        <v>94.41410123589871</v>
      </c>
      <c r="DY1028" s="166">
        <v>5.105499448825574</v>
      </c>
      <c r="DZ1028" s="267">
        <v>4.723880031026459</v>
      </c>
      <c r="EA1028" s="166">
        <v>4.396549224116001</v>
      </c>
      <c r="EB1028" s="267">
        <v>4.3437389037317935</v>
      </c>
    </row>
    <row r="1029" spans="117:132" ht="12.75">
      <c r="DM1029" s="165" t="s">
        <v>417</v>
      </c>
      <c r="DN1029" s="165" t="s">
        <v>418</v>
      </c>
      <c r="DO1029" s="165" t="s">
        <v>87</v>
      </c>
      <c r="DP1029" s="165"/>
      <c r="DQ1029" s="165"/>
      <c r="DR1029" s="165"/>
      <c r="DS1029" s="165">
        <v>5682</v>
      </c>
      <c r="DT1029" s="165">
        <v>28308.79</v>
      </c>
      <c r="DU1029" s="165">
        <v>26034.4</v>
      </c>
      <c r="DV1029" s="165"/>
      <c r="DW1029" s="165"/>
      <c r="DX1029" s="165"/>
      <c r="DY1029" s="166"/>
      <c r="DZ1029" s="267">
        <v>4.982187609996481</v>
      </c>
      <c r="EA1029" s="166"/>
      <c r="EB1029" s="267">
        <v>4.581907778951074</v>
      </c>
    </row>
    <row r="1030" spans="117:132" ht="12.75">
      <c r="DM1030" s="165" t="s">
        <v>417</v>
      </c>
      <c r="DN1030" s="165" t="s">
        <v>418</v>
      </c>
      <c r="DO1030" s="165" t="s">
        <v>60</v>
      </c>
      <c r="DP1030" s="165"/>
      <c r="DQ1030" s="165"/>
      <c r="DR1030" s="165"/>
      <c r="DS1030" s="165">
        <v>750</v>
      </c>
      <c r="DT1030" s="165">
        <v>4412.09</v>
      </c>
      <c r="DU1030" s="165">
        <v>4070.5</v>
      </c>
      <c r="DV1030" s="165"/>
      <c r="DW1030" s="165"/>
      <c r="DX1030" s="165"/>
      <c r="DY1030" s="166"/>
      <c r="DZ1030" s="267">
        <v>5.882786666666667</v>
      </c>
      <c r="EA1030" s="166"/>
      <c r="EB1030" s="267">
        <v>5.427333333333333</v>
      </c>
    </row>
    <row r="1031" spans="117:132" ht="12.75">
      <c r="DM1031" s="165" t="s">
        <v>417</v>
      </c>
      <c r="DN1031" s="165" t="s">
        <v>418</v>
      </c>
      <c r="DO1031" s="165" t="s">
        <v>139</v>
      </c>
      <c r="DP1031" s="165">
        <v>39100</v>
      </c>
      <c r="DQ1031" s="165">
        <v>261563.93</v>
      </c>
      <c r="DR1031" s="165">
        <v>223928.85</v>
      </c>
      <c r="DS1031" s="165">
        <v>68460</v>
      </c>
      <c r="DT1031" s="165">
        <v>380822.15</v>
      </c>
      <c r="DU1031" s="165">
        <v>350369.34</v>
      </c>
      <c r="DV1031" s="165">
        <v>75.08951406649616</v>
      </c>
      <c r="DW1031" s="165">
        <v>45.59429123121068</v>
      </c>
      <c r="DX1031" s="165">
        <v>56.4645823885578</v>
      </c>
      <c r="DY1031" s="166">
        <v>6.689614578005115</v>
      </c>
      <c r="DZ1031" s="267">
        <v>5.5626957347356125</v>
      </c>
      <c r="EA1031" s="166">
        <v>5.727080562659847</v>
      </c>
      <c r="EB1031" s="267">
        <v>5.117869412795794</v>
      </c>
    </row>
    <row r="1032" spans="117:132" ht="12.75">
      <c r="DM1032" s="165" t="s">
        <v>417</v>
      </c>
      <c r="DN1032" s="165" t="s">
        <v>418</v>
      </c>
      <c r="DO1032" s="165" t="s">
        <v>63</v>
      </c>
      <c r="DP1032" s="165">
        <v>116716.41</v>
      </c>
      <c r="DQ1032" s="165">
        <v>830117.86</v>
      </c>
      <c r="DR1032" s="165">
        <v>712905.31</v>
      </c>
      <c r="DS1032" s="165">
        <v>151590</v>
      </c>
      <c r="DT1032" s="165">
        <v>876990.8</v>
      </c>
      <c r="DU1032" s="165">
        <v>806440.84</v>
      </c>
      <c r="DV1032" s="165">
        <v>29.878909058289228</v>
      </c>
      <c r="DW1032" s="165">
        <v>5.646540359943594</v>
      </c>
      <c r="DX1032" s="165">
        <v>13.120330103867497</v>
      </c>
      <c r="DY1032" s="166">
        <v>7.112263476918113</v>
      </c>
      <c r="DZ1032" s="267">
        <v>5.7852813510126</v>
      </c>
      <c r="EA1032" s="166">
        <v>6.108012660773237</v>
      </c>
      <c r="EB1032" s="267">
        <v>5.319881522527871</v>
      </c>
    </row>
    <row r="1033" spans="117:132" ht="12.75">
      <c r="DM1033" s="165" t="s">
        <v>417</v>
      </c>
      <c r="DN1033" s="165" t="s">
        <v>418</v>
      </c>
      <c r="DO1033" s="165" t="s">
        <v>54</v>
      </c>
      <c r="DP1033" s="165">
        <v>158249.67</v>
      </c>
      <c r="DQ1033" s="165">
        <v>835928.09</v>
      </c>
      <c r="DR1033" s="165">
        <v>718677.02</v>
      </c>
      <c r="DS1033" s="165">
        <v>237228.28</v>
      </c>
      <c r="DT1033" s="165">
        <v>1214310.33</v>
      </c>
      <c r="DU1033" s="165">
        <v>1116283.59</v>
      </c>
      <c r="DV1033" s="165">
        <v>49.90759854349142</v>
      </c>
      <c r="DW1033" s="165">
        <v>45.26492703457304</v>
      </c>
      <c r="DX1033" s="165">
        <v>55.3247924916258</v>
      </c>
      <c r="DY1033" s="166">
        <v>5.282337018459501</v>
      </c>
      <c r="DZ1033" s="267">
        <v>5.118741871753233</v>
      </c>
      <c r="EA1033" s="166">
        <v>4.541412440228153</v>
      </c>
      <c r="EB1033" s="267">
        <v>4.705524948374621</v>
      </c>
    </row>
    <row r="1034" spans="117:132" ht="12.75">
      <c r="DM1034" s="165" t="s">
        <v>417</v>
      </c>
      <c r="DN1034" s="165" t="s">
        <v>418</v>
      </c>
      <c r="DO1034" s="165" t="s">
        <v>82</v>
      </c>
      <c r="DP1034" s="165"/>
      <c r="DQ1034" s="165"/>
      <c r="DR1034" s="165"/>
      <c r="DS1034" s="165">
        <v>2122</v>
      </c>
      <c r="DT1034" s="165">
        <v>11370.32</v>
      </c>
      <c r="DU1034" s="165">
        <v>10460.15</v>
      </c>
      <c r="DV1034" s="165"/>
      <c r="DW1034" s="165"/>
      <c r="DX1034" s="165"/>
      <c r="DY1034" s="166"/>
      <c r="DZ1034" s="267">
        <v>5.358303487276155</v>
      </c>
      <c r="EA1034" s="166"/>
      <c r="EB1034" s="267">
        <v>4.929382657869934</v>
      </c>
    </row>
    <row r="1035" spans="117:132" ht="12.75">
      <c r="DM1035" s="165" t="s">
        <v>417</v>
      </c>
      <c r="DN1035" s="165" t="s">
        <v>418</v>
      </c>
      <c r="DO1035" s="165" t="s">
        <v>705</v>
      </c>
      <c r="DP1035" s="165"/>
      <c r="DQ1035" s="165"/>
      <c r="DR1035" s="165"/>
      <c r="DS1035" s="165">
        <v>1490</v>
      </c>
      <c r="DT1035" s="165">
        <v>7396.42</v>
      </c>
      <c r="DU1035" s="165">
        <v>6834.96</v>
      </c>
      <c r="DV1035" s="165"/>
      <c r="DW1035" s="165"/>
      <c r="DX1035" s="165"/>
      <c r="DY1035" s="166"/>
      <c r="DZ1035" s="267">
        <v>4.964040268456376</v>
      </c>
      <c r="EA1035" s="166"/>
      <c r="EB1035" s="267">
        <v>4.587221476510067</v>
      </c>
    </row>
    <row r="1036" spans="117:132" ht="12.75">
      <c r="DM1036" s="165" t="s">
        <v>417</v>
      </c>
      <c r="DN1036" s="165" t="s">
        <v>418</v>
      </c>
      <c r="DO1036" s="165" t="s">
        <v>42</v>
      </c>
      <c r="DP1036" s="165">
        <v>428544</v>
      </c>
      <c r="DQ1036" s="165">
        <v>2424477.26</v>
      </c>
      <c r="DR1036" s="165">
        <v>2082414.74</v>
      </c>
      <c r="DS1036" s="165">
        <v>378277</v>
      </c>
      <c r="DT1036" s="165">
        <v>2144864.75</v>
      </c>
      <c r="DU1036" s="165">
        <v>1973794.92</v>
      </c>
      <c r="DV1036" s="165">
        <v>-11.729717368578255</v>
      </c>
      <c r="DW1036" s="165">
        <v>-11.532898848471765</v>
      </c>
      <c r="DX1036" s="165">
        <v>-5.216051246352591</v>
      </c>
      <c r="DY1036" s="166">
        <v>5.657475685110513</v>
      </c>
      <c r="DZ1036" s="267">
        <v>5.670090304195074</v>
      </c>
      <c r="EA1036" s="166">
        <v>4.859278720504779</v>
      </c>
      <c r="EB1036" s="267">
        <v>5.217856015565313</v>
      </c>
    </row>
    <row r="1037" spans="117:132" ht="12.75">
      <c r="DM1037" s="165" t="s">
        <v>417</v>
      </c>
      <c r="DN1037" s="165" t="s">
        <v>418</v>
      </c>
      <c r="DO1037" s="165" t="s">
        <v>45</v>
      </c>
      <c r="DP1037" s="165">
        <v>270626.4</v>
      </c>
      <c r="DQ1037" s="165">
        <v>1340975.06</v>
      </c>
      <c r="DR1037" s="165">
        <v>1152684.73</v>
      </c>
      <c r="DS1037" s="165">
        <v>219780</v>
      </c>
      <c r="DT1037" s="165">
        <v>1081471.89</v>
      </c>
      <c r="DU1037" s="165">
        <v>995656.32</v>
      </c>
      <c r="DV1037" s="165">
        <v>-18.788410886742763</v>
      </c>
      <c r="DW1037" s="165">
        <v>-19.351826722265823</v>
      </c>
      <c r="DX1037" s="165">
        <v>-13.622841173579184</v>
      </c>
      <c r="DY1037" s="166">
        <v>4.955078514143483</v>
      </c>
      <c r="DZ1037" s="267">
        <v>4.92070202020202</v>
      </c>
      <c r="EA1037" s="166">
        <v>4.259321078800885</v>
      </c>
      <c r="EB1037" s="267">
        <v>4.530240786240786</v>
      </c>
    </row>
    <row r="1038" spans="117:132" ht="12.75">
      <c r="DM1038" s="165" t="s">
        <v>417</v>
      </c>
      <c r="DN1038" s="165" t="s">
        <v>418</v>
      </c>
      <c r="DO1038" s="165" t="s">
        <v>57</v>
      </c>
      <c r="DP1038" s="165">
        <v>10900</v>
      </c>
      <c r="DQ1038" s="165">
        <v>59934.95</v>
      </c>
      <c r="DR1038" s="165">
        <v>51991.89</v>
      </c>
      <c r="DS1038" s="165">
        <v>43991</v>
      </c>
      <c r="DT1038" s="165">
        <v>241788.89</v>
      </c>
      <c r="DU1038" s="165">
        <v>222582.36</v>
      </c>
      <c r="DV1038" s="165">
        <v>303.58715596330273</v>
      </c>
      <c r="DW1038" s="165">
        <v>303.4188566103751</v>
      </c>
      <c r="DX1038" s="165">
        <v>328.10976865815024</v>
      </c>
      <c r="DY1038" s="166">
        <v>5.498619266055045</v>
      </c>
      <c r="DZ1038" s="267">
        <v>5.496326294014685</v>
      </c>
      <c r="EA1038" s="166">
        <v>4.769898165137614</v>
      </c>
      <c r="EB1038" s="267">
        <v>5.059724943738492</v>
      </c>
    </row>
    <row r="1039" spans="117:132" ht="12.75">
      <c r="DM1039" s="165" t="s">
        <v>417</v>
      </c>
      <c r="DN1039" s="165" t="s">
        <v>418</v>
      </c>
      <c r="DO1039" s="165" t="s">
        <v>43</v>
      </c>
      <c r="DP1039" s="165">
        <v>335760</v>
      </c>
      <c r="DQ1039" s="165">
        <v>1617317.84</v>
      </c>
      <c r="DR1039" s="165">
        <v>1388703.29</v>
      </c>
      <c r="DS1039" s="165">
        <v>356010</v>
      </c>
      <c r="DT1039" s="165">
        <v>1693322.84</v>
      </c>
      <c r="DU1039" s="165">
        <v>1559961.14</v>
      </c>
      <c r="DV1039" s="165">
        <v>6.031093638313081</v>
      </c>
      <c r="DW1039" s="165">
        <v>4.699447326939768</v>
      </c>
      <c r="DX1039" s="165">
        <v>12.332213168444344</v>
      </c>
      <c r="DY1039" s="166">
        <v>4.816886585656421</v>
      </c>
      <c r="DZ1039" s="267">
        <v>4.756391224965591</v>
      </c>
      <c r="EA1039" s="166">
        <v>4.135999791517751</v>
      </c>
      <c r="EB1039" s="267">
        <v>4.381790230611499</v>
      </c>
    </row>
    <row r="1040" spans="117:132" ht="12.75">
      <c r="DM1040" s="165" t="s">
        <v>417</v>
      </c>
      <c r="DN1040" s="165" t="s">
        <v>418</v>
      </c>
      <c r="DO1040" s="165" t="s">
        <v>99</v>
      </c>
      <c r="DP1040" s="165">
        <v>8460</v>
      </c>
      <c r="DQ1040" s="165">
        <v>52919.94</v>
      </c>
      <c r="DR1040" s="165">
        <v>45502.37</v>
      </c>
      <c r="DS1040" s="165">
        <v>6600</v>
      </c>
      <c r="DT1040" s="165">
        <v>34782.92</v>
      </c>
      <c r="DU1040" s="165">
        <v>31961.13</v>
      </c>
      <c r="DV1040" s="165">
        <v>-21.98581560283688</v>
      </c>
      <c r="DW1040" s="165">
        <v>-34.272563423163376</v>
      </c>
      <c r="DX1040" s="165">
        <v>-29.75941692707435</v>
      </c>
      <c r="DY1040" s="166">
        <v>6.255312056737589</v>
      </c>
      <c r="DZ1040" s="267">
        <v>5.2701393939393935</v>
      </c>
      <c r="EA1040" s="166">
        <v>5.37853073286052</v>
      </c>
      <c r="EB1040" s="267">
        <v>4.842595454545455</v>
      </c>
    </row>
    <row r="1041" spans="117:132" ht="12.75">
      <c r="DM1041" s="165" t="s">
        <v>417</v>
      </c>
      <c r="DN1041" s="165" t="s">
        <v>418</v>
      </c>
      <c r="DO1041" s="165" t="s">
        <v>62</v>
      </c>
      <c r="DP1041" s="165">
        <v>8320</v>
      </c>
      <c r="DQ1041" s="165">
        <v>45265.61</v>
      </c>
      <c r="DR1041" s="165">
        <v>38984.78</v>
      </c>
      <c r="DS1041" s="165">
        <v>10886</v>
      </c>
      <c r="DT1041" s="165">
        <v>63659.96</v>
      </c>
      <c r="DU1041" s="165">
        <v>58565.8</v>
      </c>
      <c r="DV1041" s="165">
        <v>30.841346153846153</v>
      </c>
      <c r="DW1041" s="165">
        <v>40.63647877494636</v>
      </c>
      <c r="DX1041" s="165">
        <v>50.22734513315198</v>
      </c>
      <c r="DY1041" s="166">
        <v>5.440578125</v>
      </c>
      <c r="DZ1041" s="267">
        <v>5.847874334006981</v>
      </c>
      <c r="EA1041" s="166">
        <v>4.685670673076923</v>
      </c>
      <c r="EB1041" s="267">
        <v>5.379919162226713</v>
      </c>
    </row>
    <row r="1042" spans="117:132" ht="12.75">
      <c r="DM1042" s="165" t="s">
        <v>417</v>
      </c>
      <c r="DN1042" s="165" t="s">
        <v>418</v>
      </c>
      <c r="DO1042" s="165" t="s">
        <v>50</v>
      </c>
      <c r="DP1042" s="165">
        <v>13260</v>
      </c>
      <c r="DQ1042" s="165">
        <v>80331.74</v>
      </c>
      <c r="DR1042" s="165">
        <v>68649.35</v>
      </c>
      <c r="DS1042" s="165">
        <v>81570</v>
      </c>
      <c r="DT1042" s="165">
        <v>595551.4</v>
      </c>
      <c r="DU1042" s="165">
        <v>547756.12</v>
      </c>
      <c r="DV1042" s="165">
        <v>515.158371040724</v>
      </c>
      <c r="DW1042" s="165">
        <v>641.3649947081938</v>
      </c>
      <c r="DX1042" s="165">
        <v>697.9043064500975</v>
      </c>
      <c r="DY1042" s="166">
        <v>6.058200603318251</v>
      </c>
      <c r="DZ1042" s="267">
        <v>7.301108250582322</v>
      </c>
      <c r="EA1042" s="166">
        <v>5.177175716440423</v>
      </c>
      <c r="EB1042" s="267">
        <v>6.715166360181439</v>
      </c>
    </row>
    <row r="1043" spans="117:132" ht="12.75">
      <c r="DM1043" s="165" t="s">
        <v>417</v>
      </c>
      <c r="DN1043" s="165" t="s">
        <v>418</v>
      </c>
      <c r="DO1043" s="165" t="s">
        <v>95</v>
      </c>
      <c r="DP1043" s="165">
        <v>36160</v>
      </c>
      <c r="DQ1043" s="165">
        <v>173331.22</v>
      </c>
      <c r="DR1043" s="165">
        <v>147603.79</v>
      </c>
      <c r="DS1043" s="165"/>
      <c r="DT1043" s="165"/>
      <c r="DU1043" s="165"/>
      <c r="DV1043" s="165">
        <v>-100</v>
      </c>
      <c r="DW1043" s="165">
        <v>-100</v>
      </c>
      <c r="DX1043" s="165">
        <v>-100</v>
      </c>
      <c r="DY1043" s="166">
        <v>4.793451880530974</v>
      </c>
      <c r="DZ1043" s="267"/>
      <c r="EA1043" s="166">
        <v>4.081963219026549</v>
      </c>
      <c r="EB1043" s="267"/>
    </row>
    <row r="1044" spans="117:132" ht="12.75">
      <c r="DM1044" s="165" t="s">
        <v>417</v>
      </c>
      <c r="DN1044" s="165" t="s">
        <v>418</v>
      </c>
      <c r="DO1044" s="165" t="s">
        <v>70</v>
      </c>
      <c r="DP1044" s="165">
        <v>12660</v>
      </c>
      <c r="DQ1044" s="165">
        <v>69855.41</v>
      </c>
      <c r="DR1044" s="165">
        <v>60884.12</v>
      </c>
      <c r="DS1044" s="165">
        <v>31614</v>
      </c>
      <c r="DT1044" s="165">
        <v>178942.03</v>
      </c>
      <c r="DU1044" s="165">
        <v>165774.58</v>
      </c>
      <c r="DV1044" s="165">
        <v>149.71563981042655</v>
      </c>
      <c r="DW1044" s="165">
        <v>156.16058942321</v>
      </c>
      <c r="DX1044" s="165">
        <v>172.2788470951046</v>
      </c>
      <c r="DY1044" s="166">
        <v>5.5178048973143765</v>
      </c>
      <c r="DZ1044" s="267">
        <v>5.6602147782627945</v>
      </c>
      <c r="EA1044" s="166">
        <v>4.809172195892575</v>
      </c>
      <c r="EB1044" s="267">
        <v>5.243707850952109</v>
      </c>
    </row>
    <row r="1045" spans="117:132" ht="12.75">
      <c r="DM1045" s="165" t="s">
        <v>417</v>
      </c>
      <c r="DN1045" s="165" t="s">
        <v>418</v>
      </c>
      <c r="DO1045" s="165" t="s">
        <v>71</v>
      </c>
      <c r="DP1045" s="165">
        <v>2760</v>
      </c>
      <c r="DQ1045" s="165">
        <v>14968.99</v>
      </c>
      <c r="DR1045" s="165">
        <v>12841.42</v>
      </c>
      <c r="DS1045" s="165">
        <v>3078</v>
      </c>
      <c r="DT1045" s="165">
        <v>17579.38</v>
      </c>
      <c r="DU1045" s="165">
        <v>16168.84</v>
      </c>
      <c r="DV1045" s="165">
        <v>11.521739130434783</v>
      </c>
      <c r="DW1045" s="165">
        <v>17.438651505545806</v>
      </c>
      <c r="DX1045" s="165">
        <v>25.911620365971988</v>
      </c>
      <c r="DY1045" s="166">
        <v>5.423547101449275</v>
      </c>
      <c r="DZ1045" s="267">
        <v>5.711299545159195</v>
      </c>
      <c r="EA1045" s="166">
        <v>4.652688405797101</v>
      </c>
      <c r="EB1045" s="267">
        <v>5.253034437946718</v>
      </c>
    </row>
    <row r="1046" spans="117:132" ht="12.75">
      <c r="DM1046" s="165" t="s">
        <v>417</v>
      </c>
      <c r="DN1046" s="165" t="s">
        <v>418</v>
      </c>
      <c r="DO1046" s="165" t="s">
        <v>67</v>
      </c>
      <c r="DP1046" s="165">
        <v>169694</v>
      </c>
      <c r="DQ1046" s="165">
        <v>816607.5</v>
      </c>
      <c r="DR1046" s="165">
        <v>700801.37</v>
      </c>
      <c r="DS1046" s="165">
        <v>147442</v>
      </c>
      <c r="DT1046" s="165">
        <v>757342.3</v>
      </c>
      <c r="DU1046" s="165">
        <v>697345.75</v>
      </c>
      <c r="DV1046" s="165">
        <v>-13.113015192051575</v>
      </c>
      <c r="DW1046" s="165">
        <v>-7.257489062983129</v>
      </c>
      <c r="DX1046" s="165">
        <v>-0.4930954972305484</v>
      </c>
      <c r="DY1046" s="166">
        <v>4.812235553407899</v>
      </c>
      <c r="DZ1046" s="267">
        <v>5.136543861314958</v>
      </c>
      <c r="EA1046" s="166">
        <v>4.129794630334603</v>
      </c>
      <c r="EB1046" s="267">
        <v>4.729627582371373</v>
      </c>
    </row>
    <row r="1047" spans="117:132" ht="12.75">
      <c r="DM1047" s="165" t="s">
        <v>417</v>
      </c>
      <c r="DN1047" s="165" t="s">
        <v>418</v>
      </c>
      <c r="DO1047" s="165" t="s">
        <v>49</v>
      </c>
      <c r="DP1047" s="165">
        <v>3710</v>
      </c>
      <c r="DQ1047" s="165">
        <v>25371.2</v>
      </c>
      <c r="DR1047" s="165">
        <v>21743.17</v>
      </c>
      <c r="DS1047" s="165">
        <v>2990</v>
      </c>
      <c r="DT1047" s="165">
        <v>18035.7</v>
      </c>
      <c r="DU1047" s="165">
        <v>16629.98</v>
      </c>
      <c r="DV1047" s="165">
        <v>-19.40700808625337</v>
      </c>
      <c r="DW1047" s="165">
        <v>-28.91270416850602</v>
      </c>
      <c r="DX1047" s="165">
        <v>-23.51630420035349</v>
      </c>
      <c r="DY1047" s="166">
        <v>6.838598382749327</v>
      </c>
      <c r="DZ1047" s="267">
        <v>6.032006688963211</v>
      </c>
      <c r="EA1047" s="166">
        <v>5.860692722371967</v>
      </c>
      <c r="EB1047" s="267">
        <v>5.561866220735785</v>
      </c>
    </row>
    <row r="1048" spans="117:132" ht="12.75">
      <c r="DM1048" s="165" t="s">
        <v>417</v>
      </c>
      <c r="DN1048" s="165" t="s">
        <v>418</v>
      </c>
      <c r="DO1048" s="165" t="s">
        <v>350</v>
      </c>
      <c r="DP1048" s="165">
        <v>17296</v>
      </c>
      <c r="DQ1048" s="165">
        <v>90075.18</v>
      </c>
      <c r="DR1048" s="165">
        <v>77373.09</v>
      </c>
      <c r="DS1048" s="165">
        <v>16886</v>
      </c>
      <c r="DT1048" s="165">
        <v>82272.14</v>
      </c>
      <c r="DU1048" s="165">
        <v>75719.76</v>
      </c>
      <c r="DV1048" s="165">
        <v>-2.370490286771508</v>
      </c>
      <c r="DW1048" s="165">
        <v>-8.662808112068156</v>
      </c>
      <c r="DX1048" s="165">
        <v>-2.13682819181708</v>
      </c>
      <c r="DY1048" s="166">
        <v>5.207861933395004</v>
      </c>
      <c r="DZ1048" s="267">
        <v>4.872210114888073</v>
      </c>
      <c r="EA1048" s="166">
        <v>4.473467275670675</v>
      </c>
      <c r="EB1048" s="267">
        <v>4.4841738718465</v>
      </c>
    </row>
    <row r="1049" spans="117:132" ht="12.75">
      <c r="DM1049" s="165" t="s">
        <v>417</v>
      </c>
      <c r="DN1049" s="165" t="s">
        <v>418</v>
      </c>
      <c r="DO1049" s="165" t="s">
        <v>66</v>
      </c>
      <c r="DP1049" s="165">
        <v>3620</v>
      </c>
      <c r="DQ1049" s="165">
        <v>19404.62</v>
      </c>
      <c r="DR1049" s="165">
        <v>16815.52</v>
      </c>
      <c r="DS1049" s="165">
        <v>4500</v>
      </c>
      <c r="DT1049" s="165">
        <v>26584.08</v>
      </c>
      <c r="DU1049" s="165">
        <v>24476.2</v>
      </c>
      <c r="DV1049" s="165">
        <v>24.30939226519337</v>
      </c>
      <c r="DW1049" s="165">
        <v>36.99871473906731</v>
      </c>
      <c r="DX1049" s="165">
        <v>45.557199539473054</v>
      </c>
      <c r="DY1049" s="166">
        <v>5.3603922651933695</v>
      </c>
      <c r="DZ1049" s="267">
        <v>5.907573333333334</v>
      </c>
      <c r="EA1049" s="166">
        <v>4.645171270718232</v>
      </c>
      <c r="EB1049" s="267">
        <v>5.439155555555556</v>
      </c>
    </row>
    <row r="1050" spans="117:132" ht="12.75">
      <c r="DM1050" s="165" t="s">
        <v>417</v>
      </c>
      <c r="DN1050" s="165" t="s">
        <v>418</v>
      </c>
      <c r="DO1050" s="165" t="s">
        <v>44</v>
      </c>
      <c r="DP1050" s="165"/>
      <c r="DQ1050" s="165"/>
      <c r="DR1050" s="165"/>
      <c r="DS1050" s="165">
        <v>30962</v>
      </c>
      <c r="DT1050" s="165">
        <v>152567.22</v>
      </c>
      <c r="DU1050" s="165">
        <v>140579.26</v>
      </c>
      <c r="DV1050" s="165"/>
      <c r="DW1050" s="165"/>
      <c r="DX1050" s="165"/>
      <c r="DY1050" s="166"/>
      <c r="DZ1050" s="267">
        <v>4.927563464892449</v>
      </c>
      <c r="EA1050" s="166"/>
      <c r="EB1050" s="267">
        <v>4.540380466378141</v>
      </c>
    </row>
    <row r="1051" spans="117:132" ht="12.75">
      <c r="DM1051" s="165" t="s">
        <v>419</v>
      </c>
      <c r="DN1051" s="165" t="s">
        <v>623</v>
      </c>
      <c r="DO1051" s="165" t="s">
        <v>63</v>
      </c>
      <c r="DP1051" s="165"/>
      <c r="DQ1051" s="165"/>
      <c r="DR1051" s="165"/>
      <c r="DS1051" s="165">
        <v>800</v>
      </c>
      <c r="DT1051" s="165">
        <v>6000</v>
      </c>
      <c r="DU1051" s="165">
        <v>5523.45</v>
      </c>
      <c r="DV1051" s="165"/>
      <c r="DW1051" s="165"/>
      <c r="DX1051" s="165"/>
      <c r="DY1051" s="166"/>
      <c r="DZ1051" s="267">
        <v>7.5</v>
      </c>
      <c r="EA1051" s="166"/>
      <c r="EB1051" s="267">
        <v>6.9043125</v>
      </c>
    </row>
    <row r="1052" spans="117:132" ht="12.75">
      <c r="DM1052" s="165" t="s">
        <v>419</v>
      </c>
      <c r="DN1052" s="165" t="s">
        <v>623</v>
      </c>
      <c r="DO1052" s="165" t="s">
        <v>54</v>
      </c>
      <c r="DP1052" s="165"/>
      <c r="DQ1052" s="165"/>
      <c r="DR1052" s="165"/>
      <c r="DS1052" s="165">
        <v>20</v>
      </c>
      <c r="DT1052" s="165">
        <v>93.04</v>
      </c>
      <c r="DU1052" s="165">
        <v>85.33</v>
      </c>
      <c r="DV1052" s="165"/>
      <c r="DW1052" s="165"/>
      <c r="DX1052" s="165"/>
      <c r="DY1052" s="166"/>
      <c r="DZ1052" s="267">
        <v>4.652</v>
      </c>
      <c r="EA1052" s="166"/>
      <c r="EB1052" s="267">
        <v>4.2665</v>
      </c>
    </row>
    <row r="1053" spans="117:132" ht="12.75">
      <c r="DM1053" s="165" t="s">
        <v>419</v>
      </c>
      <c r="DN1053" s="165" t="s">
        <v>623</v>
      </c>
      <c r="DO1053" s="165" t="s">
        <v>42</v>
      </c>
      <c r="DP1053" s="165"/>
      <c r="DQ1053" s="165"/>
      <c r="DR1053" s="165"/>
      <c r="DS1053" s="165">
        <v>3950</v>
      </c>
      <c r="DT1053" s="165">
        <v>17184.66</v>
      </c>
      <c r="DU1053" s="165">
        <v>15860.97</v>
      </c>
      <c r="DV1053" s="165"/>
      <c r="DW1053" s="165"/>
      <c r="DX1053" s="165"/>
      <c r="DY1053" s="166"/>
      <c r="DZ1053" s="267">
        <v>4.350546835443038</v>
      </c>
      <c r="EA1053" s="166"/>
      <c r="EB1053" s="267">
        <v>4.015435443037974</v>
      </c>
    </row>
    <row r="1054" spans="117:132" ht="12.75">
      <c r="DM1054" s="165" t="s">
        <v>419</v>
      </c>
      <c r="DN1054" s="165" t="s">
        <v>623</v>
      </c>
      <c r="DO1054" s="165" t="s">
        <v>45</v>
      </c>
      <c r="DP1054" s="165"/>
      <c r="DQ1054" s="165"/>
      <c r="DR1054" s="165"/>
      <c r="DS1054" s="165">
        <v>13424</v>
      </c>
      <c r="DT1054" s="165">
        <v>65693.28</v>
      </c>
      <c r="DU1054" s="165">
        <v>60591.61</v>
      </c>
      <c r="DV1054" s="165"/>
      <c r="DW1054" s="165"/>
      <c r="DX1054" s="165"/>
      <c r="DY1054" s="166"/>
      <c r="DZ1054" s="267">
        <v>4.8937187127532775</v>
      </c>
      <c r="EA1054" s="166"/>
      <c r="EB1054" s="267">
        <v>4.5136777413587605</v>
      </c>
    </row>
    <row r="1055" spans="117:132" ht="12.75">
      <c r="DM1055" s="165" t="s">
        <v>419</v>
      </c>
      <c r="DN1055" s="165" t="s">
        <v>623</v>
      </c>
      <c r="DO1055" s="165" t="s">
        <v>43</v>
      </c>
      <c r="DP1055" s="165"/>
      <c r="DQ1055" s="165"/>
      <c r="DR1055" s="165"/>
      <c r="DS1055" s="165">
        <v>16350</v>
      </c>
      <c r="DT1055" s="165">
        <v>74815.3</v>
      </c>
      <c r="DU1055" s="165">
        <v>68956.84</v>
      </c>
      <c r="DV1055" s="165"/>
      <c r="DW1055" s="165"/>
      <c r="DX1055" s="165"/>
      <c r="DY1055" s="166"/>
      <c r="DZ1055" s="267">
        <v>4.575859327217126</v>
      </c>
      <c r="EA1055" s="166"/>
      <c r="EB1055" s="267">
        <v>4.21754373088685</v>
      </c>
    </row>
    <row r="1056" spans="117:132" ht="12.75">
      <c r="DM1056" s="165" t="s">
        <v>419</v>
      </c>
      <c r="DN1056" s="165" t="s">
        <v>623</v>
      </c>
      <c r="DO1056" s="165" t="s">
        <v>50</v>
      </c>
      <c r="DP1056" s="165"/>
      <c r="DQ1056" s="165"/>
      <c r="DR1056" s="165"/>
      <c r="DS1056" s="165">
        <v>160</v>
      </c>
      <c r="DT1056" s="165">
        <v>857.25</v>
      </c>
      <c r="DU1056" s="165">
        <v>787.6</v>
      </c>
      <c r="DV1056" s="165"/>
      <c r="DW1056" s="165"/>
      <c r="DX1056" s="165"/>
      <c r="DY1056" s="166"/>
      <c r="DZ1056" s="267">
        <v>5.3578125</v>
      </c>
      <c r="EA1056" s="166"/>
      <c r="EB1056" s="267">
        <v>4.9225</v>
      </c>
    </row>
    <row r="1057" spans="117:132" ht="12.75">
      <c r="DM1057" s="165" t="s">
        <v>419</v>
      </c>
      <c r="DN1057" s="165" t="s">
        <v>623</v>
      </c>
      <c r="DO1057" s="165" t="s">
        <v>67</v>
      </c>
      <c r="DP1057" s="165"/>
      <c r="DQ1057" s="165"/>
      <c r="DR1057" s="165"/>
      <c r="DS1057" s="165">
        <v>332</v>
      </c>
      <c r="DT1057" s="165">
        <v>1575.04</v>
      </c>
      <c r="DU1057" s="165">
        <v>1448.6</v>
      </c>
      <c r="DV1057" s="165"/>
      <c r="DW1057" s="165"/>
      <c r="DX1057" s="165"/>
      <c r="DY1057" s="166"/>
      <c r="DZ1057" s="267">
        <v>4.744096385542169</v>
      </c>
      <c r="EA1057" s="166"/>
      <c r="EB1057" s="267">
        <v>4.363253012048193</v>
      </c>
    </row>
    <row r="1058" spans="117:132" ht="12.75">
      <c r="DM1058" s="165" t="s">
        <v>419</v>
      </c>
      <c r="DN1058" s="165" t="s">
        <v>623</v>
      </c>
      <c r="DO1058" s="165" t="s">
        <v>44</v>
      </c>
      <c r="DP1058" s="165">
        <v>6080</v>
      </c>
      <c r="DQ1058" s="165">
        <v>21853.88</v>
      </c>
      <c r="DR1058" s="165">
        <v>18848</v>
      </c>
      <c r="DS1058" s="165">
        <v>5340</v>
      </c>
      <c r="DT1058" s="165">
        <v>23626.14</v>
      </c>
      <c r="DU1058" s="165">
        <v>21794.94</v>
      </c>
      <c r="DV1058" s="165">
        <v>-12.171052631578947</v>
      </c>
      <c r="DW1058" s="165">
        <v>8.109589692997298</v>
      </c>
      <c r="DX1058" s="165">
        <v>15.635292869269943</v>
      </c>
      <c r="DY1058" s="166">
        <v>3.594388157894737</v>
      </c>
      <c r="DZ1058" s="267">
        <v>4.424370786516854</v>
      </c>
      <c r="EA1058" s="166">
        <v>3.1</v>
      </c>
      <c r="EB1058" s="267">
        <v>4.081449438202247</v>
      </c>
    </row>
    <row r="1059" spans="117:132" ht="12.75">
      <c r="DM1059" s="165" t="s">
        <v>436</v>
      </c>
      <c r="DN1059" s="165" t="s">
        <v>437</v>
      </c>
      <c r="DO1059" s="165" t="s">
        <v>48</v>
      </c>
      <c r="DP1059" s="165">
        <v>1260</v>
      </c>
      <c r="DQ1059" s="165">
        <v>5820.78</v>
      </c>
      <c r="DR1059" s="165">
        <v>5178</v>
      </c>
      <c r="DS1059" s="165">
        <v>2352</v>
      </c>
      <c r="DT1059" s="165">
        <v>15636.86</v>
      </c>
      <c r="DU1059" s="165">
        <v>14336.34</v>
      </c>
      <c r="DV1059" s="165">
        <v>86.66666666666667</v>
      </c>
      <c r="DW1059" s="165">
        <v>168.63856733977238</v>
      </c>
      <c r="DX1059" s="165">
        <v>176.8702201622248</v>
      </c>
      <c r="DY1059" s="166">
        <v>4.619666666666666</v>
      </c>
      <c r="DZ1059" s="267">
        <v>6.648324829931973</v>
      </c>
      <c r="EA1059" s="166">
        <v>4.109523809523809</v>
      </c>
      <c r="EB1059" s="267">
        <v>6.0953826530612245</v>
      </c>
    </row>
    <row r="1060" spans="117:132" ht="12.75">
      <c r="DM1060" s="165" t="s">
        <v>436</v>
      </c>
      <c r="DN1060" s="165" t="s">
        <v>437</v>
      </c>
      <c r="DO1060" s="165" t="s">
        <v>138</v>
      </c>
      <c r="DP1060" s="165">
        <v>5000</v>
      </c>
      <c r="DQ1060" s="165">
        <v>27372.78</v>
      </c>
      <c r="DR1060" s="165">
        <v>23613.15</v>
      </c>
      <c r="DS1060" s="165"/>
      <c r="DT1060" s="165"/>
      <c r="DU1060" s="165"/>
      <c r="DV1060" s="165">
        <v>-100</v>
      </c>
      <c r="DW1060" s="165">
        <v>-100</v>
      </c>
      <c r="DX1060" s="165">
        <v>-100</v>
      </c>
      <c r="DY1060" s="166">
        <v>5.474556</v>
      </c>
      <c r="DZ1060" s="267"/>
      <c r="EA1060" s="166">
        <v>4.7226300000000005</v>
      </c>
      <c r="EB1060" s="267"/>
    </row>
    <row r="1061" spans="117:132" ht="12.75">
      <c r="DM1061" s="165" t="s">
        <v>436</v>
      </c>
      <c r="DN1061" s="165" t="s">
        <v>437</v>
      </c>
      <c r="DO1061" s="165" t="s">
        <v>63</v>
      </c>
      <c r="DP1061" s="165">
        <v>19090</v>
      </c>
      <c r="DQ1061" s="165">
        <v>165401.5</v>
      </c>
      <c r="DR1061" s="165">
        <v>137272.86</v>
      </c>
      <c r="DS1061" s="165"/>
      <c r="DT1061" s="165"/>
      <c r="DU1061" s="165"/>
      <c r="DV1061" s="165">
        <v>-100</v>
      </c>
      <c r="DW1061" s="165">
        <v>-100</v>
      </c>
      <c r="DX1061" s="165">
        <v>-100</v>
      </c>
      <c r="DY1061" s="166">
        <v>8.664300680984809</v>
      </c>
      <c r="DZ1061" s="267"/>
      <c r="EA1061" s="166">
        <v>7.190825563122052</v>
      </c>
      <c r="EB1061" s="267"/>
    </row>
    <row r="1062" spans="117:132" ht="12.75">
      <c r="DM1062" s="165" t="s">
        <v>436</v>
      </c>
      <c r="DN1062" s="165" t="s">
        <v>437</v>
      </c>
      <c r="DO1062" s="165" t="s">
        <v>54</v>
      </c>
      <c r="DP1062" s="165">
        <v>14844.12</v>
      </c>
      <c r="DQ1062" s="165">
        <v>151018.6</v>
      </c>
      <c r="DR1062" s="165">
        <v>130951.91</v>
      </c>
      <c r="DS1062" s="165">
        <v>891</v>
      </c>
      <c r="DT1062" s="165">
        <v>6364.75</v>
      </c>
      <c r="DU1062" s="165">
        <v>5837.41</v>
      </c>
      <c r="DV1062" s="165">
        <v>-93.9976233013476</v>
      </c>
      <c r="DW1062" s="165">
        <v>-95.78545291772006</v>
      </c>
      <c r="DX1062" s="165">
        <v>-95.5423254231267</v>
      </c>
      <c r="DY1062" s="166">
        <v>10.173631040438908</v>
      </c>
      <c r="DZ1062" s="267">
        <v>7.14337822671156</v>
      </c>
      <c r="EA1062" s="166">
        <v>8.821803515466057</v>
      </c>
      <c r="EB1062" s="267">
        <v>6.551526374859708</v>
      </c>
    </row>
    <row r="1063" spans="117:132" ht="12.75">
      <c r="DM1063" s="165" t="s">
        <v>436</v>
      </c>
      <c r="DN1063" s="165" t="s">
        <v>437</v>
      </c>
      <c r="DO1063" s="165" t="s">
        <v>56</v>
      </c>
      <c r="DP1063" s="165">
        <v>2000</v>
      </c>
      <c r="DQ1063" s="165">
        <v>12955.83</v>
      </c>
      <c r="DR1063" s="165">
        <v>10756.1</v>
      </c>
      <c r="DS1063" s="165"/>
      <c r="DT1063" s="165"/>
      <c r="DU1063" s="165"/>
      <c r="DV1063" s="165">
        <v>-100</v>
      </c>
      <c r="DW1063" s="165">
        <v>-100</v>
      </c>
      <c r="DX1063" s="165">
        <v>-100</v>
      </c>
      <c r="DY1063" s="166">
        <v>6.477915</v>
      </c>
      <c r="DZ1063" s="267"/>
      <c r="EA1063" s="166">
        <v>5.37805</v>
      </c>
      <c r="EB1063" s="267"/>
    </row>
    <row r="1064" spans="117:132" ht="12.75">
      <c r="DM1064" s="165" t="s">
        <v>436</v>
      </c>
      <c r="DN1064" s="165" t="s">
        <v>437</v>
      </c>
      <c r="DO1064" s="165" t="s">
        <v>42</v>
      </c>
      <c r="DP1064" s="165"/>
      <c r="DQ1064" s="165"/>
      <c r="DR1064" s="165"/>
      <c r="DS1064" s="165">
        <v>9450</v>
      </c>
      <c r="DT1064" s="165">
        <v>59977.52</v>
      </c>
      <c r="DU1064" s="165">
        <v>55277.05</v>
      </c>
      <c r="DV1064" s="165"/>
      <c r="DW1064" s="165"/>
      <c r="DX1064" s="165"/>
      <c r="DY1064" s="166"/>
      <c r="DZ1064" s="267">
        <v>6.346827513227513</v>
      </c>
      <c r="EA1064" s="166"/>
      <c r="EB1064" s="267">
        <v>5.849423280423281</v>
      </c>
    </row>
    <row r="1065" spans="117:132" ht="12.75">
      <c r="DM1065" s="165" t="s">
        <v>436</v>
      </c>
      <c r="DN1065" s="165" t="s">
        <v>437</v>
      </c>
      <c r="DO1065" s="165" t="s">
        <v>45</v>
      </c>
      <c r="DP1065" s="165">
        <v>2340</v>
      </c>
      <c r="DQ1065" s="165">
        <v>13051.87</v>
      </c>
      <c r="DR1065" s="165">
        <v>11091.6</v>
      </c>
      <c r="DS1065" s="165"/>
      <c r="DT1065" s="165"/>
      <c r="DU1065" s="165"/>
      <c r="DV1065" s="165">
        <v>-100</v>
      </c>
      <c r="DW1065" s="165">
        <v>-100</v>
      </c>
      <c r="DX1065" s="165">
        <v>-100</v>
      </c>
      <c r="DY1065" s="166">
        <v>5.5777222222222225</v>
      </c>
      <c r="DZ1065" s="267"/>
      <c r="EA1065" s="166">
        <v>4.74</v>
      </c>
      <c r="EB1065" s="267"/>
    </row>
    <row r="1066" spans="117:132" ht="12.75">
      <c r="DM1066" s="165" t="s">
        <v>436</v>
      </c>
      <c r="DN1066" s="165" t="s">
        <v>437</v>
      </c>
      <c r="DO1066" s="165" t="s">
        <v>85</v>
      </c>
      <c r="DP1066" s="165">
        <v>13990</v>
      </c>
      <c r="DQ1066" s="165">
        <v>72546.16</v>
      </c>
      <c r="DR1066" s="165">
        <v>61143.17</v>
      </c>
      <c r="DS1066" s="165"/>
      <c r="DT1066" s="165"/>
      <c r="DU1066" s="165"/>
      <c r="DV1066" s="165">
        <v>-100</v>
      </c>
      <c r="DW1066" s="165">
        <v>-100</v>
      </c>
      <c r="DX1066" s="165">
        <v>-100</v>
      </c>
      <c r="DY1066" s="166">
        <v>5.185572551822731</v>
      </c>
      <c r="DZ1066" s="267"/>
      <c r="EA1066" s="166">
        <v>4.370491065046462</v>
      </c>
      <c r="EB1066" s="267"/>
    </row>
    <row r="1067" spans="117:132" ht="12.75">
      <c r="DM1067" s="165" t="s">
        <v>436</v>
      </c>
      <c r="DN1067" s="165" t="s">
        <v>437</v>
      </c>
      <c r="DO1067" s="165" t="s">
        <v>530</v>
      </c>
      <c r="DP1067" s="165">
        <v>1120</v>
      </c>
      <c r="DQ1067" s="165">
        <v>5849.24</v>
      </c>
      <c r="DR1067" s="165">
        <v>5035.86</v>
      </c>
      <c r="DS1067" s="165"/>
      <c r="DT1067" s="165"/>
      <c r="DU1067" s="165"/>
      <c r="DV1067" s="165">
        <v>-100</v>
      </c>
      <c r="DW1067" s="165">
        <v>-100</v>
      </c>
      <c r="DX1067" s="165">
        <v>-100</v>
      </c>
      <c r="DY1067" s="166">
        <v>5.222535714285714</v>
      </c>
      <c r="DZ1067" s="267"/>
      <c r="EA1067" s="166">
        <v>4.496303571428571</v>
      </c>
      <c r="EB1067" s="267"/>
    </row>
    <row r="1068" spans="117:132" ht="12.75">
      <c r="DM1068" s="165" t="s">
        <v>438</v>
      </c>
      <c r="DN1068" s="165" t="s">
        <v>630</v>
      </c>
      <c r="DO1068" s="165" t="s">
        <v>138</v>
      </c>
      <c r="DP1068" s="165">
        <v>336</v>
      </c>
      <c r="DQ1068" s="165">
        <v>3161.76</v>
      </c>
      <c r="DR1068" s="165">
        <v>2722.09</v>
      </c>
      <c r="DS1068" s="165"/>
      <c r="DT1068" s="165"/>
      <c r="DU1068" s="165"/>
      <c r="DV1068" s="165">
        <v>-100</v>
      </c>
      <c r="DW1068" s="165">
        <v>-100</v>
      </c>
      <c r="DX1068" s="165">
        <v>-100</v>
      </c>
      <c r="DY1068" s="166">
        <v>9.41</v>
      </c>
      <c r="DZ1068" s="267"/>
      <c r="EA1068" s="166">
        <v>8.101458333333333</v>
      </c>
      <c r="EB1068" s="267"/>
    </row>
    <row r="1069" spans="117:132" ht="12.75">
      <c r="DM1069" s="165" t="s">
        <v>438</v>
      </c>
      <c r="DN1069" s="165" t="s">
        <v>630</v>
      </c>
      <c r="DO1069" s="165" t="s">
        <v>54</v>
      </c>
      <c r="DP1069" s="165"/>
      <c r="DQ1069" s="165"/>
      <c r="DR1069" s="165"/>
      <c r="DS1069" s="165">
        <v>150</v>
      </c>
      <c r="DT1069" s="165">
        <v>1037.97</v>
      </c>
      <c r="DU1069" s="165">
        <v>952.87</v>
      </c>
      <c r="DV1069" s="165"/>
      <c r="DW1069" s="165"/>
      <c r="DX1069" s="165"/>
      <c r="DY1069" s="166"/>
      <c r="DZ1069" s="267">
        <v>6.9198</v>
      </c>
      <c r="EA1069" s="166"/>
      <c r="EB1069" s="267">
        <v>6.3524666666666665</v>
      </c>
    </row>
    <row r="1070" spans="117:132" ht="12.75">
      <c r="DM1070" s="165" t="s">
        <v>438</v>
      </c>
      <c r="DN1070" s="165" t="s">
        <v>630</v>
      </c>
      <c r="DO1070" s="165" t="s">
        <v>56</v>
      </c>
      <c r="DP1070" s="165"/>
      <c r="DQ1070" s="165"/>
      <c r="DR1070" s="165"/>
      <c r="DS1070" s="165">
        <v>1920</v>
      </c>
      <c r="DT1070" s="165">
        <v>12142.29</v>
      </c>
      <c r="DU1070" s="165">
        <v>11146.8</v>
      </c>
      <c r="DV1070" s="165"/>
      <c r="DW1070" s="165"/>
      <c r="DX1070" s="165"/>
      <c r="DY1070" s="166"/>
      <c r="DZ1070" s="267">
        <v>6.324109375000001</v>
      </c>
      <c r="EA1070" s="166"/>
      <c r="EB1070" s="267">
        <v>5.805625</v>
      </c>
    </row>
    <row r="1071" spans="117:132" ht="12.75">
      <c r="DM1071" s="165" t="s">
        <v>438</v>
      </c>
      <c r="DN1071" s="165" t="s">
        <v>630</v>
      </c>
      <c r="DO1071" s="165" t="s">
        <v>43</v>
      </c>
      <c r="DP1071" s="165"/>
      <c r="DQ1071" s="165"/>
      <c r="DR1071" s="165"/>
      <c r="DS1071" s="165">
        <v>450</v>
      </c>
      <c r="DT1071" s="165">
        <v>3544.75</v>
      </c>
      <c r="DU1071" s="165">
        <v>3251.73</v>
      </c>
      <c r="DV1071" s="165"/>
      <c r="DW1071" s="165"/>
      <c r="DX1071" s="165"/>
      <c r="DY1071" s="166"/>
      <c r="DZ1071" s="267">
        <v>7.877222222222223</v>
      </c>
      <c r="EA1071" s="166"/>
      <c r="EB1071" s="267">
        <v>7.226066666666667</v>
      </c>
    </row>
    <row r="1072" spans="117:132" ht="12.75">
      <c r="DM1072" s="165" t="s">
        <v>446</v>
      </c>
      <c r="DN1072" s="165" t="s">
        <v>312</v>
      </c>
      <c r="DO1072" s="165" t="s">
        <v>48</v>
      </c>
      <c r="DP1072" s="165">
        <v>32</v>
      </c>
      <c r="DQ1072" s="165">
        <v>366.71</v>
      </c>
      <c r="DR1072" s="165">
        <v>313.59</v>
      </c>
      <c r="DS1072" s="165">
        <v>439</v>
      </c>
      <c r="DT1072" s="165">
        <v>5216.17</v>
      </c>
      <c r="DU1072" s="165">
        <v>4796.66</v>
      </c>
      <c r="DV1072" s="165">
        <v>1271.875</v>
      </c>
      <c r="DW1072" s="165">
        <v>1322.4237135611247</v>
      </c>
      <c r="DX1072" s="165">
        <v>1429.595969259224</v>
      </c>
      <c r="DY1072" s="166">
        <v>11.4596875</v>
      </c>
      <c r="DZ1072" s="267">
        <v>11.881936218678815</v>
      </c>
      <c r="EA1072" s="166">
        <v>9.7996875</v>
      </c>
      <c r="EB1072" s="267">
        <v>10.92633257403189</v>
      </c>
    </row>
    <row r="1073" spans="117:132" ht="12.75">
      <c r="DM1073" s="165" t="s">
        <v>446</v>
      </c>
      <c r="DN1073" s="165" t="s">
        <v>312</v>
      </c>
      <c r="DO1073" s="165" t="s">
        <v>139</v>
      </c>
      <c r="DP1073" s="165"/>
      <c r="DQ1073" s="165"/>
      <c r="DR1073" s="165"/>
      <c r="DS1073" s="165">
        <v>600</v>
      </c>
      <c r="DT1073" s="165">
        <v>8794.42</v>
      </c>
      <c r="DU1073" s="165">
        <v>8129.67</v>
      </c>
      <c r="DV1073" s="165"/>
      <c r="DW1073" s="165"/>
      <c r="DX1073" s="165"/>
      <c r="DY1073" s="166"/>
      <c r="DZ1073" s="267">
        <v>14.657366666666666</v>
      </c>
      <c r="EA1073" s="166"/>
      <c r="EB1073" s="267">
        <v>13.54945</v>
      </c>
    </row>
    <row r="1074" spans="117:132" ht="12.75">
      <c r="DM1074" s="165" t="s">
        <v>446</v>
      </c>
      <c r="DN1074" s="165" t="s">
        <v>312</v>
      </c>
      <c r="DO1074" s="165" t="s">
        <v>63</v>
      </c>
      <c r="DP1074" s="165">
        <v>4402.45</v>
      </c>
      <c r="DQ1074" s="165">
        <v>60507.52</v>
      </c>
      <c r="DR1074" s="165">
        <v>52109.14</v>
      </c>
      <c r="DS1074" s="165">
        <v>6942</v>
      </c>
      <c r="DT1074" s="165">
        <v>90446.52</v>
      </c>
      <c r="DU1074" s="165">
        <v>83144.97</v>
      </c>
      <c r="DV1074" s="165">
        <v>57.68492543924407</v>
      </c>
      <c r="DW1074" s="165">
        <v>49.479800196735894</v>
      </c>
      <c r="DX1074" s="165">
        <v>59.55928269013843</v>
      </c>
      <c r="DY1074" s="166">
        <v>13.744056150552533</v>
      </c>
      <c r="DZ1074" s="267">
        <v>13.028885047536734</v>
      </c>
      <c r="EA1074" s="166">
        <v>11.836395643334962</v>
      </c>
      <c r="EB1074" s="267">
        <v>11.97709161624892</v>
      </c>
    </row>
    <row r="1075" spans="117:132" ht="12.75">
      <c r="DM1075" s="165" t="s">
        <v>446</v>
      </c>
      <c r="DN1075" s="165" t="s">
        <v>312</v>
      </c>
      <c r="DO1075" s="165" t="s">
        <v>54</v>
      </c>
      <c r="DP1075" s="165">
        <v>15642</v>
      </c>
      <c r="DQ1075" s="165">
        <v>200108.56</v>
      </c>
      <c r="DR1075" s="165">
        <v>170978.37</v>
      </c>
      <c r="DS1075" s="165">
        <v>19026</v>
      </c>
      <c r="DT1075" s="165">
        <v>235874.98</v>
      </c>
      <c r="DU1075" s="165">
        <v>216717.06</v>
      </c>
      <c r="DV1075" s="165">
        <v>21.634062140391254</v>
      </c>
      <c r="DW1075" s="165">
        <v>17.873508259716633</v>
      </c>
      <c r="DX1075" s="165">
        <v>26.75115571636342</v>
      </c>
      <c r="DY1075" s="166">
        <v>12.793029024421429</v>
      </c>
      <c r="DZ1075" s="267">
        <v>12.397507621150005</v>
      </c>
      <c r="EA1075" s="166">
        <v>10.93072305331799</v>
      </c>
      <c r="EB1075" s="267">
        <v>11.39057395143488</v>
      </c>
    </row>
    <row r="1076" spans="117:132" ht="12.75">
      <c r="DM1076" s="165" t="s">
        <v>446</v>
      </c>
      <c r="DN1076" s="165" t="s">
        <v>312</v>
      </c>
      <c r="DO1076" s="165" t="s">
        <v>56</v>
      </c>
      <c r="DP1076" s="165"/>
      <c r="DQ1076" s="165"/>
      <c r="DR1076" s="165"/>
      <c r="DS1076" s="165">
        <v>1000</v>
      </c>
      <c r="DT1076" s="165">
        <v>11982.38</v>
      </c>
      <c r="DU1076" s="165">
        <v>11000</v>
      </c>
      <c r="DV1076" s="165"/>
      <c r="DW1076" s="165"/>
      <c r="DX1076" s="165"/>
      <c r="DY1076" s="166"/>
      <c r="DZ1076" s="267">
        <v>11.98238</v>
      </c>
      <c r="EA1076" s="166"/>
      <c r="EB1076" s="267">
        <v>11</v>
      </c>
    </row>
    <row r="1077" spans="117:132" ht="12.75">
      <c r="DM1077" s="165" t="s">
        <v>446</v>
      </c>
      <c r="DN1077" s="165" t="s">
        <v>312</v>
      </c>
      <c r="DO1077" s="165" t="s">
        <v>42</v>
      </c>
      <c r="DP1077" s="165">
        <v>422501</v>
      </c>
      <c r="DQ1077" s="165">
        <v>4692955.24</v>
      </c>
      <c r="DR1077" s="165">
        <v>4025245.9</v>
      </c>
      <c r="DS1077" s="165">
        <v>453826</v>
      </c>
      <c r="DT1077" s="165">
        <v>5174695.5</v>
      </c>
      <c r="DU1077" s="165">
        <v>4760471.14</v>
      </c>
      <c r="DV1077" s="165">
        <v>7.414183635068319</v>
      </c>
      <c r="DW1077" s="165">
        <v>10.265179090009811</v>
      </c>
      <c r="DX1077" s="165">
        <v>18.265349701989628</v>
      </c>
      <c r="DY1077" s="166">
        <v>11.107560076780883</v>
      </c>
      <c r="DZ1077" s="267">
        <v>11.402377783555812</v>
      </c>
      <c r="EA1077" s="166">
        <v>9.527186681214955</v>
      </c>
      <c r="EB1077" s="267">
        <v>10.489639509415502</v>
      </c>
    </row>
    <row r="1078" spans="117:132" ht="12.75">
      <c r="DM1078" s="165" t="s">
        <v>446</v>
      </c>
      <c r="DN1078" s="165" t="s">
        <v>312</v>
      </c>
      <c r="DO1078" s="165" t="s">
        <v>45</v>
      </c>
      <c r="DP1078" s="165">
        <v>826</v>
      </c>
      <c r="DQ1078" s="165">
        <v>10383.66</v>
      </c>
      <c r="DR1078" s="165">
        <v>8966.03</v>
      </c>
      <c r="DS1078" s="165">
        <v>1250</v>
      </c>
      <c r="DT1078" s="165">
        <v>16125.56</v>
      </c>
      <c r="DU1078" s="165">
        <v>14782.13</v>
      </c>
      <c r="DV1078" s="165">
        <v>51.3317191283293</v>
      </c>
      <c r="DW1078" s="165">
        <v>55.29745773648213</v>
      </c>
      <c r="DX1078" s="165">
        <v>64.8681746547803</v>
      </c>
      <c r="DY1078" s="166">
        <v>12.571016949152542</v>
      </c>
      <c r="DZ1078" s="267">
        <v>12.900447999999999</v>
      </c>
      <c r="EA1078" s="166">
        <v>10.854757869249395</v>
      </c>
      <c r="EB1078" s="267">
        <v>11.825704</v>
      </c>
    </row>
    <row r="1079" spans="117:132" ht="12.75">
      <c r="DM1079" s="165" t="s">
        <v>446</v>
      </c>
      <c r="DN1079" s="165" t="s">
        <v>312</v>
      </c>
      <c r="DO1079" s="165" t="s">
        <v>57</v>
      </c>
      <c r="DP1079" s="165"/>
      <c r="DQ1079" s="165"/>
      <c r="DR1079" s="165"/>
      <c r="DS1079" s="165">
        <v>120</v>
      </c>
      <c r="DT1079" s="165">
        <v>1274</v>
      </c>
      <c r="DU1079" s="165">
        <v>1170.19</v>
      </c>
      <c r="DV1079" s="165"/>
      <c r="DW1079" s="165"/>
      <c r="DX1079" s="165"/>
      <c r="DY1079" s="166"/>
      <c r="DZ1079" s="267">
        <v>10.616666666666667</v>
      </c>
      <c r="EA1079" s="166"/>
      <c r="EB1079" s="267">
        <v>9.751583333333334</v>
      </c>
    </row>
    <row r="1080" spans="117:132" ht="12.75">
      <c r="DM1080" s="165" t="s">
        <v>446</v>
      </c>
      <c r="DN1080" s="165" t="s">
        <v>312</v>
      </c>
      <c r="DO1080" s="165" t="s">
        <v>43</v>
      </c>
      <c r="DP1080" s="165">
        <v>24159</v>
      </c>
      <c r="DQ1080" s="165">
        <v>265732.67</v>
      </c>
      <c r="DR1080" s="165">
        <v>230184.88</v>
      </c>
      <c r="DS1080" s="165">
        <v>13560</v>
      </c>
      <c r="DT1080" s="165">
        <v>157217.79</v>
      </c>
      <c r="DU1080" s="165">
        <v>144817</v>
      </c>
      <c r="DV1080" s="165">
        <v>-43.871849000372535</v>
      </c>
      <c r="DW1080" s="165">
        <v>-40.836107957670386</v>
      </c>
      <c r="DX1080" s="165">
        <v>-37.086658341764235</v>
      </c>
      <c r="DY1080" s="166">
        <v>10.999324061426384</v>
      </c>
      <c r="DZ1080" s="267">
        <v>11.594232300884956</v>
      </c>
      <c r="EA1080" s="166">
        <v>9.527914234860715</v>
      </c>
      <c r="EB1080" s="267">
        <v>10.6797197640118</v>
      </c>
    </row>
    <row r="1081" spans="117:132" ht="12.75">
      <c r="DM1081" s="165" t="s">
        <v>446</v>
      </c>
      <c r="DN1081" s="165" t="s">
        <v>312</v>
      </c>
      <c r="DO1081" s="165" t="s">
        <v>67</v>
      </c>
      <c r="DP1081" s="165">
        <v>310</v>
      </c>
      <c r="DQ1081" s="165">
        <v>3534.98</v>
      </c>
      <c r="DR1081" s="165">
        <v>3037.97</v>
      </c>
      <c r="DS1081" s="165">
        <v>1004</v>
      </c>
      <c r="DT1081" s="165">
        <v>12626.24</v>
      </c>
      <c r="DU1081" s="165">
        <v>11611.58</v>
      </c>
      <c r="DV1081" s="165">
        <v>223.8709677419355</v>
      </c>
      <c r="DW1081" s="165">
        <v>257.1799557564682</v>
      </c>
      <c r="DX1081" s="165">
        <v>282.2150975816088</v>
      </c>
      <c r="DY1081" s="166">
        <v>11.403161290322581</v>
      </c>
      <c r="DZ1081" s="267">
        <v>12.57593625498008</v>
      </c>
      <c r="EA1081" s="166">
        <v>9.799903225806451</v>
      </c>
      <c r="EB1081" s="267">
        <v>11.565318725099601</v>
      </c>
    </row>
    <row r="1082" spans="117:132" ht="12.75">
      <c r="DM1082" s="165" t="s">
        <v>446</v>
      </c>
      <c r="DN1082" s="165" t="s">
        <v>312</v>
      </c>
      <c r="DO1082" s="165" t="s">
        <v>66</v>
      </c>
      <c r="DP1082" s="165">
        <v>310</v>
      </c>
      <c r="DQ1082" s="165">
        <v>3352.42</v>
      </c>
      <c r="DR1082" s="165">
        <v>2894.45</v>
      </c>
      <c r="DS1082" s="165">
        <v>270</v>
      </c>
      <c r="DT1082" s="165">
        <v>2859.2</v>
      </c>
      <c r="DU1082" s="165">
        <v>2628.82</v>
      </c>
      <c r="DV1082" s="165">
        <v>-12.903225806451612</v>
      </c>
      <c r="DW1082" s="165">
        <v>-14.712357043568534</v>
      </c>
      <c r="DX1082" s="165">
        <v>-9.17721846983018</v>
      </c>
      <c r="DY1082" s="166">
        <v>10.81425806451613</v>
      </c>
      <c r="DZ1082" s="267">
        <v>10.589629629629629</v>
      </c>
      <c r="EA1082" s="166">
        <v>9.336935483870967</v>
      </c>
      <c r="EB1082" s="267">
        <v>9.736370370370372</v>
      </c>
    </row>
    <row r="1083" spans="117:132" ht="12.75">
      <c r="DM1083" s="165" t="s">
        <v>446</v>
      </c>
      <c r="DN1083" s="165" t="s">
        <v>312</v>
      </c>
      <c r="DO1083" s="165" t="s">
        <v>44</v>
      </c>
      <c r="DP1083" s="165"/>
      <c r="DQ1083" s="165"/>
      <c r="DR1083" s="165"/>
      <c r="DS1083" s="165">
        <v>10490</v>
      </c>
      <c r="DT1083" s="165">
        <v>113815.8</v>
      </c>
      <c r="DU1083" s="165">
        <v>104650.61</v>
      </c>
      <c r="DV1083" s="165"/>
      <c r="DW1083" s="165"/>
      <c r="DX1083" s="165"/>
      <c r="DY1083" s="166"/>
      <c r="DZ1083" s="267">
        <v>10.849933269780744</v>
      </c>
      <c r="EA1083" s="166"/>
      <c r="EB1083" s="267">
        <v>9.976225929456625</v>
      </c>
    </row>
    <row r="1084" spans="117:132" ht="12.75">
      <c r="DM1084" s="165" t="s">
        <v>457</v>
      </c>
      <c r="DN1084" s="165" t="s">
        <v>319</v>
      </c>
      <c r="DO1084" s="165" t="s">
        <v>48</v>
      </c>
      <c r="DP1084" s="165">
        <v>5090</v>
      </c>
      <c r="DQ1084" s="165">
        <v>58315.94</v>
      </c>
      <c r="DR1084" s="165">
        <v>49754.8</v>
      </c>
      <c r="DS1084" s="165">
        <v>7440</v>
      </c>
      <c r="DT1084" s="165">
        <v>69706.64</v>
      </c>
      <c r="DU1084" s="165">
        <v>63931.2</v>
      </c>
      <c r="DV1084" s="165">
        <v>46.16895874263261</v>
      </c>
      <c r="DW1084" s="165">
        <v>19.532738390224004</v>
      </c>
      <c r="DX1084" s="165">
        <v>28.492527354144716</v>
      </c>
      <c r="DY1084" s="166">
        <v>11.456962671905698</v>
      </c>
      <c r="DZ1084" s="267">
        <v>9.369172043010753</v>
      </c>
      <c r="EA1084" s="166">
        <v>9.775009823182712</v>
      </c>
      <c r="EB1084" s="267">
        <v>8.59290322580645</v>
      </c>
    </row>
    <row r="1085" spans="117:132" ht="12.75">
      <c r="DM1085" s="165" t="s">
        <v>457</v>
      </c>
      <c r="DN1085" s="165" t="s">
        <v>319</v>
      </c>
      <c r="DO1085" s="165" t="s">
        <v>94</v>
      </c>
      <c r="DP1085" s="165"/>
      <c r="DQ1085" s="165"/>
      <c r="DR1085" s="165"/>
      <c r="DS1085" s="165">
        <v>11385</v>
      </c>
      <c r="DT1085" s="165">
        <v>138141.29</v>
      </c>
      <c r="DU1085" s="165">
        <v>127773.7</v>
      </c>
      <c r="DV1085" s="165"/>
      <c r="DW1085" s="165"/>
      <c r="DX1085" s="165"/>
      <c r="DY1085" s="166"/>
      <c r="DZ1085" s="267">
        <v>12.133622310057094</v>
      </c>
      <c r="EA1085" s="166"/>
      <c r="EB1085" s="267">
        <v>11.222986385595082</v>
      </c>
    </row>
    <row r="1086" spans="117:132" ht="12.75">
      <c r="DM1086" s="165" t="s">
        <v>457</v>
      </c>
      <c r="DN1086" s="165" t="s">
        <v>319</v>
      </c>
      <c r="DO1086" s="165" t="s">
        <v>138</v>
      </c>
      <c r="DP1086" s="165">
        <v>495</v>
      </c>
      <c r="DQ1086" s="165">
        <v>2752.2</v>
      </c>
      <c r="DR1086" s="165">
        <v>2369.49</v>
      </c>
      <c r="DS1086" s="165"/>
      <c r="DT1086" s="165"/>
      <c r="DU1086" s="165"/>
      <c r="DV1086" s="165">
        <v>-100</v>
      </c>
      <c r="DW1086" s="165">
        <v>-100</v>
      </c>
      <c r="DX1086" s="165">
        <v>-100</v>
      </c>
      <c r="DY1086" s="166">
        <v>5.56</v>
      </c>
      <c r="DZ1086" s="267"/>
      <c r="EA1086" s="166">
        <v>4.786848484848484</v>
      </c>
      <c r="EB1086" s="267"/>
    </row>
    <row r="1087" spans="117:132" ht="12.75">
      <c r="DM1087" s="165" t="s">
        <v>457</v>
      </c>
      <c r="DN1087" s="165" t="s">
        <v>319</v>
      </c>
      <c r="DO1087" s="165" t="s">
        <v>139</v>
      </c>
      <c r="DP1087" s="165">
        <v>500</v>
      </c>
      <c r="DQ1087" s="165">
        <v>7807.25</v>
      </c>
      <c r="DR1087" s="165">
        <v>6747.02</v>
      </c>
      <c r="DS1087" s="165"/>
      <c r="DT1087" s="165"/>
      <c r="DU1087" s="165"/>
      <c r="DV1087" s="165">
        <v>-100</v>
      </c>
      <c r="DW1087" s="165">
        <v>-100</v>
      </c>
      <c r="DX1087" s="165">
        <v>-100</v>
      </c>
      <c r="DY1087" s="166">
        <v>15.6145</v>
      </c>
      <c r="DZ1087" s="267"/>
      <c r="EA1087" s="166">
        <v>13.49404</v>
      </c>
      <c r="EB1087" s="267"/>
    </row>
    <row r="1088" spans="117:132" ht="12.75">
      <c r="DM1088" s="165" t="s">
        <v>457</v>
      </c>
      <c r="DN1088" s="165" t="s">
        <v>319</v>
      </c>
      <c r="DO1088" s="165" t="s">
        <v>63</v>
      </c>
      <c r="DP1088" s="165">
        <v>10018</v>
      </c>
      <c r="DQ1088" s="165">
        <v>140080</v>
      </c>
      <c r="DR1088" s="165">
        <v>120661.92</v>
      </c>
      <c r="DS1088" s="165">
        <v>28034.75</v>
      </c>
      <c r="DT1088" s="165">
        <v>453449.2</v>
      </c>
      <c r="DU1088" s="165">
        <v>416599.11</v>
      </c>
      <c r="DV1088" s="165">
        <v>179.84378119385107</v>
      </c>
      <c r="DW1088" s="165">
        <v>223.70731010850943</v>
      </c>
      <c r="DX1088" s="165">
        <v>245.26146277135322</v>
      </c>
      <c r="DY1088" s="166">
        <v>13.98283090437213</v>
      </c>
      <c r="DZ1088" s="267">
        <v>16.174540525597696</v>
      </c>
      <c r="EA1088" s="166">
        <v>12.044511878618486</v>
      </c>
      <c r="EB1088" s="267">
        <v>14.86009720079544</v>
      </c>
    </row>
    <row r="1089" spans="117:132" ht="12.75">
      <c r="DM1089" s="165" t="s">
        <v>457</v>
      </c>
      <c r="DN1089" s="165" t="s">
        <v>319</v>
      </c>
      <c r="DO1089" s="165" t="s">
        <v>54</v>
      </c>
      <c r="DP1089" s="165">
        <v>224569.21</v>
      </c>
      <c r="DQ1089" s="165">
        <v>2930001.72</v>
      </c>
      <c r="DR1089" s="165">
        <v>2502184.86</v>
      </c>
      <c r="DS1089" s="165">
        <v>151003.2</v>
      </c>
      <c r="DT1089" s="165">
        <v>1813875.04</v>
      </c>
      <c r="DU1089" s="165">
        <v>1669970.42</v>
      </c>
      <c r="DV1089" s="165">
        <v>-32.75872502735348</v>
      </c>
      <c r="DW1089" s="165">
        <v>-38.09303838906962</v>
      </c>
      <c r="DX1089" s="165">
        <v>-33.2595106502243</v>
      </c>
      <c r="DY1089" s="166">
        <v>13.047210345532232</v>
      </c>
      <c r="DZ1089" s="267">
        <v>12.01216292105068</v>
      </c>
      <c r="EA1089" s="166">
        <v>11.142154616832824</v>
      </c>
      <c r="EB1089" s="267">
        <v>11.059172388399714</v>
      </c>
    </row>
    <row r="1090" spans="117:132" ht="12.75">
      <c r="DM1090" s="165" t="s">
        <v>457</v>
      </c>
      <c r="DN1090" s="165" t="s">
        <v>319</v>
      </c>
      <c r="DO1090" s="165" t="s">
        <v>56</v>
      </c>
      <c r="DP1090" s="165">
        <v>16016</v>
      </c>
      <c r="DQ1090" s="165">
        <v>218683.61</v>
      </c>
      <c r="DR1090" s="165">
        <v>184885.51</v>
      </c>
      <c r="DS1090" s="165">
        <v>37638</v>
      </c>
      <c r="DT1090" s="165">
        <v>451002.88</v>
      </c>
      <c r="DU1090" s="165">
        <v>415277.99</v>
      </c>
      <c r="DV1090" s="165">
        <v>135.0024975024975</v>
      </c>
      <c r="DW1090" s="165">
        <v>106.23533697838627</v>
      </c>
      <c r="DX1090" s="165">
        <v>124.61359465108974</v>
      </c>
      <c r="DY1090" s="166">
        <v>13.654071553446553</v>
      </c>
      <c r="DZ1090" s="267">
        <v>11.982647324512461</v>
      </c>
      <c r="EA1090" s="166">
        <v>11.543800574425575</v>
      </c>
      <c r="EB1090" s="267">
        <v>11.033476539667356</v>
      </c>
    </row>
    <row r="1091" spans="117:132" ht="12.75">
      <c r="DM1091" s="165" t="s">
        <v>457</v>
      </c>
      <c r="DN1091" s="165" t="s">
        <v>319</v>
      </c>
      <c r="DO1091" s="165" t="s">
        <v>42</v>
      </c>
      <c r="DP1091" s="165">
        <v>104150</v>
      </c>
      <c r="DQ1091" s="165">
        <v>919107.39</v>
      </c>
      <c r="DR1091" s="165">
        <v>786267.66</v>
      </c>
      <c r="DS1091" s="165">
        <v>92835</v>
      </c>
      <c r="DT1091" s="165">
        <v>985342.26</v>
      </c>
      <c r="DU1091" s="165">
        <v>906445.71</v>
      </c>
      <c r="DV1091" s="165">
        <v>-10.864138262121939</v>
      </c>
      <c r="DW1091" s="165">
        <v>7.2064342775004775</v>
      </c>
      <c r="DX1091" s="165">
        <v>15.284623304995137</v>
      </c>
      <c r="DY1091" s="166">
        <v>8.824842918867018</v>
      </c>
      <c r="DZ1091" s="267">
        <v>10.613909193730812</v>
      </c>
      <c r="EA1091" s="166">
        <v>7.549377436389823</v>
      </c>
      <c r="EB1091" s="267">
        <v>9.764051381483277</v>
      </c>
    </row>
    <row r="1092" spans="117:132" ht="12.75">
      <c r="DM1092" s="165" t="s">
        <v>457</v>
      </c>
      <c r="DN1092" s="165" t="s">
        <v>319</v>
      </c>
      <c r="DO1092" s="165" t="s">
        <v>92</v>
      </c>
      <c r="DP1092" s="165">
        <v>1065</v>
      </c>
      <c r="DQ1092" s="165">
        <v>14876.2</v>
      </c>
      <c r="DR1092" s="165">
        <v>12855.92</v>
      </c>
      <c r="DS1092" s="165">
        <v>800</v>
      </c>
      <c r="DT1092" s="165">
        <v>10784</v>
      </c>
      <c r="DU1092" s="165">
        <v>9892.43</v>
      </c>
      <c r="DV1092" s="165">
        <v>-24.88262910798122</v>
      </c>
      <c r="DW1092" s="165">
        <v>-27.508369072747076</v>
      </c>
      <c r="DX1092" s="165">
        <v>-23.05155912606799</v>
      </c>
      <c r="DY1092" s="166">
        <v>13.968262910798122</v>
      </c>
      <c r="DZ1092" s="267">
        <v>13.48</v>
      </c>
      <c r="EA1092" s="166">
        <v>12.071286384976526</v>
      </c>
      <c r="EB1092" s="267">
        <v>12.3655375</v>
      </c>
    </row>
    <row r="1093" spans="117:132" ht="12.75">
      <c r="DM1093" s="165" t="s">
        <v>457</v>
      </c>
      <c r="DN1093" s="165" t="s">
        <v>319</v>
      </c>
      <c r="DO1093" s="165" t="s">
        <v>61</v>
      </c>
      <c r="DP1093" s="165">
        <v>5000</v>
      </c>
      <c r="DQ1093" s="165">
        <v>58534.66</v>
      </c>
      <c r="DR1093" s="165">
        <v>50395</v>
      </c>
      <c r="DS1093" s="165">
        <v>2700</v>
      </c>
      <c r="DT1093" s="165">
        <v>26787.77</v>
      </c>
      <c r="DU1093" s="165">
        <v>24578.04</v>
      </c>
      <c r="DV1093" s="165">
        <v>-46</v>
      </c>
      <c r="DW1093" s="165">
        <v>-54.236054330887036</v>
      </c>
      <c r="DX1093" s="165">
        <v>-51.229209246949104</v>
      </c>
      <c r="DY1093" s="166">
        <v>11.706932</v>
      </c>
      <c r="DZ1093" s="267">
        <v>9.921396296296296</v>
      </c>
      <c r="EA1093" s="166">
        <v>10.079</v>
      </c>
      <c r="EB1093" s="267">
        <v>9.102977777777777</v>
      </c>
    </row>
    <row r="1094" spans="117:132" ht="12.75">
      <c r="DM1094" s="165" t="s">
        <v>457</v>
      </c>
      <c r="DN1094" s="165" t="s">
        <v>319</v>
      </c>
      <c r="DO1094" s="165" t="s">
        <v>43</v>
      </c>
      <c r="DP1094" s="165">
        <v>121216.2</v>
      </c>
      <c r="DQ1094" s="165">
        <v>1253722.74</v>
      </c>
      <c r="DR1094" s="165">
        <v>1075249.4</v>
      </c>
      <c r="DS1094" s="165">
        <v>60377.8</v>
      </c>
      <c r="DT1094" s="165">
        <v>616983.54</v>
      </c>
      <c r="DU1094" s="165">
        <v>567257.56</v>
      </c>
      <c r="DV1094" s="165">
        <v>-50.18999110679925</v>
      </c>
      <c r="DW1094" s="165">
        <v>-50.787879942258996</v>
      </c>
      <c r="DX1094" s="165">
        <v>-47.24409425385403</v>
      </c>
      <c r="DY1094" s="166">
        <v>10.3428645676073</v>
      </c>
      <c r="DZ1094" s="267">
        <v>10.218715156895415</v>
      </c>
      <c r="EA1094" s="166">
        <v>8.870509057370219</v>
      </c>
      <c r="EB1094" s="267">
        <v>9.395134635577978</v>
      </c>
    </row>
    <row r="1095" spans="117:132" ht="12.75">
      <c r="DM1095" s="165" t="s">
        <v>457</v>
      </c>
      <c r="DN1095" s="165" t="s">
        <v>319</v>
      </c>
      <c r="DO1095" s="165" t="s">
        <v>71</v>
      </c>
      <c r="DP1095" s="165"/>
      <c r="DQ1095" s="165"/>
      <c r="DR1095" s="165"/>
      <c r="DS1095" s="165">
        <v>740</v>
      </c>
      <c r="DT1095" s="165">
        <v>4682.57</v>
      </c>
      <c r="DU1095" s="165">
        <v>4305.95</v>
      </c>
      <c r="DV1095" s="165"/>
      <c r="DW1095" s="165"/>
      <c r="DX1095" s="165"/>
      <c r="DY1095" s="166"/>
      <c r="DZ1095" s="267">
        <v>6.327797297297297</v>
      </c>
      <c r="EA1095" s="166"/>
      <c r="EB1095" s="267">
        <v>5.818851351351351</v>
      </c>
    </row>
    <row r="1096" spans="117:132" ht="12.75">
      <c r="DM1096" s="165" t="s">
        <v>457</v>
      </c>
      <c r="DN1096" s="165" t="s">
        <v>319</v>
      </c>
      <c r="DO1096" s="165" t="s">
        <v>530</v>
      </c>
      <c r="DP1096" s="165">
        <v>560</v>
      </c>
      <c r="DQ1096" s="165">
        <v>5168.67</v>
      </c>
      <c r="DR1096" s="165">
        <v>4449.93</v>
      </c>
      <c r="DS1096" s="165"/>
      <c r="DT1096" s="165"/>
      <c r="DU1096" s="165"/>
      <c r="DV1096" s="165">
        <v>-100</v>
      </c>
      <c r="DW1096" s="165">
        <v>-100</v>
      </c>
      <c r="DX1096" s="165">
        <v>-100</v>
      </c>
      <c r="DY1096" s="166">
        <v>9.229767857142857</v>
      </c>
      <c r="DZ1096" s="267"/>
      <c r="EA1096" s="166">
        <v>7.946303571428572</v>
      </c>
      <c r="EB1096" s="267"/>
    </row>
    <row r="1097" spans="117:132" ht="12.75">
      <c r="DM1097" s="165" t="s">
        <v>457</v>
      </c>
      <c r="DN1097" s="165" t="s">
        <v>319</v>
      </c>
      <c r="DO1097" s="165" t="s">
        <v>44</v>
      </c>
      <c r="DP1097" s="165"/>
      <c r="DQ1097" s="165"/>
      <c r="DR1097" s="165"/>
      <c r="DS1097" s="165">
        <v>190</v>
      </c>
      <c r="DT1097" s="165">
        <v>2463.63</v>
      </c>
      <c r="DU1097" s="165">
        <v>2273.24</v>
      </c>
      <c r="DV1097" s="165"/>
      <c r="DW1097" s="165"/>
      <c r="DX1097" s="165"/>
      <c r="DY1097" s="166"/>
      <c r="DZ1097" s="267">
        <v>12.966473684210527</v>
      </c>
      <c r="EA1097" s="166"/>
      <c r="EB1097" s="267">
        <v>11.964421052631577</v>
      </c>
    </row>
    <row r="1098" spans="117:132" ht="12.75">
      <c r="DM1098" s="165" t="s">
        <v>322</v>
      </c>
      <c r="DN1098" s="165" t="s">
        <v>323</v>
      </c>
      <c r="DO1098" s="165" t="s">
        <v>43</v>
      </c>
      <c r="DP1098" s="165"/>
      <c r="DQ1098" s="165"/>
      <c r="DR1098" s="165"/>
      <c r="DS1098" s="165">
        <v>11408</v>
      </c>
      <c r="DT1098" s="165">
        <v>45486.22</v>
      </c>
      <c r="DU1098" s="165">
        <v>41880.96</v>
      </c>
      <c r="DV1098" s="165"/>
      <c r="DW1098" s="165"/>
      <c r="DX1098" s="165"/>
      <c r="DY1098" s="166"/>
      <c r="DZ1098" s="267">
        <v>3.9872212482468443</v>
      </c>
      <c r="EA1098" s="166"/>
      <c r="EB1098" s="267">
        <v>3.6711921458625527</v>
      </c>
    </row>
    <row r="1099" spans="117:132" ht="12.75">
      <c r="DM1099" s="165" t="s">
        <v>322</v>
      </c>
      <c r="DN1099" s="165" t="s">
        <v>323</v>
      </c>
      <c r="DO1099" s="165" t="s">
        <v>156</v>
      </c>
      <c r="DP1099" s="165">
        <v>136.8</v>
      </c>
      <c r="DQ1099" s="165">
        <v>760.66</v>
      </c>
      <c r="DR1099" s="165">
        <v>644.08</v>
      </c>
      <c r="DS1099" s="165"/>
      <c r="DT1099" s="165"/>
      <c r="DU1099" s="165"/>
      <c r="DV1099" s="165">
        <v>-100</v>
      </c>
      <c r="DW1099" s="165">
        <v>-100</v>
      </c>
      <c r="DX1099" s="165">
        <v>-100</v>
      </c>
      <c r="DY1099" s="166">
        <v>5.560380116959063</v>
      </c>
      <c r="DZ1099" s="267"/>
      <c r="EA1099" s="166">
        <v>4.708187134502924</v>
      </c>
      <c r="EB1099" s="267"/>
    </row>
    <row r="1100" spans="133:148" ht="12.75">
      <c r="EC1100" s="165" t="s">
        <v>417</v>
      </c>
      <c r="ED1100" s="165" t="s">
        <v>418</v>
      </c>
      <c r="EE1100" s="165" t="s">
        <v>48</v>
      </c>
      <c r="EF1100" s="165">
        <v>23586</v>
      </c>
      <c r="EG1100" s="165">
        <v>120418.31</v>
      </c>
      <c r="EH1100" s="165">
        <v>103697.01</v>
      </c>
      <c r="EI1100" s="165">
        <v>46412</v>
      </c>
      <c r="EJ1100" s="165">
        <v>219244.72</v>
      </c>
      <c r="EK1100" s="165">
        <v>201601.61</v>
      </c>
      <c r="EL1100" s="165">
        <v>96.77774951242263</v>
      </c>
      <c r="EM1100" s="165">
        <v>82.06925508255348</v>
      </c>
      <c r="EN1100" s="165">
        <v>94.41410123589871</v>
      </c>
      <c r="EO1100" s="166">
        <v>5.105499448825574</v>
      </c>
      <c r="EP1100" s="267">
        <v>4.723880031026459</v>
      </c>
      <c r="EQ1100" s="166">
        <v>4.396549224116001</v>
      </c>
      <c r="ER1100" s="267">
        <v>4.3437389037317935</v>
      </c>
    </row>
    <row r="1101" spans="133:148" ht="12.75">
      <c r="EC1101" s="165" t="s">
        <v>417</v>
      </c>
      <c r="ED1101" s="165" t="s">
        <v>418</v>
      </c>
      <c r="EE1101" s="165" t="s">
        <v>87</v>
      </c>
      <c r="EF1101" s="165"/>
      <c r="EG1101" s="165"/>
      <c r="EH1101" s="165"/>
      <c r="EI1101" s="165">
        <v>5682</v>
      </c>
      <c r="EJ1101" s="165">
        <v>28308.79</v>
      </c>
      <c r="EK1101" s="165">
        <v>26034.4</v>
      </c>
      <c r="EL1101" s="165"/>
      <c r="EM1101" s="165"/>
      <c r="EN1101" s="165"/>
      <c r="EO1101" s="166"/>
      <c r="EP1101" s="267">
        <v>4.982187609996481</v>
      </c>
      <c r="EQ1101" s="166"/>
      <c r="ER1101" s="267">
        <v>4.581907778951074</v>
      </c>
    </row>
    <row r="1102" spans="133:148" ht="12.75">
      <c r="EC1102" s="165" t="s">
        <v>417</v>
      </c>
      <c r="ED1102" s="165" t="s">
        <v>418</v>
      </c>
      <c r="EE1102" s="165" t="s">
        <v>60</v>
      </c>
      <c r="EF1102" s="165"/>
      <c r="EG1102" s="165"/>
      <c r="EH1102" s="165"/>
      <c r="EI1102" s="165">
        <v>750</v>
      </c>
      <c r="EJ1102" s="165">
        <v>4412.09</v>
      </c>
      <c r="EK1102" s="165">
        <v>4070.5</v>
      </c>
      <c r="EL1102" s="165"/>
      <c r="EM1102" s="165"/>
      <c r="EN1102" s="165"/>
      <c r="EO1102" s="166"/>
      <c r="EP1102" s="267">
        <v>5.882786666666667</v>
      </c>
      <c r="EQ1102" s="166"/>
      <c r="ER1102" s="267">
        <v>5.427333333333333</v>
      </c>
    </row>
    <row r="1103" spans="133:148" ht="12.75">
      <c r="EC1103" s="165" t="s">
        <v>417</v>
      </c>
      <c r="ED1103" s="165" t="s">
        <v>418</v>
      </c>
      <c r="EE1103" s="165" t="s">
        <v>139</v>
      </c>
      <c r="EF1103" s="165">
        <v>39100</v>
      </c>
      <c r="EG1103" s="165">
        <v>261563.93</v>
      </c>
      <c r="EH1103" s="165">
        <v>223928.85</v>
      </c>
      <c r="EI1103" s="165">
        <v>68460</v>
      </c>
      <c r="EJ1103" s="165">
        <v>380822.15</v>
      </c>
      <c r="EK1103" s="165">
        <v>350369.34</v>
      </c>
      <c r="EL1103" s="165">
        <v>75.08951406649616</v>
      </c>
      <c r="EM1103" s="165">
        <v>45.59429123121068</v>
      </c>
      <c r="EN1103" s="165">
        <v>56.4645823885578</v>
      </c>
      <c r="EO1103" s="166">
        <v>6.689614578005115</v>
      </c>
      <c r="EP1103" s="267">
        <v>5.5626957347356125</v>
      </c>
      <c r="EQ1103" s="166">
        <v>5.727080562659847</v>
      </c>
      <c r="ER1103" s="267">
        <v>5.117869412795794</v>
      </c>
    </row>
    <row r="1104" spans="133:148" ht="12.75">
      <c r="EC1104" s="165" t="s">
        <v>417</v>
      </c>
      <c r="ED1104" s="165" t="s">
        <v>418</v>
      </c>
      <c r="EE1104" s="165" t="s">
        <v>63</v>
      </c>
      <c r="EF1104" s="165">
        <v>116716.41</v>
      </c>
      <c r="EG1104" s="165">
        <v>830117.86</v>
      </c>
      <c r="EH1104" s="165">
        <v>712905.31</v>
      </c>
      <c r="EI1104" s="165">
        <v>151590</v>
      </c>
      <c r="EJ1104" s="165">
        <v>876990.8</v>
      </c>
      <c r="EK1104" s="165">
        <v>806440.84</v>
      </c>
      <c r="EL1104" s="165">
        <v>29.878909058289228</v>
      </c>
      <c r="EM1104" s="165">
        <v>5.646540359943594</v>
      </c>
      <c r="EN1104" s="165">
        <v>13.120330103867497</v>
      </c>
      <c r="EO1104" s="166">
        <v>7.112263476918113</v>
      </c>
      <c r="EP1104" s="267">
        <v>5.7852813510126</v>
      </c>
      <c r="EQ1104" s="166">
        <v>6.108012660773237</v>
      </c>
      <c r="ER1104" s="267">
        <v>5.319881522527871</v>
      </c>
    </row>
    <row r="1105" spans="133:148" ht="12.75">
      <c r="EC1105" s="165" t="s">
        <v>417</v>
      </c>
      <c r="ED1105" s="165" t="s">
        <v>418</v>
      </c>
      <c r="EE1105" s="165" t="s">
        <v>54</v>
      </c>
      <c r="EF1105" s="165">
        <v>158249.67</v>
      </c>
      <c r="EG1105" s="165">
        <v>835928.09</v>
      </c>
      <c r="EH1105" s="165">
        <v>718677.02</v>
      </c>
      <c r="EI1105" s="165">
        <v>237228.28</v>
      </c>
      <c r="EJ1105" s="165">
        <v>1214310.33</v>
      </c>
      <c r="EK1105" s="165">
        <v>1116283.59</v>
      </c>
      <c r="EL1105" s="165">
        <v>49.90759854349142</v>
      </c>
      <c r="EM1105" s="165">
        <v>45.26492703457304</v>
      </c>
      <c r="EN1105" s="165">
        <v>55.3247924916258</v>
      </c>
      <c r="EO1105" s="166">
        <v>5.282337018459501</v>
      </c>
      <c r="EP1105" s="267">
        <v>5.118741871753233</v>
      </c>
      <c r="EQ1105" s="166">
        <v>4.541412440228153</v>
      </c>
      <c r="ER1105" s="267">
        <v>4.705524948374621</v>
      </c>
    </row>
    <row r="1106" spans="133:148" ht="12.75">
      <c r="EC1106" s="165" t="s">
        <v>417</v>
      </c>
      <c r="ED1106" s="165" t="s">
        <v>418</v>
      </c>
      <c r="EE1106" s="165" t="s">
        <v>82</v>
      </c>
      <c r="EF1106" s="165"/>
      <c r="EG1106" s="165"/>
      <c r="EH1106" s="165"/>
      <c r="EI1106" s="165">
        <v>2122</v>
      </c>
      <c r="EJ1106" s="165">
        <v>11370.32</v>
      </c>
      <c r="EK1106" s="165">
        <v>10460.15</v>
      </c>
      <c r="EL1106" s="165"/>
      <c r="EM1106" s="165"/>
      <c r="EN1106" s="165"/>
      <c r="EO1106" s="166"/>
      <c r="EP1106" s="267">
        <v>5.358303487276155</v>
      </c>
      <c r="EQ1106" s="166"/>
      <c r="ER1106" s="267">
        <v>4.929382657869934</v>
      </c>
    </row>
    <row r="1107" spans="133:148" ht="12.75">
      <c r="EC1107" s="165" t="s">
        <v>417</v>
      </c>
      <c r="ED1107" s="165" t="s">
        <v>418</v>
      </c>
      <c r="EE1107" s="165" t="s">
        <v>705</v>
      </c>
      <c r="EF1107" s="165"/>
      <c r="EG1107" s="165"/>
      <c r="EH1107" s="165"/>
      <c r="EI1107" s="165">
        <v>1490</v>
      </c>
      <c r="EJ1107" s="165">
        <v>7396.42</v>
      </c>
      <c r="EK1107" s="165">
        <v>6834.96</v>
      </c>
      <c r="EL1107" s="165"/>
      <c r="EM1107" s="165"/>
      <c r="EN1107" s="165"/>
      <c r="EO1107" s="166"/>
      <c r="EP1107" s="267">
        <v>4.964040268456376</v>
      </c>
      <c r="EQ1107" s="166"/>
      <c r="ER1107" s="267">
        <v>4.587221476510067</v>
      </c>
    </row>
    <row r="1108" spans="133:148" ht="12.75">
      <c r="EC1108" s="165" t="s">
        <v>417</v>
      </c>
      <c r="ED1108" s="165" t="s">
        <v>418</v>
      </c>
      <c r="EE1108" s="165" t="s">
        <v>42</v>
      </c>
      <c r="EF1108" s="165">
        <v>428544</v>
      </c>
      <c r="EG1108" s="165">
        <v>2424477.26</v>
      </c>
      <c r="EH1108" s="165">
        <v>2082414.74</v>
      </c>
      <c r="EI1108" s="165">
        <v>378277</v>
      </c>
      <c r="EJ1108" s="165">
        <v>2144864.75</v>
      </c>
      <c r="EK1108" s="165">
        <v>1973794.92</v>
      </c>
      <c r="EL1108" s="165">
        <v>-11.729717368578255</v>
      </c>
      <c r="EM1108" s="165">
        <v>-11.532898848471765</v>
      </c>
      <c r="EN1108" s="165">
        <v>-5.216051246352591</v>
      </c>
      <c r="EO1108" s="166">
        <v>5.657475685110513</v>
      </c>
      <c r="EP1108" s="267">
        <v>5.670090304195074</v>
      </c>
      <c r="EQ1108" s="166">
        <v>4.859278720504779</v>
      </c>
      <c r="ER1108" s="267">
        <v>5.217856015565313</v>
      </c>
    </row>
    <row r="1109" spans="133:148" ht="12.75">
      <c r="EC1109" s="165" t="s">
        <v>417</v>
      </c>
      <c r="ED1109" s="165" t="s">
        <v>418</v>
      </c>
      <c r="EE1109" s="165" t="s">
        <v>45</v>
      </c>
      <c r="EF1109" s="165">
        <v>270626.4</v>
      </c>
      <c r="EG1109" s="165">
        <v>1340975.06</v>
      </c>
      <c r="EH1109" s="165">
        <v>1152684.73</v>
      </c>
      <c r="EI1109" s="165">
        <v>219780</v>
      </c>
      <c r="EJ1109" s="165">
        <v>1081471.89</v>
      </c>
      <c r="EK1109" s="165">
        <v>995656.32</v>
      </c>
      <c r="EL1109" s="165">
        <v>-18.788410886742763</v>
      </c>
      <c r="EM1109" s="165">
        <v>-19.351826722265823</v>
      </c>
      <c r="EN1109" s="165">
        <v>-13.622841173579184</v>
      </c>
      <c r="EO1109" s="166">
        <v>4.955078514143483</v>
      </c>
      <c r="EP1109" s="267">
        <v>4.92070202020202</v>
      </c>
      <c r="EQ1109" s="166">
        <v>4.259321078800885</v>
      </c>
      <c r="ER1109" s="267">
        <v>4.530240786240786</v>
      </c>
    </row>
    <row r="1110" spans="133:148" ht="12.75">
      <c r="EC1110" s="165" t="s">
        <v>417</v>
      </c>
      <c r="ED1110" s="165" t="s">
        <v>418</v>
      </c>
      <c r="EE1110" s="165" t="s">
        <v>57</v>
      </c>
      <c r="EF1110" s="165">
        <v>10900</v>
      </c>
      <c r="EG1110" s="165">
        <v>59934.95</v>
      </c>
      <c r="EH1110" s="165">
        <v>51991.89</v>
      </c>
      <c r="EI1110" s="165">
        <v>43991</v>
      </c>
      <c r="EJ1110" s="165">
        <v>241788.89</v>
      </c>
      <c r="EK1110" s="165">
        <v>222582.36</v>
      </c>
      <c r="EL1110" s="165">
        <v>303.58715596330273</v>
      </c>
      <c r="EM1110" s="165">
        <v>303.4188566103751</v>
      </c>
      <c r="EN1110" s="165">
        <v>328.10976865815024</v>
      </c>
      <c r="EO1110" s="166">
        <v>5.498619266055045</v>
      </c>
      <c r="EP1110" s="267">
        <v>5.496326294014685</v>
      </c>
      <c r="EQ1110" s="166">
        <v>4.769898165137614</v>
      </c>
      <c r="ER1110" s="267">
        <v>5.059724943738492</v>
      </c>
    </row>
    <row r="1111" spans="133:148" ht="12.75">
      <c r="EC1111" s="165" t="s">
        <v>417</v>
      </c>
      <c r="ED1111" s="165" t="s">
        <v>418</v>
      </c>
      <c r="EE1111" s="165" t="s">
        <v>43</v>
      </c>
      <c r="EF1111" s="165">
        <v>335760</v>
      </c>
      <c r="EG1111" s="165">
        <v>1617317.84</v>
      </c>
      <c r="EH1111" s="165">
        <v>1388703.29</v>
      </c>
      <c r="EI1111" s="165">
        <v>356010</v>
      </c>
      <c r="EJ1111" s="165">
        <v>1693322.84</v>
      </c>
      <c r="EK1111" s="165">
        <v>1559961.14</v>
      </c>
      <c r="EL1111" s="165">
        <v>6.031093638313081</v>
      </c>
      <c r="EM1111" s="165">
        <v>4.699447326939768</v>
      </c>
      <c r="EN1111" s="165">
        <v>12.332213168444344</v>
      </c>
      <c r="EO1111" s="166">
        <v>4.816886585656421</v>
      </c>
      <c r="EP1111" s="267">
        <v>4.756391224965591</v>
      </c>
      <c r="EQ1111" s="166">
        <v>4.135999791517751</v>
      </c>
      <c r="ER1111" s="267">
        <v>4.381790230611499</v>
      </c>
    </row>
    <row r="1112" spans="133:148" ht="12.75">
      <c r="EC1112" s="165" t="s">
        <v>417</v>
      </c>
      <c r="ED1112" s="165" t="s">
        <v>418</v>
      </c>
      <c r="EE1112" s="165" t="s">
        <v>99</v>
      </c>
      <c r="EF1112" s="165">
        <v>8460</v>
      </c>
      <c r="EG1112" s="165">
        <v>52919.94</v>
      </c>
      <c r="EH1112" s="165">
        <v>45502.37</v>
      </c>
      <c r="EI1112" s="165">
        <v>6600</v>
      </c>
      <c r="EJ1112" s="165">
        <v>34782.92</v>
      </c>
      <c r="EK1112" s="165">
        <v>31961.13</v>
      </c>
      <c r="EL1112" s="165">
        <v>-21.98581560283688</v>
      </c>
      <c r="EM1112" s="165">
        <v>-34.272563423163376</v>
      </c>
      <c r="EN1112" s="165">
        <v>-29.75941692707435</v>
      </c>
      <c r="EO1112" s="166">
        <v>6.255312056737589</v>
      </c>
      <c r="EP1112" s="267">
        <v>5.2701393939393935</v>
      </c>
      <c r="EQ1112" s="166">
        <v>5.37853073286052</v>
      </c>
      <c r="ER1112" s="267">
        <v>4.842595454545455</v>
      </c>
    </row>
    <row r="1113" spans="133:148" ht="12.75">
      <c r="EC1113" s="165" t="s">
        <v>417</v>
      </c>
      <c r="ED1113" s="165" t="s">
        <v>418</v>
      </c>
      <c r="EE1113" s="165" t="s">
        <v>62</v>
      </c>
      <c r="EF1113" s="165">
        <v>8320</v>
      </c>
      <c r="EG1113" s="165">
        <v>45265.61</v>
      </c>
      <c r="EH1113" s="165">
        <v>38984.78</v>
      </c>
      <c r="EI1113" s="165">
        <v>10886</v>
      </c>
      <c r="EJ1113" s="165">
        <v>63659.96</v>
      </c>
      <c r="EK1113" s="165">
        <v>58565.8</v>
      </c>
      <c r="EL1113" s="165">
        <v>30.841346153846153</v>
      </c>
      <c r="EM1113" s="165">
        <v>40.63647877494636</v>
      </c>
      <c r="EN1113" s="165">
        <v>50.22734513315198</v>
      </c>
      <c r="EO1113" s="166">
        <v>5.440578125</v>
      </c>
      <c r="EP1113" s="267">
        <v>5.847874334006981</v>
      </c>
      <c r="EQ1113" s="166">
        <v>4.685670673076923</v>
      </c>
      <c r="ER1113" s="267">
        <v>5.379919162226713</v>
      </c>
    </row>
    <row r="1114" spans="133:148" ht="12.75">
      <c r="EC1114" s="165" t="s">
        <v>417</v>
      </c>
      <c r="ED1114" s="165" t="s">
        <v>418</v>
      </c>
      <c r="EE1114" s="165" t="s">
        <v>50</v>
      </c>
      <c r="EF1114" s="165">
        <v>13260</v>
      </c>
      <c r="EG1114" s="165">
        <v>80331.74</v>
      </c>
      <c r="EH1114" s="165">
        <v>68649.35</v>
      </c>
      <c r="EI1114" s="165">
        <v>81570</v>
      </c>
      <c r="EJ1114" s="165">
        <v>595551.4</v>
      </c>
      <c r="EK1114" s="165">
        <v>547756.12</v>
      </c>
      <c r="EL1114" s="165">
        <v>515.158371040724</v>
      </c>
      <c r="EM1114" s="165">
        <v>641.3649947081938</v>
      </c>
      <c r="EN1114" s="165">
        <v>697.9043064500975</v>
      </c>
      <c r="EO1114" s="166">
        <v>6.058200603318251</v>
      </c>
      <c r="EP1114" s="267">
        <v>7.301108250582322</v>
      </c>
      <c r="EQ1114" s="166">
        <v>5.177175716440423</v>
      </c>
      <c r="ER1114" s="267">
        <v>6.715166360181439</v>
      </c>
    </row>
    <row r="1115" spans="133:148" ht="12.75">
      <c r="EC1115" s="165" t="s">
        <v>417</v>
      </c>
      <c r="ED1115" s="165" t="s">
        <v>418</v>
      </c>
      <c r="EE1115" s="165" t="s">
        <v>95</v>
      </c>
      <c r="EF1115" s="165">
        <v>36160</v>
      </c>
      <c r="EG1115" s="165">
        <v>173331.22</v>
      </c>
      <c r="EH1115" s="165">
        <v>147603.79</v>
      </c>
      <c r="EI1115" s="165"/>
      <c r="EJ1115" s="165"/>
      <c r="EK1115" s="165"/>
      <c r="EL1115" s="165">
        <v>-100</v>
      </c>
      <c r="EM1115" s="165">
        <v>-100</v>
      </c>
      <c r="EN1115" s="165">
        <v>-100</v>
      </c>
      <c r="EO1115" s="166">
        <v>4.793451880530974</v>
      </c>
      <c r="EP1115" s="267"/>
      <c r="EQ1115" s="166">
        <v>4.081963219026549</v>
      </c>
      <c r="ER1115" s="267"/>
    </row>
    <row r="1116" spans="133:148" ht="12.75">
      <c r="EC1116" s="165" t="s">
        <v>417</v>
      </c>
      <c r="ED1116" s="165" t="s">
        <v>418</v>
      </c>
      <c r="EE1116" s="165" t="s">
        <v>70</v>
      </c>
      <c r="EF1116" s="165">
        <v>12660</v>
      </c>
      <c r="EG1116" s="165">
        <v>69855.41</v>
      </c>
      <c r="EH1116" s="165">
        <v>60884.12</v>
      </c>
      <c r="EI1116" s="165">
        <v>31614</v>
      </c>
      <c r="EJ1116" s="165">
        <v>178942.03</v>
      </c>
      <c r="EK1116" s="165">
        <v>165774.58</v>
      </c>
      <c r="EL1116" s="165">
        <v>149.71563981042655</v>
      </c>
      <c r="EM1116" s="165">
        <v>156.16058942321</v>
      </c>
      <c r="EN1116" s="165">
        <v>172.2788470951046</v>
      </c>
      <c r="EO1116" s="166">
        <v>5.5178048973143765</v>
      </c>
      <c r="EP1116" s="267">
        <v>5.6602147782627945</v>
      </c>
      <c r="EQ1116" s="166">
        <v>4.809172195892575</v>
      </c>
      <c r="ER1116" s="267">
        <v>5.243707850952109</v>
      </c>
    </row>
    <row r="1117" spans="133:148" ht="12.75">
      <c r="EC1117" s="165" t="s">
        <v>417</v>
      </c>
      <c r="ED1117" s="165" t="s">
        <v>418</v>
      </c>
      <c r="EE1117" s="165" t="s">
        <v>71</v>
      </c>
      <c r="EF1117" s="165">
        <v>2760</v>
      </c>
      <c r="EG1117" s="165">
        <v>14968.99</v>
      </c>
      <c r="EH1117" s="165">
        <v>12841.42</v>
      </c>
      <c r="EI1117" s="165">
        <v>3078</v>
      </c>
      <c r="EJ1117" s="165">
        <v>17579.38</v>
      </c>
      <c r="EK1117" s="165">
        <v>16168.84</v>
      </c>
      <c r="EL1117" s="165">
        <v>11.521739130434783</v>
      </c>
      <c r="EM1117" s="165">
        <v>17.438651505545806</v>
      </c>
      <c r="EN1117" s="165">
        <v>25.911620365971988</v>
      </c>
      <c r="EO1117" s="166">
        <v>5.423547101449275</v>
      </c>
      <c r="EP1117" s="267">
        <v>5.711299545159195</v>
      </c>
      <c r="EQ1117" s="166">
        <v>4.652688405797101</v>
      </c>
      <c r="ER1117" s="267">
        <v>5.253034437946718</v>
      </c>
    </row>
    <row r="1118" spans="133:148" ht="12.75">
      <c r="EC1118" s="165" t="s">
        <v>417</v>
      </c>
      <c r="ED1118" s="165" t="s">
        <v>418</v>
      </c>
      <c r="EE1118" s="165" t="s">
        <v>67</v>
      </c>
      <c r="EF1118" s="165">
        <v>169694</v>
      </c>
      <c r="EG1118" s="165">
        <v>816607.5</v>
      </c>
      <c r="EH1118" s="165">
        <v>700801.37</v>
      </c>
      <c r="EI1118" s="165">
        <v>147442</v>
      </c>
      <c r="EJ1118" s="165">
        <v>757342.3</v>
      </c>
      <c r="EK1118" s="165">
        <v>697345.75</v>
      </c>
      <c r="EL1118" s="165">
        <v>-13.113015192051575</v>
      </c>
      <c r="EM1118" s="165">
        <v>-7.257489062983129</v>
      </c>
      <c r="EN1118" s="165">
        <v>-0.4930954972305484</v>
      </c>
      <c r="EO1118" s="166">
        <v>4.812235553407899</v>
      </c>
      <c r="EP1118" s="267">
        <v>5.136543861314958</v>
      </c>
      <c r="EQ1118" s="166">
        <v>4.129794630334603</v>
      </c>
      <c r="ER1118" s="267">
        <v>4.729627582371373</v>
      </c>
    </row>
    <row r="1119" spans="133:148" ht="12.75">
      <c r="EC1119" s="165" t="s">
        <v>417</v>
      </c>
      <c r="ED1119" s="165" t="s">
        <v>418</v>
      </c>
      <c r="EE1119" s="165" t="s">
        <v>49</v>
      </c>
      <c r="EF1119" s="165">
        <v>3710</v>
      </c>
      <c r="EG1119" s="165">
        <v>25371.2</v>
      </c>
      <c r="EH1119" s="165">
        <v>21743.17</v>
      </c>
      <c r="EI1119" s="165">
        <v>2990</v>
      </c>
      <c r="EJ1119" s="165">
        <v>18035.7</v>
      </c>
      <c r="EK1119" s="165">
        <v>16629.98</v>
      </c>
      <c r="EL1119" s="165">
        <v>-19.40700808625337</v>
      </c>
      <c r="EM1119" s="165">
        <v>-28.91270416850602</v>
      </c>
      <c r="EN1119" s="165">
        <v>-23.51630420035349</v>
      </c>
      <c r="EO1119" s="166">
        <v>6.838598382749327</v>
      </c>
      <c r="EP1119" s="267">
        <v>6.032006688963211</v>
      </c>
      <c r="EQ1119" s="166">
        <v>5.860692722371967</v>
      </c>
      <c r="ER1119" s="267">
        <v>5.561866220735785</v>
      </c>
    </row>
    <row r="1120" spans="133:148" ht="12.75">
      <c r="EC1120" s="165" t="s">
        <v>417</v>
      </c>
      <c r="ED1120" s="165" t="s">
        <v>418</v>
      </c>
      <c r="EE1120" s="165" t="s">
        <v>350</v>
      </c>
      <c r="EF1120" s="165">
        <v>17296</v>
      </c>
      <c r="EG1120" s="165">
        <v>90075.18</v>
      </c>
      <c r="EH1120" s="165">
        <v>77373.09</v>
      </c>
      <c r="EI1120" s="165">
        <v>16886</v>
      </c>
      <c r="EJ1120" s="165">
        <v>82272.14</v>
      </c>
      <c r="EK1120" s="165">
        <v>75719.76</v>
      </c>
      <c r="EL1120" s="165">
        <v>-2.370490286771508</v>
      </c>
      <c r="EM1120" s="165">
        <v>-8.662808112068156</v>
      </c>
      <c r="EN1120" s="165">
        <v>-2.13682819181708</v>
      </c>
      <c r="EO1120" s="166">
        <v>5.207861933395004</v>
      </c>
      <c r="EP1120" s="267">
        <v>4.872210114888073</v>
      </c>
      <c r="EQ1120" s="166">
        <v>4.473467275670675</v>
      </c>
      <c r="ER1120" s="267">
        <v>4.4841738718465</v>
      </c>
    </row>
    <row r="1121" spans="133:148" ht="12.75">
      <c r="EC1121" s="165" t="s">
        <v>417</v>
      </c>
      <c r="ED1121" s="165" t="s">
        <v>418</v>
      </c>
      <c r="EE1121" s="165" t="s">
        <v>66</v>
      </c>
      <c r="EF1121" s="165">
        <v>3620</v>
      </c>
      <c r="EG1121" s="165">
        <v>19404.62</v>
      </c>
      <c r="EH1121" s="165">
        <v>16815.52</v>
      </c>
      <c r="EI1121" s="165">
        <v>4500</v>
      </c>
      <c r="EJ1121" s="165">
        <v>26584.08</v>
      </c>
      <c r="EK1121" s="165">
        <v>24476.2</v>
      </c>
      <c r="EL1121" s="165">
        <v>24.30939226519337</v>
      </c>
      <c r="EM1121" s="165">
        <v>36.99871473906731</v>
      </c>
      <c r="EN1121" s="165">
        <v>45.557199539473054</v>
      </c>
      <c r="EO1121" s="166">
        <v>5.3603922651933695</v>
      </c>
      <c r="EP1121" s="267">
        <v>5.907573333333334</v>
      </c>
      <c r="EQ1121" s="166">
        <v>4.645171270718232</v>
      </c>
      <c r="ER1121" s="267">
        <v>5.439155555555556</v>
      </c>
    </row>
    <row r="1122" spans="133:148" ht="12.75">
      <c r="EC1122" s="165" t="s">
        <v>417</v>
      </c>
      <c r="ED1122" s="165" t="s">
        <v>418</v>
      </c>
      <c r="EE1122" s="165" t="s">
        <v>44</v>
      </c>
      <c r="EF1122" s="165"/>
      <c r="EG1122" s="165"/>
      <c r="EH1122" s="165"/>
      <c r="EI1122" s="165">
        <v>30962</v>
      </c>
      <c r="EJ1122" s="165">
        <v>152567.22</v>
      </c>
      <c r="EK1122" s="165">
        <v>140579.26</v>
      </c>
      <c r="EL1122" s="165"/>
      <c r="EM1122" s="165"/>
      <c r="EN1122" s="165"/>
      <c r="EO1122" s="166"/>
      <c r="EP1122" s="267">
        <v>4.927563464892449</v>
      </c>
      <c r="EQ1122" s="166"/>
      <c r="ER1122" s="267">
        <v>4.540380466378141</v>
      </c>
    </row>
    <row r="1123" spans="133:148" ht="12.75">
      <c r="EC1123" s="165" t="s">
        <v>419</v>
      </c>
      <c r="ED1123" s="165" t="s">
        <v>623</v>
      </c>
      <c r="EE1123" s="165" t="s">
        <v>63</v>
      </c>
      <c r="EF1123" s="165"/>
      <c r="EG1123" s="165"/>
      <c r="EH1123" s="165"/>
      <c r="EI1123" s="165">
        <v>800</v>
      </c>
      <c r="EJ1123" s="165">
        <v>6000</v>
      </c>
      <c r="EK1123" s="165">
        <v>5523.45</v>
      </c>
      <c r="EL1123" s="165"/>
      <c r="EM1123" s="165"/>
      <c r="EN1123" s="165"/>
      <c r="EO1123" s="166"/>
      <c r="EP1123" s="267">
        <v>7.5</v>
      </c>
      <c r="EQ1123" s="166"/>
      <c r="ER1123" s="267">
        <v>6.9043125</v>
      </c>
    </row>
    <row r="1124" spans="133:148" ht="12.75">
      <c r="EC1124" s="165" t="s">
        <v>419</v>
      </c>
      <c r="ED1124" s="165" t="s">
        <v>623</v>
      </c>
      <c r="EE1124" s="165" t="s">
        <v>54</v>
      </c>
      <c r="EF1124" s="165"/>
      <c r="EG1124" s="165"/>
      <c r="EH1124" s="165"/>
      <c r="EI1124" s="165">
        <v>20</v>
      </c>
      <c r="EJ1124" s="165">
        <v>93.04</v>
      </c>
      <c r="EK1124" s="165">
        <v>85.33</v>
      </c>
      <c r="EL1124" s="165"/>
      <c r="EM1124" s="165"/>
      <c r="EN1124" s="165"/>
      <c r="EO1124" s="166"/>
      <c r="EP1124" s="267">
        <v>4.652</v>
      </c>
      <c r="EQ1124" s="166"/>
      <c r="ER1124" s="267">
        <v>4.2665</v>
      </c>
    </row>
    <row r="1125" spans="133:148" ht="12.75">
      <c r="EC1125" s="165" t="s">
        <v>419</v>
      </c>
      <c r="ED1125" s="165" t="s">
        <v>623</v>
      </c>
      <c r="EE1125" s="165" t="s">
        <v>42</v>
      </c>
      <c r="EF1125" s="165"/>
      <c r="EG1125" s="165"/>
      <c r="EH1125" s="165"/>
      <c r="EI1125" s="165">
        <v>3950</v>
      </c>
      <c r="EJ1125" s="165">
        <v>17184.66</v>
      </c>
      <c r="EK1125" s="165">
        <v>15860.97</v>
      </c>
      <c r="EL1125" s="165"/>
      <c r="EM1125" s="165"/>
      <c r="EN1125" s="165"/>
      <c r="EO1125" s="166"/>
      <c r="EP1125" s="267">
        <v>4.350546835443038</v>
      </c>
      <c r="EQ1125" s="166"/>
      <c r="ER1125" s="267">
        <v>4.015435443037974</v>
      </c>
    </row>
    <row r="1126" spans="133:148" ht="12.75">
      <c r="EC1126" s="165" t="s">
        <v>419</v>
      </c>
      <c r="ED1126" s="165" t="s">
        <v>623</v>
      </c>
      <c r="EE1126" s="165" t="s">
        <v>45</v>
      </c>
      <c r="EF1126" s="165"/>
      <c r="EG1126" s="165"/>
      <c r="EH1126" s="165"/>
      <c r="EI1126" s="165">
        <v>13424</v>
      </c>
      <c r="EJ1126" s="165">
        <v>65693.28</v>
      </c>
      <c r="EK1126" s="165">
        <v>60591.61</v>
      </c>
      <c r="EL1126" s="165"/>
      <c r="EM1126" s="165"/>
      <c r="EN1126" s="165"/>
      <c r="EO1126" s="166"/>
      <c r="EP1126" s="267">
        <v>4.8937187127532775</v>
      </c>
      <c r="EQ1126" s="166"/>
      <c r="ER1126" s="267">
        <v>4.5136777413587605</v>
      </c>
    </row>
    <row r="1127" spans="133:148" ht="12.75">
      <c r="EC1127" s="165" t="s">
        <v>419</v>
      </c>
      <c r="ED1127" s="165" t="s">
        <v>623</v>
      </c>
      <c r="EE1127" s="165" t="s">
        <v>43</v>
      </c>
      <c r="EF1127" s="165"/>
      <c r="EG1127" s="165"/>
      <c r="EH1127" s="165"/>
      <c r="EI1127" s="165">
        <v>16350</v>
      </c>
      <c r="EJ1127" s="165">
        <v>74815.3</v>
      </c>
      <c r="EK1127" s="165">
        <v>68956.84</v>
      </c>
      <c r="EL1127" s="165"/>
      <c r="EM1127" s="165"/>
      <c r="EN1127" s="165"/>
      <c r="EO1127" s="166"/>
      <c r="EP1127" s="267">
        <v>4.575859327217126</v>
      </c>
      <c r="EQ1127" s="166"/>
      <c r="ER1127" s="267">
        <v>4.21754373088685</v>
      </c>
    </row>
    <row r="1128" spans="133:148" ht="12.75">
      <c r="EC1128" s="165" t="s">
        <v>419</v>
      </c>
      <c r="ED1128" s="165" t="s">
        <v>623</v>
      </c>
      <c r="EE1128" s="165" t="s">
        <v>50</v>
      </c>
      <c r="EF1128" s="165"/>
      <c r="EG1128" s="165"/>
      <c r="EH1128" s="165"/>
      <c r="EI1128" s="165">
        <v>160</v>
      </c>
      <c r="EJ1128" s="165">
        <v>857.25</v>
      </c>
      <c r="EK1128" s="165">
        <v>787.6</v>
      </c>
      <c r="EL1128" s="165"/>
      <c r="EM1128" s="165"/>
      <c r="EN1128" s="165"/>
      <c r="EO1128" s="166"/>
      <c r="EP1128" s="267">
        <v>5.3578125</v>
      </c>
      <c r="EQ1128" s="166"/>
      <c r="ER1128" s="267">
        <v>4.9225</v>
      </c>
    </row>
    <row r="1129" spans="133:148" ht="12.75">
      <c r="EC1129" s="165" t="s">
        <v>419</v>
      </c>
      <c r="ED1129" s="165" t="s">
        <v>623</v>
      </c>
      <c r="EE1129" s="165" t="s">
        <v>67</v>
      </c>
      <c r="EF1129" s="165"/>
      <c r="EG1129" s="165"/>
      <c r="EH1129" s="165"/>
      <c r="EI1129" s="165">
        <v>332</v>
      </c>
      <c r="EJ1129" s="165">
        <v>1575.04</v>
      </c>
      <c r="EK1129" s="165">
        <v>1448.6</v>
      </c>
      <c r="EL1129" s="165"/>
      <c r="EM1129" s="165"/>
      <c r="EN1129" s="165"/>
      <c r="EO1129" s="166"/>
      <c r="EP1129" s="267">
        <v>4.744096385542169</v>
      </c>
      <c r="EQ1129" s="166"/>
      <c r="ER1129" s="267">
        <v>4.363253012048193</v>
      </c>
    </row>
    <row r="1130" spans="133:148" ht="12.75">
      <c r="EC1130" s="165" t="s">
        <v>419</v>
      </c>
      <c r="ED1130" s="165" t="s">
        <v>623</v>
      </c>
      <c r="EE1130" s="165" t="s">
        <v>44</v>
      </c>
      <c r="EF1130" s="165">
        <v>6080</v>
      </c>
      <c r="EG1130" s="165">
        <v>21853.88</v>
      </c>
      <c r="EH1130" s="165">
        <v>18848</v>
      </c>
      <c r="EI1130" s="165">
        <v>5340</v>
      </c>
      <c r="EJ1130" s="165">
        <v>23626.14</v>
      </c>
      <c r="EK1130" s="165">
        <v>21794.94</v>
      </c>
      <c r="EL1130" s="165">
        <v>-12.171052631578947</v>
      </c>
      <c r="EM1130" s="165">
        <v>8.109589692997298</v>
      </c>
      <c r="EN1130" s="165">
        <v>15.635292869269943</v>
      </c>
      <c r="EO1130" s="166">
        <v>3.594388157894737</v>
      </c>
      <c r="EP1130" s="267">
        <v>4.424370786516854</v>
      </c>
      <c r="EQ1130" s="166">
        <v>3.1</v>
      </c>
      <c r="ER1130" s="267">
        <v>4.081449438202247</v>
      </c>
    </row>
    <row r="1131" spans="133:148" ht="12.75">
      <c r="EC1131" s="165" t="s">
        <v>436</v>
      </c>
      <c r="ED1131" s="165" t="s">
        <v>437</v>
      </c>
      <c r="EE1131" s="165" t="s">
        <v>48</v>
      </c>
      <c r="EF1131" s="165">
        <v>1260</v>
      </c>
      <c r="EG1131" s="165">
        <v>5820.78</v>
      </c>
      <c r="EH1131" s="165">
        <v>5178</v>
      </c>
      <c r="EI1131" s="165">
        <v>2352</v>
      </c>
      <c r="EJ1131" s="165">
        <v>15636.86</v>
      </c>
      <c r="EK1131" s="165">
        <v>14336.34</v>
      </c>
      <c r="EL1131" s="165">
        <v>86.66666666666667</v>
      </c>
      <c r="EM1131" s="165">
        <v>168.63856733977238</v>
      </c>
      <c r="EN1131" s="165">
        <v>176.8702201622248</v>
      </c>
      <c r="EO1131" s="166">
        <v>4.619666666666666</v>
      </c>
      <c r="EP1131" s="267">
        <v>6.648324829931973</v>
      </c>
      <c r="EQ1131" s="166">
        <v>4.109523809523809</v>
      </c>
      <c r="ER1131" s="267">
        <v>6.0953826530612245</v>
      </c>
    </row>
    <row r="1132" spans="133:148" ht="12.75">
      <c r="EC1132" s="165" t="s">
        <v>436</v>
      </c>
      <c r="ED1132" s="165" t="s">
        <v>437</v>
      </c>
      <c r="EE1132" s="165" t="s">
        <v>138</v>
      </c>
      <c r="EF1132" s="165">
        <v>5000</v>
      </c>
      <c r="EG1132" s="165">
        <v>27372.78</v>
      </c>
      <c r="EH1132" s="165">
        <v>23613.15</v>
      </c>
      <c r="EI1132" s="165"/>
      <c r="EJ1132" s="165"/>
      <c r="EK1132" s="165"/>
      <c r="EL1132" s="165">
        <v>-100</v>
      </c>
      <c r="EM1132" s="165">
        <v>-100</v>
      </c>
      <c r="EN1132" s="165">
        <v>-100</v>
      </c>
      <c r="EO1132" s="166">
        <v>5.474556</v>
      </c>
      <c r="EP1132" s="267"/>
      <c r="EQ1132" s="166">
        <v>4.7226300000000005</v>
      </c>
      <c r="ER1132" s="267"/>
    </row>
    <row r="1133" spans="133:148" ht="12.75">
      <c r="EC1133" s="165" t="s">
        <v>436</v>
      </c>
      <c r="ED1133" s="165" t="s">
        <v>437</v>
      </c>
      <c r="EE1133" s="165" t="s">
        <v>63</v>
      </c>
      <c r="EF1133" s="165">
        <v>19090</v>
      </c>
      <c r="EG1133" s="165">
        <v>165401.5</v>
      </c>
      <c r="EH1133" s="165">
        <v>137272.86</v>
      </c>
      <c r="EI1133" s="165"/>
      <c r="EJ1133" s="165"/>
      <c r="EK1133" s="165"/>
      <c r="EL1133" s="165">
        <v>-100</v>
      </c>
      <c r="EM1133" s="165">
        <v>-100</v>
      </c>
      <c r="EN1133" s="165">
        <v>-100</v>
      </c>
      <c r="EO1133" s="166">
        <v>8.664300680984809</v>
      </c>
      <c r="EP1133" s="267"/>
      <c r="EQ1133" s="166">
        <v>7.190825563122052</v>
      </c>
      <c r="ER1133" s="267"/>
    </row>
    <row r="1134" spans="133:148" ht="12.75">
      <c r="EC1134" s="165" t="s">
        <v>436</v>
      </c>
      <c r="ED1134" s="165" t="s">
        <v>437</v>
      </c>
      <c r="EE1134" s="165" t="s">
        <v>54</v>
      </c>
      <c r="EF1134" s="165">
        <v>14844.12</v>
      </c>
      <c r="EG1134" s="165">
        <v>151018.6</v>
      </c>
      <c r="EH1134" s="165">
        <v>130951.91</v>
      </c>
      <c r="EI1134" s="165">
        <v>891</v>
      </c>
      <c r="EJ1134" s="165">
        <v>6364.75</v>
      </c>
      <c r="EK1134" s="165">
        <v>5837.41</v>
      </c>
      <c r="EL1134" s="165">
        <v>-93.9976233013476</v>
      </c>
      <c r="EM1134" s="165">
        <v>-95.78545291772006</v>
      </c>
      <c r="EN1134" s="165">
        <v>-95.5423254231267</v>
      </c>
      <c r="EO1134" s="166">
        <v>10.173631040438908</v>
      </c>
      <c r="EP1134" s="267">
        <v>7.14337822671156</v>
      </c>
      <c r="EQ1134" s="166">
        <v>8.821803515466057</v>
      </c>
      <c r="ER1134" s="267">
        <v>6.551526374859708</v>
      </c>
    </row>
    <row r="1135" spans="133:148" ht="12.75">
      <c r="EC1135" s="165" t="s">
        <v>436</v>
      </c>
      <c r="ED1135" s="165" t="s">
        <v>437</v>
      </c>
      <c r="EE1135" s="165" t="s">
        <v>56</v>
      </c>
      <c r="EF1135" s="165">
        <v>2000</v>
      </c>
      <c r="EG1135" s="165">
        <v>12955.83</v>
      </c>
      <c r="EH1135" s="165">
        <v>10756.1</v>
      </c>
      <c r="EI1135" s="165"/>
      <c r="EJ1135" s="165"/>
      <c r="EK1135" s="165"/>
      <c r="EL1135" s="165">
        <v>-100</v>
      </c>
      <c r="EM1135" s="165">
        <v>-100</v>
      </c>
      <c r="EN1135" s="165">
        <v>-100</v>
      </c>
      <c r="EO1135" s="166">
        <v>6.477915</v>
      </c>
      <c r="EP1135" s="267"/>
      <c r="EQ1135" s="166">
        <v>5.37805</v>
      </c>
      <c r="ER1135" s="267"/>
    </row>
    <row r="1136" spans="133:148" ht="12.75">
      <c r="EC1136" s="165" t="s">
        <v>436</v>
      </c>
      <c r="ED1136" s="165" t="s">
        <v>437</v>
      </c>
      <c r="EE1136" s="165" t="s">
        <v>42</v>
      </c>
      <c r="EF1136" s="165"/>
      <c r="EG1136" s="165"/>
      <c r="EH1136" s="165"/>
      <c r="EI1136" s="165">
        <v>9450</v>
      </c>
      <c r="EJ1136" s="165">
        <v>59977.52</v>
      </c>
      <c r="EK1136" s="165">
        <v>55277.05</v>
      </c>
      <c r="EL1136" s="165"/>
      <c r="EM1136" s="165"/>
      <c r="EN1136" s="165"/>
      <c r="EO1136" s="166"/>
      <c r="EP1136" s="267">
        <v>6.346827513227513</v>
      </c>
      <c r="EQ1136" s="166"/>
      <c r="ER1136" s="267">
        <v>5.849423280423281</v>
      </c>
    </row>
    <row r="1137" spans="133:148" ht="12.75">
      <c r="EC1137" s="165" t="s">
        <v>436</v>
      </c>
      <c r="ED1137" s="165" t="s">
        <v>437</v>
      </c>
      <c r="EE1137" s="165" t="s">
        <v>45</v>
      </c>
      <c r="EF1137" s="165">
        <v>2340</v>
      </c>
      <c r="EG1137" s="165">
        <v>13051.87</v>
      </c>
      <c r="EH1137" s="165">
        <v>11091.6</v>
      </c>
      <c r="EI1137" s="165"/>
      <c r="EJ1137" s="165"/>
      <c r="EK1137" s="165"/>
      <c r="EL1137" s="165">
        <v>-100</v>
      </c>
      <c r="EM1137" s="165">
        <v>-100</v>
      </c>
      <c r="EN1137" s="165">
        <v>-100</v>
      </c>
      <c r="EO1137" s="166">
        <v>5.5777222222222225</v>
      </c>
      <c r="EP1137" s="267"/>
      <c r="EQ1137" s="166">
        <v>4.74</v>
      </c>
      <c r="ER1137" s="267"/>
    </row>
    <row r="1138" spans="133:148" ht="12.75">
      <c r="EC1138" s="165" t="s">
        <v>436</v>
      </c>
      <c r="ED1138" s="165" t="s">
        <v>437</v>
      </c>
      <c r="EE1138" s="165" t="s">
        <v>85</v>
      </c>
      <c r="EF1138" s="165">
        <v>13990</v>
      </c>
      <c r="EG1138" s="165">
        <v>72546.16</v>
      </c>
      <c r="EH1138" s="165">
        <v>61143.17</v>
      </c>
      <c r="EI1138" s="165"/>
      <c r="EJ1138" s="165"/>
      <c r="EK1138" s="165"/>
      <c r="EL1138" s="165">
        <v>-100</v>
      </c>
      <c r="EM1138" s="165">
        <v>-100</v>
      </c>
      <c r="EN1138" s="165">
        <v>-100</v>
      </c>
      <c r="EO1138" s="166">
        <v>5.185572551822731</v>
      </c>
      <c r="EP1138" s="267"/>
      <c r="EQ1138" s="166">
        <v>4.370491065046462</v>
      </c>
      <c r="ER1138" s="267"/>
    </row>
    <row r="1139" spans="133:148" ht="12.75">
      <c r="EC1139" s="165" t="s">
        <v>436</v>
      </c>
      <c r="ED1139" s="165" t="s">
        <v>437</v>
      </c>
      <c r="EE1139" s="165" t="s">
        <v>530</v>
      </c>
      <c r="EF1139" s="165">
        <v>1120</v>
      </c>
      <c r="EG1139" s="165">
        <v>5849.24</v>
      </c>
      <c r="EH1139" s="165">
        <v>5035.86</v>
      </c>
      <c r="EI1139" s="165"/>
      <c r="EJ1139" s="165"/>
      <c r="EK1139" s="165"/>
      <c r="EL1139" s="165">
        <v>-100</v>
      </c>
      <c r="EM1139" s="165">
        <v>-100</v>
      </c>
      <c r="EN1139" s="165">
        <v>-100</v>
      </c>
      <c r="EO1139" s="166">
        <v>5.222535714285714</v>
      </c>
      <c r="EP1139" s="267"/>
      <c r="EQ1139" s="166">
        <v>4.496303571428571</v>
      </c>
      <c r="ER1139" s="267"/>
    </row>
    <row r="1140" spans="133:148" ht="12.75">
      <c r="EC1140" s="165" t="s">
        <v>438</v>
      </c>
      <c r="ED1140" s="165" t="s">
        <v>630</v>
      </c>
      <c r="EE1140" s="165" t="s">
        <v>138</v>
      </c>
      <c r="EF1140" s="165">
        <v>336</v>
      </c>
      <c r="EG1140" s="165">
        <v>3161.76</v>
      </c>
      <c r="EH1140" s="165">
        <v>2722.09</v>
      </c>
      <c r="EI1140" s="165"/>
      <c r="EJ1140" s="165"/>
      <c r="EK1140" s="165"/>
      <c r="EL1140" s="165">
        <v>-100</v>
      </c>
      <c r="EM1140" s="165">
        <v>-100</v>
      </c>
      <c r="EN1140" s="165">
        <v>-100</v>
      </c>
      <c r="EO1140" s="166">
        <v>9.41</v>
      </c>
      <c r="EP1140" s="267"/>
      <c r="EQ1140" s="166">
        <v>8.101458333333333</v>
      </c>
      <c r="ER1140" s="267"/>
    </row>
    <row r="1141" spans="133:148" ht="12.75">
      <c r="EC1141" s="165" t="s">
        <v>438</v>
      </c>
      <c r="ED1141" s="165" t="s">
        <v>630</v>
      </c>
      <c r="EE1141" s="165" t="s">
        <v>54</v>
      </c>
      <c r="EF1141" s="165"/>
      <c r="EG1141" s="165"/>
      <c r="EH1141" s="165"/>
      <c r="EI1141" s="165">
        <v>150</v>
      </c>
      <c r="EJ1141" s="165">
        <v>1037.97</v>
      </c>
      <c r="EK1141" s="165">
        <v>952.87</v>
      </c>
      <c r="EL1141" s="165"/>
      <c r="EM1141" s="165"/>
      <c r="EN1141" s="165"/>
      <c r="EO1141" s="166"/>
      <c r="EP1141" s="267">
        <v>6.9198</v>
      </c>
      <c r="EQ1141" s="166"/>
      <c r="ER1141" s="267">
        <v>6.3524666666666665</v>
      </c>
    </row>
    <row r="1142" spans="133:148" ht="12.75">
      <c r="EC1142" s="165" t="s">
        <v>438</v>
      </c>
      <c r="ED1142" s="165" t="s">
        <v>630</v>
      </c>
      <c r="EE1142" s="165" t="s">
        <v>56</v>
      </c>
      <c r="EF1142" s="165"/>
      <c r="EG1142" s="165"/>
      <c r="EH1142" s="165"/>
      <c r="EI1142" s="165">
        <v>1920</v>
      </c>
      <c r="EJ1142" s="165">
        <v>12142.29</v>
      </c>
      <c r="EK1142" s="165">
        <v>11146.8</v>
      </c>
      <c r="EL1142" s="165"/>
      <c r="EM1142" s="165"/>
      <c r="EN1142" s="165"/>
      <c r="EO1142" s="166"/>
      <c r="EP1142" s="267">
        <v>6.324109375000001</v>
      </c>
      <c r="EQ1142" s="166"/>
      <c r="ER1142" s="267">
        <v>5.805625</v>
      </c>
    </row>
    <row r="1143" spans="133:148" ht="12.75">
      <c r="EC1143" s="165" t="s">
        <v>438</v>
      </c>
      <c r="ED1143" s="165" t="s">
        <v>630</v>
      </c>
      <c r="EE1143" s="165" t="s">
        <v>43</v>
      </c>
      <c r="EF1143" s="165"/>
      <c r="EG1143" s="165"/>
      <c r="EH1143" s="165"/>
      <c r="EI1143" s="165">
        <v>450</v>
      </c>
      <c r="EJ1143" s="165">
        <v>3544.75</v>
      </c>
      <c r="EK1143" s="165">
        <v>3251.73</v>
      </c>
      <c r="EL1143" s="165"/>
      <c r="EM1143" s="165"/>
      <c r="EN1143" s="165"/>
      <c r="EO1143" s="166"/>
      <c r="EP1143" s="267">
        <v>7.877222222222223</v>
      </c>
      <c r="EQ1143" s="166"/>
      <c r="ER1143" s="267">
        <v>7.226066666666667</v>
      </c>
    </row>
    <row r="1144" spans="133:148" ht="12.75">
      <c r="EC1144" s="165" t="s">
        <v>446</v>
      </c>
      <c r="ED1144" s="165" t="s">
        <v>312</v>
      </c>
      <c r="EE1144" s="165" t="s">
        <v>48</v>
      </c>
      <c r="EF1144" s="165">
        <v>32</v>
      </c>
      <c r="EG1144" s="165">
        <v>366.71</v>
      </c>
      <c r="EH1144" s="165">
        <v>313.59</v>
      </c>
      <c r="EI1144" s="165">
        <v>439</v>
      </c>
      <c r="EJ1144" s="165">
        <v>5216.17</v>
      </c>
      <c r="EK1144" s="165">
        <v>4796.66</v>
      </c>
      <c r="EL1144" s="165">
        <v>1271.875</v>
      </c>
      <c r="EM1144" s="165">
        <v>1322.4237135611247</v>
      </c>
      <c r="EN1144" s="165">
        <v>1429.595969259224</v>
      </c>
      <c r="EO1144" s="166">
        <v>11.4596875</v>
      </c>
      <c r="EP1144" s="267">
        <v>11.881936218678815</v>
      </c>
      <c r="EQ1144" s="166">
        <v>9.7996875</v>
      </c>
      <c r="ER1144" s="267">
        <v>10.92633257403189</v>
      </c>
    </row>
    <row r="1145" spans="133:148" ht="12.75">
      <c r="EC1145" s="165" t="s">
        <v>446</v>
      </c>
      <c r="ED1145" s="165" t="s">
        <v>312</v>
      </c>
      <c r="EE1145" s="165" t="s">
        <v>139</v>
      </c>
      <c r="EF1145" s="165"/>
      <c r="EG1145" s="165"/>
      <c r="EH1145" s="165"/>
      <c r="EI1145" s="165">
        <v>600</v>
      </c>
      <c r="EJ1145" s="165">
        <v>8794.42</v>
      </c>
      <c r="EK1145" s="165">
        <v>8129.67</v>
      </c>
      <c r="EL1145" s="165"/>
      <c r="EM1145" s="165"/>
      <c r="EN1145" s="165"/>
      <c r="EO1145" s="166"/>
      <c r="EP1145" s="267">
        <v>14.657366666666666</v>
      </c>
      <c r="EQ1145" s="166"/>
      <c r="ER1145" s="267">
        <v>13.54945</v>
      </c>
    </row>
    <row r="1146" spans="133:148" ht="12.75">
      <c r="EC1146" s="165" t="s">
        <v>446</v>
      </c>
      <c r="ED1146" s="165" t="s">
        <v>312</v>
      </c>
      <c r="EE1146" s="165" t="s">
        <v>63</v>
      </c>
      <c r="EF1146" s="165">
        <v>4402.45</v>
      </c>
      <c r="EG1146" s="165">
        <v>60507.52</v>
      </c>
      <c r="EH1146" s="165">
        <v>52109.14</v>
      </c>
      <c r="EI1146" s="165">
        <v>6942</v>
      </c>
      <c r="EJ1146" s="165">
        <v>90446.52</v>
      </c>
      <c r="EK1146" s="165">
        <v>83144.97</v>
      </c>
      <c r="EL1146" s="165">
        <v>57.68492543924407</v>
      </c>
      <c r="EM1146" s="165">
        <v>49.479800196735894</v>
      </c>
      <c r="EN1146" s="165">
        <v>59.55928269013843</v>
      </c>
      <c r="EO1146" s="166">
        <v>13.744056150552533</v>
      </c>
      <c r="EP1146" s="267">
        <v>13.028885047536734</v>
      </c>
      <c r="EQ1146" s="166">
        <v>11.836395643334962</v>
      </c>
      <c r="ER1146" s="267">
        <v>11.97709161624892</v>
      </c>
    </row>
    <row r="1147" spans="133:148" ht="12.75">
      <c r="EC1147" s="165" t="s">
        <v>446</v>
      </c>
      <c r="ED1147" s="165" t="s">
        <v>312</v>
      </c>
      <c r="EE1147" s="165" t="s">
        <v>54</v>
      </c>
      <c r="EF1147" s="165">
        <v>15642</v>
      </c>
      <c r="EG1147" s="165">
        <v>200108.56</v>
      </c>
      <c r="EH1147" s="165">
        <v>170978.37</v>
      </c>
      <c r="EI1147" s="165">
        <v>19026</v>
      </c>
      <c r="EJ1147" s="165">
        <v>235874.98</v>
      </c>
      <c r="EK1147" s="165">
        <v>216717.06</v>
      </c>
      <c r="EL1147" s="165">
        <v>21.634062140391254</v>
      </c>
      <c r="EM1147" s="165">
        <v>17.873508259716633</v>
      </c>
      <c r="EN1147" s="165">
        <v>26.75115571636342</v>
      </c>
      <c r="EO1147" s="166">
        <v>12.793029024421429</v>
      </c>
      <c r="EP1147" s="267">
        <v>12.397507621150005</v>
      </c>
      <c r="EQ1147" s="166">
        <v>10.93072305331799</v>
      </c>
      <c r="ER1147" s="267">
        <v>11.39057395143488</v>
      </c>
    </row>
    <row r="1148" spans="133:148" ht="12.75">
      <c r="EC1148" s="165" t="s">
        <v>446</v>
      </c>
      <c r="ED1148" s="165" t="s">
        <v>312</v>
      </c>
      <c r="EE1148" s="165" t="s">
        <v>56</v>
      </c>
      <c r="EF1148" s="165"/>
      <c r="EG1148" s="165"/>
      <c r="EH1148" s="165"/>
      <c r="EI1148" s="165">
        <v>1000</v>
      </c>
      <c r="EJ1148" s="165">
        <v>11982.38</v>
      </c>
      <c r="EK1148" s="165">
        <v>11000</v>
      </c>
      <c r="EL1148" s="165"/>
      <c r="EM1148" s="165"/>
      <c r="EN1148" s="165"/>
      <c r="EO1148" s="166"/>
      <c r="EP1148" s="267">
        <v>11.98238</v>
      </c>
      <c r="EQ1148" s="166"/>
      <c r="ER1148" s="267">
        <v>11</v>
      </c>
    </row>
    <row r="1149" spans="133:148" ht="12.75">
      <c r="EC1149" s="165" t="s">
        <v>446</v>
      </c>
      <c r="ED1149" s="165" t="s">
        <v>312</v>
      </c>
      <c r="EE1149" s="165" t="s">
        <v>42</v>
      </c>
      <c r="EF1149" s="165">
        <v>422501</v>
      </c>
      <c r="EG1149" s="165">
        <v>4692955.24</v>
      </c>
      <c r="EH1149" s="165">
        <v>4025245.9</v>
      </c>
      <c r="EI1149" s="165">
        <v>453826</v>
      </c>
      <c r="EJ1149" s="165">
        <v>5174695.5</v>
      </c>
      <c r="EK1149" s="165">
        <v>4760471.14</v>
      </c>
      <c r="EL1149" s="165">
        <v>7.414183635068319</v>
      </c>
      <c r="EM1149" s="165">
        <v>10.265179090009811</v>
      </c>
      <c r="EN1149" s="165">
        <v>18.265349701989628</v>
      </c>
      <c r="EO1149" s="166">
        <v>11.107560076780883</v>
      </c>
      <c r="EP1149" s="267">
        <v>11.402377783555812</v>
      </c>
      <c r="EQ1149" s="166">
        <v>9.527186681214955</v>
      </c>
      <c r="ER1149" s="267">
        <v>10.489639509415502</v>
      </c>
    </row>
    <row r="1150" spans="133:148" ht="12.75">
      <c r="EC1150" s="165" t="s">
        <v>446</v>
      </c>
      <c r="ED1150" s="165" t="s">
        <v>312</v>
      </c>
      <c r="EE1150" s="165" t="s">
        <v>45</v>
      </c>
      <c r="EF1150" s="165">
        <v>826</v>
      </c>
      <c r="EG1150" s="165">
        <v>10383.66</v>
      </c>
      <c r="EH1150" s="165">
        <v>8966.03</v>
      </c>
      <c r="EI1150" s="165">
        <v>1250</v>
      </c>
      <c r="EJ1150" s="165">
        <v>16125.56</v>
      </c>
      <c r="EK1150" s="165">
        <v>14782.13</v>
      </c>
      <c r="EL1150" s="165">
        <v>51.3317191283293</v>
      </c>
      <c r="EM1150" s="165">
        <v>55.29745773648213</v>
      </c>
      <c r="EN1150" s="165">
        <v>64.8681746547803</v>
      </c>
      <c r="EO1150" s="166">
        <v>12.571016949152542</v>
      </c>
      <c r="EP1150" s="267">
        <v>12.900447999999999</v>
      </c>
      <c r="EQ1150" s="166">
        <v>10.854757869249395</v>
      </c>
      <c r="ER1150" s="267">
        <v>11.825704</v>
      </c>
    </row>
    <row r="1151" spans="133:148" ht="12.75">
      <c r="EC1151" s="165" t="s">
        <v>446</v>
      </c>
      <c r="ED1151" s="165" t="s">
        <v>312</v>
      </c>
      <c r="EE1151" s="165" t="s">
        <v>57</v>
      </c>
      <c r="EF1151" s="165"/>
      <c r="EG1151" s="165"/>
      <c r="EH1151" s="165"/>
      <c r="EI1151" s="165">
        <v>120</v>
      </c>
      <c r="EJ1151" s="165">
        <v>1274</v>
      </c>
      <c r="EK1151" s="165">
        <v>1170.19</v>
      </c>
      <c r="EL1151" s="165"/>
      <c r="EM1151" s="165"/>
      <c r="EN1151" s="165"/>
      <c r="EO1151" s="166"/>
      <c r="EP1151" s="267">
        <v>10.616666666666667</v>
      </c>
      <c r="EQ1151" s="166"/>
      <c r="ER1151" s="267">
        <v>9.751583333333334</v>
      </c>
    </row>
    <row r="1152" spans="133:148" ht="12.75">
      <c r="EC1152" s="165" t="s">
        <v>446</v>
      </c>
      <c r="ED1152" s="165" t="s">
        <v>312</v>
      </c>
      <c r="EE1152" s="165" t="s">
        <v>43</v>
      </c>
      <c r="EF1152" s="165">
        <v>24159</v>
      </c>
      <c r="EG1152" s="165">
        <v>265732.67</v>
      </c>
      <c r="EH1152" s="165">
        <v>230184.88</v>
      </c>
      <c r="EI1152" s="165">
        <v>13560</v>
      </c>
      <c r="EJ1152" s="165">
        <v>157217.79</v>
      </c>
      <c r="EK1152" s="165">
        <v>144817</v>
      </c>
      <c r="EL1152" s="165">
        <v>-43.871849000372535</v>
      </c>
      <c r="EM1152" s="165">
        <v>-40.836107957670386</v>
      </c>
      <c r="EN1152" s="165">
        <v>-37.086658341764235</v>
      </c>
      <c r="EO1152" s="166">
        <v>10.999324061426384</v>
      </c>
      <c r="EP1152" s="267">
        <v>11.594232300884956</v>
      </c>
      <c r="EQ1152" s="166">
        <v>9.527914234860715</v>
      </c>
      <c r="ER1152" s="267">
        <v>10.6797197640118</v>
      </c>
    </row>
    <row r="1153" spans="133:148" ht="12.75">
      <c r="EC1153" s="165" t="s">
        <v>446</v>
      </c>
      <c r="ED1153" s="165" t="s">
        <v>312</v>
      </c>
      <c r="EE1153" s="165" t="s">
        <v>67</v>
      </c>
      <c r="EF1153" s="165">
        <v>310</v>
      </c>
      <c r="EG1153" s="165">
        <v>3534.98</v>
      </c>
      <c r="EH1153" s="165">
        <v>3037.97</v>
      </c>
      <c r="EI1153" s="165">
        <v>1004</v>
      </c>
      <c r="EJ1153" s="165">
        <v>12626.24</v>
      </c>
      <c r="EK1153" s="165">
        <v>11611.58</v>
      </c>
      <c r="EL1153" s="165">
        <v>223.8709677419355</v>
      </c>
      <c r="EM1153" s="165">
        <v>257.1799557564682</v>
      </c>
      <c r="EN1153" s="165">
        <v>282.2150975816088</v>
      </c>
      <c r="EO1153" s="166">
        <v>11.403161290322581</v>
      </c>
      <c r="EP1153" s="267">
        <v>12.57593625498008</v>
      </c>
      <c r="EQ1153" s="166">
        <v>9.799903225806451</v>
      </c>
      <c r="ER1153" s="267">
        <v>11.565318725099601</v>
      </c>
    </row>
    <row r="1154" spans="133:148" ht="12.75">
      <c r="EC1154" s="165" t="s">
        <v>446</v>
      </c>
      <c r="ED1154" s="165" t="s">
        <v>312</v>
      </c>
      <c r="EE1154" s="165" t="s">
        <v>66</v>
      </c>
      <c r="EF1154" s="165">
        <v>310</v>
      </c>
      <c r="EG1154" s="165">
        <v>3352.42</v>
      </c>
      <c r="EH1154" s="165">
        <v>2894.45</v>
      </c>
      <c r="EI1154" s="165">
        <v>270</v>
      </c>
      <c r="EJ1154" s="165">
        <v>2859.2</v>
      </c>
      <c r="EK1154" s="165">
        <v>2628.82</v>
      </c>
      <c r="EL1154" s="165">
        <v>-12.903225806451612</v>
      </c>
      <c r="EM1154" s="165">
        <v>-14.712357043568534</v>
      </c>
      <c r="EN1154" s="165">
        <v>-9.17721846983018</v>
      </c>
      <c r="EO1154" s="166">
        <v>10.81425806451613</v>
      </c>
      <c r="EP1154" s="267">
        <v>10.589629629629629</v>
      </c>
      <c r="EQ1154" s="166">
        <v>9.336935483870967</v>
      </c>
      <c r="ER1154" s="267">
        <v>9.736370370370372</v>
      </c>
    </row>
    <row r="1155" spans="133:148" ht="12.75">
      <c r="EC1155" s="165" t="s">
        <v>446</v>
      </c>
      <c r="ED1155" s="165" t="s">
        <v>312</v>
      </c>
      <c r="EE1155" s="165" t="s">
        <v>44</v>
      </c>
      <c r="EF1155" s="165"/>
      <c r="EG1155" s="165"/>
      <c r="EH1155" s="165"/>
      <c r="EI1155" s="165">
        <v>10490</v>
      </c>
      <c r="EJ1155" s="165">
        <v>113815.8</v>
      </c>
      <c r="EK1155" s="165">
        <v>104650.61</v>
      </c>
      <c r="EL1155" s="165"/>
      <c r="EM1155" s="165"/>
      <c r="EN1155" s="165"/>
      <c r="EO1155" s="166"/>
      <c r="EP1155" s="267">
        <v>10.849933269780744</v>
      </c>
      <c r="EQ1155" s="166"/>
      <c r="ER1155" s="267">
        <v>9.976225929456625</v>
      </c>
    </row>
    <row r="1156" spans="133:148" ht="12.75">
      <c r="EC1156" s="165" t="s">
        <v>457</v>
      </c>
      <c r="ED1156" s="165" t="s">
        <v>319</v>
      </c>
      <c r="EE1156" s="165" t="s">
        <v>48</v>
      </c>
      <c r="EF1156" s="165">
        <v>5090</v>
      </c>
      <c r="EG1156" s="165">
        <v>58315.94</v>
      </c>
      <c r="EH1156" s="165">
        <v>49754.8</v>
      </c>
      <c r="EI1156" s="165">
        <v>7440</v>
      </c>
      <c r="EJ1156" s="165">
        <v>69706.64</v>
      </c>
      <c r="EK1156" s="165">
        <v>63931.2</v>
      </c>
      <c r="EL1156" s="165">
        <v>46.16895874263261</v>
      </c>
      <c r="EM1156" s="165">
        <v>19.532738390224004</v>
      </c>
      <c r="EN1156" s="165">
        <v>28.492527354144716</v>
      </c>
      <c r="EO1156" s="166">
        <v>11.456962671905698</v>
      </c>
      <c r="EP1156" s="267">
        <v>9.369172043010753</v>
      </c>
      <c r="EQ1156" s="166">
        <v>9.775009823182712</v>
      </c>
      <c r="ER1156" s="267">
        <v>8.59290322580645</v>
      </c>
    </row>
    <row r="1157" spans="133:148" ht="12.75">
      <c r="EC1157" s="165" t="s">
        <v>457</v>
      </c>
      <c r="ED1157" s="165" t="s">
        <v>319</v>
      </c>
      <c r="EE1157" s="165" t="s">
        <v>94</v>
      </c>
      <c r="EF1157" s="165"/>
      <c r="EG1157" s="165"/>
      <c r="EH1157" s="165"/>
      <c r="EI1157" s="165">
        <v>11385</v>
      </c>
      <c r="EJ1157" s="165">
        <v>138141.29</v>
      </c>
      <c r="EK1157" s="165">
        <v>127773.7</v>
      </c>
      <c r="EL1157" s="165"/>
      <c r="EM1157" s="165"/>
      <c r="EN1157" s="165"/>
      <c r="EO1157" s="166"/>
      <c r="EP1157" s="267">
        <v>12.133622310057094</v>
      </c>
      <c r="EQ1157" s="166"/>
      <c r="ER1157" s="267">
        <v>11.222986385595082</v>
      </c>
    </row>
    <row r="1158" spans="133:148" ht="12.75">
      <c r="EC1158" s="165" t="s">
        <v>457</v>
      </c>
      <c r="ED1158" s="165" t="s">
        <v>319</v>
      </c>
      <c r="EE1158" s="165" t="s">
        <v>138</v>
      </c>
      <c r="EF1158" s="165">
        <v>495</v>
      </c>
      <c r="EG1158" s="165">
        <v>2752.2</v>
      </c>
      <c r="EH1158" s="165">
        <v>2369.49</v>
      </c>
      <c r="EI1158" s="165"/>
      <c r="EJ1158" s="165"/>
      <c r="EK1158" s="165"/>
      <c r="EL1158" s="165">
        <v>-100</v>
      </c>
      <c r="EM1158" s="165">
        <v>-100</v>
      </c>
      <c r="EN1158" s="165">
        <v>-100</v>
      </c>
      <c r="EO1158" s="166">
        <v>5.56</v>
      </c>
      <c r="EP1158" s="267"/>
      <c r="EQ1158" s="166">
        <v>4.786848484848484</v>
      </c>
      <c r="ER1158" s="267"/>
    </row>
    <row r="1159" spans="133:148" ht="12.75">
      <c r="EC1159" s="165" t="s">
        <v>457</v>
      </c>
      <c r="ED1159" s="165" t="s">
        <v>319</v>
      </c>
      <c r="EE1159" s="165" t="s">
        <v>139</v>
      </c>
      <c r="EF1159" s="165">
        <v>500</v>
      </c>
      <c r="EG1159" s="165">
        <v>7807.25</v>
      </c>
      <c r="EH1159" s="165">
        <v>6747.02</v>
      </c>
      <c r="EI1159" s="165"/>
      <c r="EJ1159" s="165"/>
      <c r="EK1159" s="165"/>
      <c r="EL1159" s="165">
        <v>-100</v>
      </c>
      <c r="EM1159" s="165">
        <v>-100</v>
      </c>
      <c r="EN1159" s="165">
        <v>-100</v>
      </c>
      <c r="EO1159" s="166">
        <v>15.6145</v>
      </c>
      <c r="EP1159" s="267"/>
      <c r="EQ1159" s="166">
        <v>13.49404</v>
      </c>
      <c r="ER1159" s="267"/>
    </row>
    <row r="1160" spans="133:148" ht="12.75">
      <c r="EC1160" s="165" t="s">
        <v>457</v>
      </c>
      <c r="ED1160" s="165" t="s">
        <v>319</v>
      </c>
      <c r="EE1160" s="165" t="s">
        <v>63</v>
      </c>
      <c r="EF1160" s="165">
        <v>10018</v>
      </c>
      <c r="EG1160" s="165">
        <v>140080</v>
      </c>
      <c r="EH1160" s="165">
        <v>120661.92</v>
      </c>
      <c r="EI1160" s="165">
        <v>28034.75</v>
      </c>
      <c r="EJ1160" s="165">
        <v>453449.2</v>
      </c>
      <c r="EK1160" s="165">
        <v>416599.11</v>
      </c>
      <c r="EL1160" s="165">
        <v>179.84378119385107</v>
      </c>
      <c r="EM1160" s="165">
        <v>223.70731010850943</v>
      </c>
      <c r="EN1160" s="165">
        <v>245.26146277135322</v>
      </c>
      <c r="EO1160" s="166">
        <v>13.98283090437213</v>
      </c>
      <c r="EP1160" s="267">
        <v>16.174540525597696</v>
      </c>
      <c r="EQ1160" s="166">
        <v>12.044511878618486</v>
      </c>
      <c r="ER1160" s="267">
        <v>14.86009720079544</v>
      </c>
    </row>
    <row r="1161" spans="133:148" ht="12.75">
      <c r="EC1161" s="165" t="s">
        <v>457</v>
      </c>
      <c r="ED1161" s="165" t="s">
        <v>319</v>
      </c>
      <c r="EE1161" s="165" t="s">
        <v>54</v>
      </c>
      <c r="EF1161" s="165">
        <v>224569.21</v>
      </c>
      <c r="EG1161" s="165">
        <v>2930001.72</v>
      </c>
      <c r="EH1161" s="165">
        <v>2502184.86</v>
      </c>
      <c r="EI1161" s="165">
        <v>151003.2</v>
      </c>
      <c r="EJ1161" s="165">
        <v>1813875.04</v>
      </c>
      <c r="EK1161" s="165">
        <v>1669970.42</v>
      </c>
      <c r="EL1161" s="165">
        <v>-32.75872502735348</v>
      </c>
      <c r="EM1161" s="165">
        <v>-38.09303838906962</v>
      </c>
      <c r="EN1161" s="165">
        <v>-33.2595106502243</v>
      </c>
      <c r="EO1161" s="166">
        <v>13.047210345532232</v>
      </c>
      <c r="EP1161" s="267">
        <v>12.01216292105068</v>
      </c>
      <c r="EQ1161" s="166">
        <v>11.142154616832824</v>
      </c>
      <c r="ER1161" s="267">
        <v>11.059172388399714</v>
      </c>
    </row>
    <row r="1162" spans="133:148" ht="12.75">
      <c r="EC1162" s="165" t="s">
        <v>457</v>
      </c>
      <c r="ED1162" s="165" t="s">
        <v>319</v>
      </c>
      <c r="EE1162" s="165" t="s">
        <v>56</v>
      </c>
      <c r="EF1162" s="165">
        <v>16016</v>
      </c>
      <c r="EG1162" s="165">
        <v>218683.61</v>
      </c>
      <c r="EH1162" s="165">
        <v>184885.51</v>
      </c>
      <c r="EI1162" s="165">
        <v>37638</v>
      </c>
      <c r="EJ1162" s="165">
        <v>451002.88</v>
      </c>
      <c r="EK1162" s="165">
        <v>415277.99</v>
      </c>
      <c r="EL1162" s="165">
        <v>135.0024975024975</v>
      </c>
      <c r="EM1162" s="165">
        <v>106.23533697838627</v>
      </c>
      <c r="EN1162" s="165">
        <v>124.61359465108974</v>
      </c>
      <c r="EO1162" s="166">
        <v>13.654071553446553</v>
      </c>
      <c r="EP1162" s="267">
        <v>11.982647324512461</v>
      </c>
      <c r="EQ1162" s="166">
        <v>11.543800574425575</v>
      </c>
      <c r="ER1162" s="267">
        <v>11.033476539667356</v>
      </c>
    </row>
    <row r="1163" spans="133:148" ht="12.75">
      <c r="EC1163" s="165" t="s">
        <v>457</v>
      </c>
      <c r="ED1163" s="165" t="s">
        <v>319</v>
      </c>
      <c r="EE1163" s="165" t="s">
        <v>42</v>
      </c>
      <c r="EF1163" s="165">
        <v>104150</v>
      </c>
      <c r="EG1163" s="165">
        <v>919107.39</v>
      </c>
      <c r="EH1163" s="165">
        <v>786267.66</v>
      </c>
      <c r="EI1163" s="165">
        <v>92835</v>
      </c>
      <c r="EJ1163" s="165">
        <v>985342.26</v>
      </c>
      <c r="EK1163" s="165">
        <v>906445.71</v>
      </c>
      <c r="EL1163" s="165">
        <v>-10.864138262121939</v>
      </c>
      <c r="EM1163" s="165">
        <v>7.2064342775004775</v>
      </c>
      <c r="EN1163" s="165">
        <v>15.284623304995137</v>
      </c>
      <c r="EO1163" s="166">
        <v>8.824842918867018</v>
      </c>
      <c r="EP1163" s="267">
        <v>10.613909193730812</v>
      </c>
      <c r="EQ1163" s="166">
        <v>7.549377436389823</v>
      </c>
      <c r="ER1163" s="267">
        <v>9.764051381483277</v>
      </c>
    </row>
    <row r="1164" spans="133:148" ht="12.75">
      <c r="EC1164" s="165" t="s">
        <v>457</v>
      </c>
      <c r="ED1164" s="165" t="s">
        <v>319</v>
      </c>
      <c r="EE1164" s="165" t="s">
        <v>92</v>
      </c>
      <c r="EF1164" s="165">
        <v>1065</v>
      </c>
      <c r="EG1164" s="165">
        <v>14876.2</v>
      </c>
      <c r="EH1164" s="165">
        <v>12855.92</v>
      </c>
      <c r="EI1164" s="165">
        <v>800</v>
      </c>
      <c r="EJ1164" s="165">
        <v>10784</v>
      </c>
      <c r="EK1164" s="165">
        <v>9892.43</v>
      </c>
      <c r="EL1164" s="165">
        <v>-24.88262910798122</v>
      </c>
      <c r="EM1164" s="165">
        <v>-27.508369072747076</v>
      </c>
      <c r="EN1164" s="165">
        <v>-23.05155912606799</v>
      </c>
      <c r="EO1164" s="166">
        <v>13.968262910798122</v>
      </c>
      <c r="EP1164" s="267">
        <v>13.48</v>
      </c>
      <c r="EQ1164" s="166">
        <v>12.071286384976526</v>
      </c>
      <c r="ER1164" s="267">
        <v>12.3655375</v>
      </c>
    </row>
    <row r="1165" spans="133:148" ht="12.75">
      <c r="EC1165" s="165" t="s">
        <v>457</v>
      </c>
      <c r="ED1165" s="165" t="s">
        <v>319</v>
      </c>
      <c r="EE1165" s="165" t="s">
        <v>61</v>
      </c>
      <c r="EF1165" s="165">
        <v>5000</v>
      </c>
      <c r="EG1165" s="165">
        <v>58534.66</v>
      </c>
      <c r="EH1165" s="165">
        <v>50395</v>
      </c>
      <c r="EI1165" s="165">
        <v>2700</v>
      </c>
      <c r="EJ1165" s="165">
        <v>26787.77</v>
      </c>
      <c r="EK1165" s="165">
        <v>24578.04</v>
      </c>
      <c r="EL1165" s="165">
        <v>-46</v>
      </c>
      <c r="EM1165" s="165">
        <v>-54.236054330887036</v>
      </c>
      <c r="EN1165" s="165">
        <v>-51.229209246949104</v>
      </c>
      <c r="EO1165" s="166">
        <v>11.706932</v>
      </c>
      <c r="EP1165" s="267">
        <v>9.921396296296296</v>
      </c>
      <c r="EQ1165" s="166">
        <v>10.079</v>
      </c>
      <c r="ER1165" s="267">
        <v>9.102977777777777</v>
      </c>
    </row>
    <row r="1166" spans="133:148" ht="12.75">
      <c r="EC1166" s="165" t="s">
        <v>457</v>
      </c>
      <c r="ED1166" s="165" t="s">
        <v>319</v>
      </c>
      <c r="EE1166" s="165" t="s">
        <v>43</v>
      </c>
      <c r="EF1166" s="165">
        <v>121216.2</v>
      </c>
      <c r="EG1166" s="165">
        <v>1253722.74</v>
      </c>
      <c r="EH1166" s="165">
        <v>1075249.4</v>
      </c>
      <c r="EI1166" s="165">
        <v>60377.8</v>
      </c>
      <c r="EJ1166" s="165">
        <v>616983.54</v>
      </c>
      <c r="EK1166" s="165">
        <v>567257.56</v>
      </c>
      <c r="EL1166" s="165">
        <v>-50.18999110679925</v>
      </c>
      <c r="EM1166" s="165">
        <v>-50.787879942258996</v>
      </c>
      <c r="EN1166" s="165">
        <v>-47.24409425385403</v>
      </c>
      <c r="EO1166" s="166">
        <v>10.3428645676073</v>
      </c>
      <c r="EP1166" s="267">
        <v>10.218715156895415</v>
      </c>
      <c r="EQ1166" s="166">
        <v>8.870509057370219</v>
      </c>
      <c r="ER1166" s="267">
        <v>9.395134635577978</v>
      </c>
    </row>
    <row r="1167" spans="133:148" ht="12.75">
      <c r="EC1167" s="165" t="s">
        <v>457</v>
      </c>
      <c r="ED1167" s="165" t="s">
        <v>319</v>
      </c>
      <c r="EE1167" s="165" t="s">
        <v>71</v>
      </c>
      <c r="EF1167" s="165"/>
      <c r="EG1167" s="165"/>
      <c r="EH1167" s="165"/>
      <c r="EI1167" s="165">
        <v>740</v>
      </c>
      <c r="EJ1167" s="165">
        <v>4682.57</v>
      </c>
      <c r="EK1167" s="165">
        <v>4305.95</v>
      </c>
      <c r="EL1167" s="165"/>
      <c r="EM1167" s="165"/>
      <c r="EN1167" s="165"/>
      <c r="EO1167" s="166"/>
      <c r="EP1167" s="267">
        <v>6.327797297297297</v>
      </c>
      <c r="EQ1167" s="166"/>
      <c r="ER1167" s="267">
        <v>5.818851351351351</v>
      </c>
    </row>
    <row r="1168" spans="133:148" ht="12.75">
      <c r="EC1168" s="165" t="s">
        <v>457</v>
      </c>
      <c r="ED1168" s="165" t="s">
        <v>319</v>
      </c>
      <c r="EE1168" s="165" t="s">
        <v>530</v>
      </c>
      <c r="EF1168" s="165">
        <v>560</v>
      </c>
      <c r="EG1168" s="165">
        <v>5168.67</v>
      </c>
      <c r="EH1168" s="165">
        <v>4449.93</v>
      </c>
      <c r="EI1168" s="165"/>
      <c r="EJ1168" s="165"/>
      <c r="EK1168" s="165"/>
      <c r="EL1168" s="165">
        <v>-100</v>
      </c>
      <c r="EM1168" s="165">
        <v>-100</v>
      </c>
      <c r="EN1168" s="165">
        <v>-100</v>
      </c>
      <c r="EO1168" s="166">
        <v>9.229767857142857</v>
      </c>
      <c r="EP1168" s="267"/>
      <c r="EQ1168" s="166">
        <v>7.946303571428572</v>
      </c>
      <c r="ER1168" s="267"/>
    </row>
    <row r="1169" spans="133:148" ht="12.75">
      <c r="EC1169" s="165" t="s">
        <v>457</v>
      </c>
      <c r="ED1169" s="165" t="s">
        <v>319</v>
      </c>
      <c r="EE1169" s="165" t="s">
        <v>44</v>
      </c>
      <c r="EF1169" s="165"/>
      <c r="EG1169" s="165"/>
      <c r="EH1169" s="165"/>
      <c r="EI1169" s="165">
        <v>190</v>
      </c>
      <c r="EJ1169" s="165">
        <v>2463.63</v>
      </c>
      <c r="EK1169" s="165">
        <v>2273.24</v>
      </c>
      <c r="EL1169" s="165"/>
      <c r="EM1169" s="165"/>
      <c r="EN1169" s="165"/>
      <c r="EO1169" s="166"/>
      <c r="EP1169" s="267">
        <v>12.966473684210527</v>
      </c>
      <c r="EQ1169" s="166"/>
      <c r="ER1169" s="267">
        <v>11.964421052631577</v>
      </c>
    </row>
    <row r="1170" spans="133:148" ht="12.75">
      <c r="EC1170" s="165" t="s">
        <v>322</v>
      </c>
      <c r="ED1170" s="165" t="s">
        <v>323</v>
      </c>
      <c r="EE1170" s="165" t="s">
        <v>43</v>
      </c>
      <c r="EF1170" s="165"/>
      <c r="EG1170" s="165"/>
      <c r="EH1170" s="165"/>
      <c r="EI1170" s="165">
        <v>11408</v>
      </c>
      <c r="EJ1170" s="165">
        <v>45486.22</v>
      </c>
      <c r="EK1170" s="165">
        <v>41880.96</v>
      </c>
      <c r="EL1170" s="165"/>
      <c r="EM1170" s="165"/>
      <c r="EN1170" s="165"/>
      <c r="EO1170" s="166"/>
      <c r="EP1170" s="267">
        <v>3.9872212482468443</v>
      </c>
      <c r="EQ1170" s="166"/>
      <c r="ER1170" s="267">
        <v>3.6711921458625527</v>
      </c>
    </row>
    <row r="1171" spans="133:148" ht="12.75">
      <c r="EC1171" s="165" t="s">
        <v>322</v>
      </c>
      <c r="ED1171" s="165" t="s">
        <v>323</v>
      </c>
      <c r="EE1171" s="165" t="s">
        <v>156</v>
      </c>
      <c r="EF1171" s="165">
        <v>136.8</v>
      </c>
      <c r="EG1171" s="165">
        <v>760.66</v>
      </c>
      <c r="EH1171" s="165">
        <v>644.08</v>
      </c>
      <c r="EI1171" s="165"/>
      <c r="EJ1171" s="165"/>
      <c r="EK1171" s="165"/>
      <c r="EL1171" s="165">
        <v>-100</v>
      </c>
      <c r="EM1171" s="165">
        <v>-100</v>
      </c>
      <c r="EN1171" s="165">
        <v>-100</v>
      </c>
      <c r="EO1171" s="166">
        <v>5.560380116959063</v>
      </c>
      <c r="EP1171" s="267"/>
      <c r="EQ1171" s="166">
        <v>4.708187134502924</v>
      </c>
      <c r="ER1171" s="267"/>
    </row>
    <row r="1172" spans="149:164" ht="12.75">
      <c r="ES1172" s="165" t="s">
        <v>417</v>
      </c>
      <c r="ET1172" s="165" t="s">
        <v>418</v>
      </c>
      <c r="EU1172" s="165" t="s">
        <v>48</v>
      </c>
      <c r="EV1172" s="165">
        <v>23586</v>
      </c>
      <c r="EW1172" s="165">
        <v>120418.31</v>
      </c>
      <c r="EX1172" s="165">
        <v>103697.01</v>
      </c>
      <c r="EY1172" s="165">
        <v>46412</v>
      </c>
      <c r="EZ1172" s="165">
        <v>219244.72</v>
      </c>
      <c r="FA1172" s="165">
        <v>201601.61</v>
      </c>
      <c r="FB1172" s="165">
        <v>96.77774951242263</v>
      </c>
      <c r="FC1172" s="165">
        <v>82.06925508255348</v>
      </c>
      <c r="FD1172" s="165">
        <v>94.41410123589871</v>
      </c>
      <c r="FE1172" s="166">
        <v>5.105499448825574</v>
      </c>
      <c r="FF1172" s="267">
        <v>4.723880031026459</v>
      </c>
      <c r="FG1172" s="166">
        <v>4.396549224116001</v>
      </c>
      <c r="FH1172" s="267">
        <v>4.3437389037317935</v>
      </c>
    </row>
    <row r="1173" spans="149:164" ht="12.75">
      <c r="ES1173" s="165" t="s">
        <v>417</v>
      </c>
      <c r="ET1173" s="165" t="s">
        <v>418</v>
      </c>
      <c r="EU1173" s="165" t="s">
        <v>87</v>
      </c>
      <c r="EV1173" s="165"/>
      <c r="EW1173" s="165"/>
      <c r="EX1173" s="165"/>
      <c r="EY1173" s="165">
        <v>5682</v>
      </c>
      <c r="EZ1173" s="165">
        <v>28308.79</v>
      </c>
      <c r="FA1173" s="165">
        <v>26034.4</v>
      </c>
      <c r="FB1173" s="165"/>
      <c r="FC1173" s="165"/>
      <c r="FD1173" s="165"/>
      <c r="FE1173" s="166"/>
      <c r="FF1173" s="267">
        <v>4.982187609996481</v>
      </c>
      <c r="FG1173" s="166"/>
      <c r="FH1173" s="267">
        <v>4.581907778951074</v>
      </c>
    </row>
    <row r="1174" spans="149:164" ht="12.75">
      <c r="ES1174" s="165" t="s">
        <v>417</v>
      </c>
      <c r="ET1174" s="165" t="s">
        <v>418</v>
      </c>
      <c r="EU1174" s="165" t="s">
        <v>60</v>
      </c>
      <c r="EV1174" s="165"/>
      <c r="EW1174" s="165"/>
      <c r="EX1174" s="165"/>
      <c r="EY1174" s="165">
        <v>750</v>
      </c>
      <c r="EZ1174" s="165">
        <v>4412.09</v>
      </c>
      <c r="FA1174" s="165">
        <v>4070.5</v>
      </c>
      <c r="FB1174" s="165"/>
      <c r="FC1174" s="165"/>
      <c r="FD1174" s="165"/>
      <c r="FE1174" s="166"/>
      <c r="FF1174" s="267">
        <v>5.882786666666667</v>
      </c>
      <c r="FG1174" s="166"/>
      <c r="FH1174" s="267">
        <v>5.427333333333333</v>
      </c>
    </row>
    <row r="1175" spans="149:164" ht="12.75">
      <c r="ES1175" s="165" t="s">
        <v>417</v>
      </c>
      <c r="ET1175" s="165" t="s">
        <v>418</v>
      </c>
      <c r="EU1175" s="165" t="s">
        <v>139</v>
      </c>
      <c r="EV1175" s="165">
        <v>39100</v>
      </c>
      <c r="EW1175" s="165">
        <v>261563.93</v>
      </c>
      <c r="EX1175" s="165">
        <v>223928.85</v>
      </c>
      <c r="EY1175" s="165">
        <v>68460</v>
      </c>
      <c r="EZ1175" s="165">
        <v>380822.15</v>
      </c>
      <c r="FA1175" s="165">
        <v>350369.34</v>
      </c>
      <c r="FB1175" s="165">
        <v>75.08951406649616</v>
      </c>
      <c r="FC1175" s="165">
        <v>45.59429123121068</v>
      </c>
      <c r="FD1175" s="165">
        <v>56.4645823885578</v>
      </c>
      <c r="FE1175" s="166">
        <v>6.689614578005115</v>
      </c>
      <c r="FF1175" s="267">
        <v>5.5626957347356125</v>
      </c>
      <c r="FG1175" s="166">
        <v>5.727080562659847</v>
      </c>
      <c r="FH1175" s="267">
        <v>5.117869412795794</v>
      </c>
    </row>
    <row r="1176" spans="149:164" ht="12.75">
      <c r="ES1176" s="165" t="s">
        <v>417</v>
      </c>
      <c r="ET1176" s="165" t="s">
        <v>418</v>
      </c>
      <c r="EU1176" s="165" t="s">
        <v>63</v>
      </c>
      <c r="EV1176" s="165">
        <v>116716.41</v>
      </c>
      <c r="EW1176" s="165">
        <v>830117.86</v>
      </c>
      <c r="EX1176" s="165">
        <v>712905.31</v>
      </c>
      <c r="EY1176" s="165">
        <v>151590</v>
      </c>
      <c r="EZ1176" s="165">
        <v>876990.8</v>
      </c>
      <c r="FA1176" s="165">
        <v>806440.84</v>
      </c>
      <c r="FB1176" s="165">
        <v>29.878909058289228</v>
      </c>
      <c r="FC1176" s="165">
        <v>5.646540359943594</v>
      </c>
      <c r="FD1176" s="165">
        <v>13.120330103867497</v>
      </c>
      <c r="FE1176" s="166">
        <v>7.112263476918113</v>
      </c>
      <c r="FF1176" s="267">
        <v>5.7852813510126</v>
      </c>
      <c r="FG1176" s="166">
        <v>6.108012660773237</v>
      </c>
      <c r="FH1176" s="267">
        <v>5.319881522527871</v>
      </c>
    </row>
    <row r="1177" spans="149:164" ht="12.75">
      <c r="ES1177" s="165" t="s">
        <v>417</v>
      </c>
      <c r="ET1177" s="165" t="s">
        <v>418</v>
      </c>
      <c r="EU1177" s="165" t="s">
        <v>54</v>
      </c>
      <c r="EV1177" s="165">
        <v>158249.67</v>
      </c>
      <c r="EW1177" s="165">
        <v>835928.09</v>
      </c>
      <c r="EX1177" s="165">
        <v>718677.02</v>
      </c>
      <c r="EY1177" s="165">
        <v>237228.28</v>
      </c>
      <c r="EZ1177" s="165">
        <v>1214310.33</v>
      </c>
      <c r="FA1177" s="165">
        <v>1116283.59</v>
      </c>
      <c r="FB1177" s="165">
        <v>49.90759854349142</v>
      </c>
      <c r="FC1177" s="165">
        <v>45.26492703457304</v>
      </c>
      <c r="FD1177" s="165">
        <v>55.3247924916258</v>
      </c>
      <c r="FE1177" s="166">
        <v>5.282337018459501</v>
      </c>
      <c r="FF1177" s="267">
        <v>5.118741871753233</v>
      </c>
      <c r="FG1177" s="166">
        <v>4.541412440228153</v>
      </c>
      <c r="FH1177" s="267">
        <v>4.705524948374621</v>
      </c>
    </row>
    <row r="1178" spans="149:164" ht="12.75">
      <c r="ES1178" s="165" t="s">
        <v>417</v>
      </c>
      <c r="ET1178" s="165" t="s">
        <v>418</v>
      </c>
      <c r="EU1178" s="165" t="s">
        <v>82</v>
      </c>
      <c r="EV1178" s="165"/>
      <c r="EW1178" s="165"/>
      <c r="EX1178" s="165"/>
      <c r="EY1178" s="165">
        <v>2122</v>
      </c>
      <c r="EZ1178" s="165">
        <v>11370.32</v>
      </c>
      <c r="FA1178" s="165">
        <v>10460.15</v>
      </c>
      <c r="FB1178" s="165"/>
      <c r="FC1178" s="165"/>
      <c r="FD1178" s="165"/>
      <c r="FE1178" s="166"/>
      <c r="FF1178" s="267">
        <v>5.358303487276155</v>
      </c>
      <c r="FG1178" s="166"/>
      <c r="FH1178" s="267">
        <v>4.929382657869934</v>
      </c>
    </row>
    <row r="1179" spans="149:164" ht="12.75">
      <c r="ES1179" s="165" t="s">
        <v>417</v>
      </c>
      <c r="ET1179" s="165" t="s">
        <v>418</v>
      </c>
      <c r="EU1179" s="165" t="s">
        <v>705</v>
      </c>
      <c r="EV1179" s="165"/>
      <c r="EW1179" s="165"/>
      <c r="EX1179" s="165"/>
      <c r="EY1179" s="165">
        <v>1490</v>
      </c>
      <c r="EZ1179" s="165">
        <v>7396.42</v>
      </c>
      <c r="FA1179" s="165">
        <v>6834.96</v>
      </c>
      <c r="FB1179" s="165"/>
      <c r="FC1179" s="165"/>
      <c r="FD1179" s="165"/>
      <c r="FE1179" s="166"/>
      <c r="FF1179" s="267">
        <v>4.964040268456376</v>
      </c>
      <c r="FG1179" s="166"/>
      <c r="FH1179" s="267">
        <v>4.587221476510067</v>
      </c>
    </row>
    <row r="1180" spans="149:164" ht="12.75">
      <c r="ES1180" s="165" t="s">
        <v>417</v>
      </c>
      <c r="ET1180" s="165" t="s">
        <v>418</v>
      </c>
      <c r="EU1180" s="165" t="s">
        <v>42</v>
      </c>
      <c r="EV1180" s="165">
        <v>428544</v>
      </c>
      <c r="EW1180" s="165">
        <v>2424477.26</v>
      </c>
      <c r="EX1180" s="165">
        <v>2082414.74</v>
      </c>
      <c r="EY1180" s="165">
        <v>378277</v>
      </c>
      <c r="EZ1180" s="165">
        <v>2144864.75</v>
      </c>
      <c r="FA1180" s="165">
        <v>1973794.92</v>
      </c>
      <c r="FB1180" s="165">
        <v>-11.729717368578255</v>
      </c>
      <c r="FC1180" s="165">
        <v>-11.532898848471765</v>
      </c>
      <c r="FD1180" s="165">
        <v>-5.216051246352591</v>
      </c>
      <c r="FE1180" s="166">
        <v>5.657475685110513</v>
      </c>
      <c r="FF1180" s="267">
        <v>5.670090304195074</v>
      </c>
      <c r="FG1180" s="166">
        <v>4.859278720504779</v>
      </c>
      <c r="FH1180" s="267">
        <v>5.217856015565313</v>
      </c>
    </row>
    <row r="1181" spans="149:164" ht="12.75">
      <c r="ES1181" s="165" t="s">
        <v>417</v>
      </c>
      <c r="ET1181" s="165" t="s">
        <v>418</v>
      </c>
      <c r="EU1181" s="165" t="s">
        <v>45</v>
      </c>
      <c r="EV1181" s="165">
        <v>270626.4</v>
      </c>
      <c r="EW1181" s="165">
        <v>1340975.06</v>
      </c>
      <c r="EX1181" s="165">
        <v>1152684.73</v>
      </c>
      <c r="EY1181" s="165">
        <v>219780</v>
      </c>
      <c r="EZ1181" s="165">
        <v>1081471.89</v>
      </c>
      <c r="FA1181" s="165">
        <v>995656.32</v>
      </c>
      <c r="FB1181" s="165">
        <v>-18.788410886742763</v>
      </c>
      <c r="FC1181" s="165">
        <v>-19.351826722265823</v>
      </c>
      <c r="FD1181" s="165">
        <v>-13.622841173579184</v>
      </c>
      <c r="FE1181" s="166">
        <v>4.955078514143483</v>
      </c>
      <c r="FF1181" s="267">
        <v>4.92070202020202</v>
      </c>
      <c r="FG1181" s="166">
        <v>4.259321078800885</v>
      </c>
      <c r="FH1181" s="267">
        <v>4.530240786240786</v>
      </c>
    </row>
    <row r="1182" spans="149:164" ht="12.75">
      <c r="ES1182" s="165" t="s">
        <v>417</v>
      </c>
      <c r="ET1182" s="165" t="s">
        <v>418</v>
      </c>
      <c r="EU1182" s="165" t="s">
        <v>57</v>
      </c>
      <c r="EV1182" s="165">
        <v>10900</v>
      </c>
      <c r="EW1182" s="165">
        <v>59934.95</v>
      </c>
      <c r="EX1182" s="165">
        <v>51991.89</v>
      </c>
      <c r="EY1182" s="165">
        <v>43991</v>
      </c>
      <c r="EZ1182" s="165">
        <v>241788.89</v>
      </c>
      <c r="FA1182" s="165">
        <v>222582.36</v>
      </c>
      <c r="FB1182" s="165">
        <v>303.58715596330273</v>
      </c>
      <c r="FC1182" s="165">
        <v>303.4188566103751</v>
      </c>
      <c r="FD1182" s="165">
        <v>328.10976865815024</v>
      </c>
      <c r="FE1182" s="166">
        <v>5.498619266055045</v>
      </c>
      <c r="FF1182" s="267">
        <v>5.496326294014685</v>
      </c>
      <c r="FG1182" s="166">
        <v>4.769898165137614</v>
      </c>
      <c r="FH1182" s="267">
        <v>5.059724943738492</v>
      </c>
    </row>
    <row r="1183" spans="149:164" ht="12.75">
      <c r="ES1183" s="165" t="s">
        <v>417</v>
      </c>
      <c r="ET1183" s="165" t="s">
        <v>418</v>
      </c>
      <c r="EU1183" s="165" t="s">
        <v>43</v>
      </c>
      <c r="EV1183" s="165">
        <v>335760</v>
      </c>
      <c r="EW1183" s="165">
        <v>1617317.84</v>
      </c>
      <c r="EX1183" s="165">
        <v>1388703.29</v>
      </c>
      <c r="EY1183" s="165">
        <v>356010</v>
      </c>
      <c r="EZ1183" s="165">
        <v>1693322.84</v>
      </c>
      <c r="FA1183" s="165">
        <v>1559961.14</v>
      </c>
      <c r="FB1183" s="165">
        <v>6.031093638313081</v>
      </c>
      <c r="FC1183" s="165">
        <v>4.699447326939768</v>
      </c>
      <c r="FD1183" s="165">
        <v>12.332213168444344</v>
      </c>
      <c r="FE1183" s="166">
        <v>4.816886585656421</v>
      </c>
      <c r="FF1183" s="267">
        <v>4.756391224965591</v>
      </c>
      <c r="FG1183" s="166">
        <v>4.135999791517751</v>
      </c>
      <c r="FH1183" s="267">
        <v>4.381790230611499</v>
      </c>
    </row>
    <row r="1184" spans="149:164" ht="12.75">
      <c r="ES1184" s="165" t="s">
        <v>417</v>
      </c>
      <c r="ET1184" s="165" t="s">
        <v>418</v>
      </c>
      <c r="EU1184" s="165" t="s">
        <v>99</v>
      </c>
      <c r="EV1184" s="165">
        <v>8460</v>
      </c>
      <c r="EW1184" s="165">
        <v>52919.94</v>
      </c>
      <c r="EX1184" s="165">
        <v>45502.37</v>
      </c>
      <c r="EY1184" s="165">
        <v>6600</v>
      </c>
      <c r="EZ1184" s="165">
        <v>34782.92</v>
      </c>
      <c r="FA1184" s="165">
        <v>31961.13</v>
      </c>
      <c r="FB1184" s="165">
        <v>-21.98581560283688</v>
      </c>
      <c r="FC1184" s="165">
        <v>-34.272563423163376</v>
      </c>
      <c r="FD1184" s="165">
        <v>-29.75941692707435</v>
      </c>
      <c r="FE1184" s="166">
        <v>6.255312056737589</v>
      </c>
      <c r="FF1184" s="267">
        <v>5.2701393939393935</v>
      </c>
      <c r="FG1184" s="166">
        <v>5.37853073286052</v>
      </c>
      <c r="FH1184" s="267">
        <v>4.842595454545455</v>
      </c>
    </row>
    <row r="1185" spans="149:164" ht="12.75">
      <c r="ES1185" s="165" t="s">
        <v>417</v>
      </c>
      <c r="ET1185" s="165" t="s">
        <v>418</v>
      </c>
      <c r="EU1185" s="165" t="s">
        <v>62</v>
      </c>
      <c r="EV1185" s="165">
        <v>8320</v>
      </c>
      <c r="EW1185" s="165">
        <v>45265.61</v>
      </c>
      <c r="EX1185" s="165">
        <v>38984.78</v>
      </c>
      <c r="EY1185" s="165">
        <v>10886</v>
      </c>
      <c r="EZ1185" s="165">
        <v>63659.96</v>
      </c>
      <c r="FA1185" s="165">
        <v>58565.8</v>
      </c>
      <c r="FB1185" s="165">
        <v>30.841346153846153</v>
      </c>
      <c r="FC1185" s="165">
        <v>40.63647877494636</v>
      </c>
      <c r="FD1185" s="165">
        <v>50.22734513315198</v>
      </c>
      <c r="FE1185" s="166">
        <v>5.440578125</v>
      </c>
      <c r="FF1185" s="267">
        <v>5.847874334006981</v>
      </c>
      <c r="FG1185" s="166">
        <v>4.685670673076923</v>
      </c>
      <c r="FH1185" s="267">
        <v>5.379919162226713</v>
      </c>
    </row>
    <row r="1186" spans="149:164" ht="12.75">
      <c r="ES1186" s="165" t="s">
        <v>417</v>
      </c>
      <c r="ET1186" s="165" t="s">
        <v>418</v>
      </c>
      <c r="EU1186" s="165" t="s">
        <v>50</v>
      </c>
      <c r="EV1186" s="165">
        <v>13260</v>
      </c>
      <c r="EW1186" s="165">
        <v>80331.74</v>
      </c>
      <c r="EX1186" s="165">
        <v>68649.35</v>
      </c>
      <c r="EY1186" s="165">
        <v>81570</v>
      </c>
      <c r="EZ1186" s="165">
        <v>595551.4</v>
      </c>
      <c r="FA1186" s="165">
        <v>547756.12</v>
      </c>
      <c r="FB1186" s="165">
        <v>515.158371040724</v>
      </c>
      <c r="FC1186" s="165">
        <v>641.3649947081938</v>
      </c>
      <c r="FD1186" s="165">
        <v>697.9043064500975</v>
      </c>
      <c r="FE1186" s="166">
        <v>6.058200603318251</v>
      </c>
      <c r="FF1186" s="267">
        <v>7.301108250582322</v>
      </c>
      <c r="FG1186" s="166">
        <v>5.177175716440423</v>
      </c>
      <c r="FH1186" s="267">
        <v>6.715166360181439</v>
      </c>
    </row>
    <row r="1187" spans="149:164" ht="12.75">
      <c r="ES1187" s="165" t="s">
        <v>417</v>
      </c>
      <c r="ET1187" s="165" t="s">
        <v>418</v>
      </c>
      <c r="EU1187" s="165" t="s">
        <v>95</v>
      </c>
      <c r="EV1187" s="165">
        <v>36160</v>
      </c>
      <c r="EW1187" s="165">
        <v>173331.22</v>
      </c>
      <c r="EX1187" s="165">
        <v>147603.79</v>
      </c>
      <c r="EY1187" s="165"/>
      <c r="EZ1187" s="165"/>
      <c r="FA1187" s="165"/>
      <c r="FB1187" s="165">
        <v>-100</v>
      </c>
      <c r="FC1187" s="165">
        <v>-100</v>
      </c>
      <c r="FD1187" s="165">
        <v>-100</v>
      </c>
      <c r="FE1187" s="166">
        <v>4.793451880530974</v>
      </c>
      <c r="FF1187" s="267"/>
      <c r="FG1187" s="166">
        <v>4.081963219026549</v>
      </c>
      <c r="FH1187" s="267"/>
    </row>
    <row r="1188" spans="149:164" ht="12.75">
      <c r="ES1188" s="165" t="s">
        <v>417</v>
      </c>
      <c r="ET1188" s="165" t="s">
        <v>418</v>
      </c>
      <c r="EU1188" s="165" t="s">
        <v>70</v>
      </c>
      <c r="EV1188" s="165">
        <v>12660</v>
      </c>
      <c r="EW1188" s="165">
        <v>69855.41</v>
      </c>
      <c r="EX1188" s="165">
        <v>60884.12</v>
      </c>
      <c r="EY1188" s="165">
        <v>31614</v>
      </c>
      <c r="EZ1188" s="165">
        <v>178942.03</v>
      </c>
      <c r="FA1188" s="165">
        <v>165774.58</v>
      </c>
      <c r="FB1188" s="165">
        <v>149.71563981042655</v>
      </c>
      <c r="FC1188" s="165">
        <v>156.16058942321</v>
      </c>
      <c r="FD1188" s="165">
        <v>172.2788470951046</v>
      </c>
      <c r="FE1188" s="166">
        <v>5.5178048973143765</v>
      </c>
      <c r="FF1188" s="267">
        <v>5.6602147782627945</v>
      </c>
      <c r="FG1188" s="166">
        <v>4.809172195892575</v>
      </c>
      <c r="FH1188" s="267">
        <v>5.243707850952109</v>
      </c>
    </row>
    <row r="1189" spans="149:164" ht="12.75">
      <c r="ES1189" s="165" t="s">
        <v>417</v>
      </c>
      <c r="ET1189" s="165" t="s">
        <v>418</v>
      </c>
      <c r="EU1189" s="165" t="s">
        <v>71</v>
      </c>
      <c r="EV1189" s="165">
        <v>2760</v>
      </c>
      <c r="EW1189" s="165">
        <v>14968.99</v>
      </c>
      <c r="EX1189" s="165">
        <v>12841.42</v>
      </c>
      <c r="EY1189" s="165">
        <v>3078</v>
      </c>
      <c r="EZ1189" s="165">
        <v>17579.38</v>
      </c>
      <c r="FA1189" s="165">
        <v>16168.84</v>
      </c>
      <c r="FB1189" s="165">
        <v>11.521739130434783</v>
      </c>
      <c r="FC1189" s="165">
        <v>17.438651505545806</v>
      </c>
      <c r="FD1189" s="165">
        <v>25.911620365971988</v>
      </c>
      <c r="FE1189" s="166">
        <v>5.423547101449275</v>
      </c>
      <c r="FF1189" s="267">
        <v>5.711299545159195</v>
      </c>
      <c r="FG1189" s="166">
        <v>4.652688405797101</v>
      </c>
      <c r="FH1189" s="267">
        <v>5.253034437946718</v>
      </c>
    </row>
    <row r="1190" spans="149:164" ht="12.75">
      <c r="ES1190" s="165" t="s">
        <v>417</v>
      </c>
      <c r="ET1190" s="165" t="s">
        <v>418</v>
      </c>
      <c r="EU1190" s="165" t="s">
        <v>67</v>
      </c>
      <c r="EV1190" s="165">
        <v>169694</v>
      </c>
      <c r="EW1190" s="165">
        <v>816607.5</v>
      </c>
      <c r="EX1190" s="165">
        <v>700801.37</v>
      </c>
      <c r="EY1190" s="165">
        <v>147442</v>
      </c>
      <c r="EZ1190" s="165">
        <v>757342.3</v>
      </c>
      <c r="FA1190" s="165">
        <v>697345.75</v>
      </c>
      <c r="FB1190" s="165">
        <v>-13.113015192051575</v>
      </c>
      <c r="FC1190" s="165">
        <v>-7.257489062983129</v>
      </c>
      <c r="FD1190" s="165">
        <v>-0.4930954972305484</v>
      </c>
      <c r="FE1190" s="166">
        <v>4.812235553407899</v>
      </c>
      <c r="FF1190" s="267">
        <v>5.136543861314958</v>
      </c>
      <c r="FG1190" s="166">
        <v>4.129794630334603</v>
      </c>
      <c r="FH1190" s="267">
        <v>4.729627582371373</v>
      </c>
    </row>
    <row r="1191" spans="149:164" ht="12.75">
      <c r="ES1191" s="165" t="s">
        <v>417</v>
      </c>
      <c r="ET1191" s="165" t="s">
        <v>418</v>
      </c>
      <c r="EU1191" s="165" t="s">
        <v>49</v>
      </c>
      <c r="EV1191" s="165">
        <v>3710</v>
      </c>
      <c r="EW1191" s="165">
        <v>25371.2</v>
      </c>
      <c r="EX1191" s="165">
        <v>21743.17</v>
      </c>
      <c r="EY1191" s="165">
        <v>2990</v>
      </c>
      <c r="EZ1191" s="165">
        <v>18035.7</v>
      </c>
      <c r="FA1191" s="165">
        <v>16629.98</v>
      </c>
      <c r="FB1191" s="165">
        <v>-19.40700808625337</v>
      </c>
      <c r="FC1191" s="165">
        <v>-28.91270416850602</v>
      </c>
      <c r="FD1191" s="165">
        <v>-23.51630420035349</v>
      </c>
      <c r="FE1191" s="166">
        <v>6.838598382749327</v>
      </c>
      <c r="FF1191" s="267">
        <v>6.032006688963211</v>
      </c>
      <c r="FG1191" s="166">
        <v>5.860692722371967</v>
      </c>
      <c r="FH1191" s="267">
        <v>5.561866220735785</v>
      </c>
    </row>
    <row r="1192" spans="149:164" ht="12.75">
      <c r="ES1192" s="165" t="s">
        <v>417</v>
      </c>
      <c r="ET1192" s="165" t="s">
        <v>418</v>
      </c>
      <c r="EU1192" s="165" t="s">
        <v>350</v>
      </c>
      <c r="EV1192" s="165">
        <v>17296</v>
      </c>
      <c r="EW1192" s="165">
        <v>90075.18</v>
      </c>
      <c r="EX1192" s="165">
        <v>77373.09</v>
      </c>
      <c r="EY1192" s="165">
        <v>16886</v>
      </c>
      <c r="EZ1192" s="165">
        <v>82272.14</v>
      </c>
      <c r="FA1192" s="165">
        <v>75719.76</v>
      </c>
      <c r="FB1192" s="165">
        <v>-2.370490286771508</v>
      </c>
      <c r="FC1192" s="165">
        <v>-8.662808112068156</v>
      </c>
      <c r="FD1192" s="165">
        <v>-2.13682819181708</v>
      </c>
      <c r="FE1192" s="166">
        <v>5.207861933395004</v>
      </c>
      <c r="FF1192" s="267">
        <v>4.872210114888073</v>
      </c>
      <c r="FG1192" s="166">
        <v>4.473467275670675</v>
      </c>
      <c r="FH1192" s="267">
        <v>4.4841738718465</v>
      </c>
    </row>
    <row r="1193" spans="149:164" ht="12.75">
      <c r="ES1193" s="165" t="s">
        <v>417</v>
      </c>
      <c r="ET1193" s="165" t="s">
        <v>418</v>
      </c>
      <c r="EU1193" s="165" t="s">
        <v>66</v>
      </c>
      <c r="EV1193" s="165">
        <v>3620</v>
      </c>
      <c r="EW1193" s="165">
        <v>19404.62</v>
      </c>
      <c r="EX1193" s="165">
        <v>16815.52</v>
      </c>
      <c r="EY1193" s="165">
        <v>4500</v>
      </c>
      <c r="EZ1193" s="165">
        <v>26584.08</v>
      </c>
      <c r="FA1193" s="165">
        <v>24476.2</v>
      </c>
      <c r="FB1193" s="165">
        <v>24.30939226519337</v>
      </c>
      <c r="FC1193" s="165">
        <v>36.99871473906731</v>
      </c>
      <c r="FD1193" s="165">
        <v>45.557199539473054</v>
      </c>
      <c r="FE1193" s="166">
        <v>5.3603922651933695</v>
      </c>
      <c r="FF1193" s="267">
        <v>5.907573333333334</v>
      </c>
      <c r="FG1193" s="166">
        <v>4.645171270718232</v>
      </c>
      <c r="FH1193" s="267">
        <v>5.439155555555556</v>
      </c>
    </row>
    <row r="1194" spans="149:164" ht="12.75">
      <c r="ES1194" s="165" t="s">
        <v>417</v>
      </c>
      <c r="ET1194" s="165" t="s">
        <v>418</v>
      </c>
      <c r="EU1194" s="165" t="s">
        <v>44</v>
      </c>
      <c r="EV1194" s="165"/>
      <c r="EW1194" s="165"/>
      <c r="EX1194" s="165"/>
      <c r="EY1194" s="165">
        <v>30962</v>
      </c>
      <c r="EZ1194" s="165">
        <v>152567.22</v>
      </c>
      <c r="FA1194" s="165">
        <v>140579.26</v>
      </c>
      <c r="FB1194" s="165"/>
      <c r="FC1194" s="165"/>
      <c r="FD1194" s="165"/>
      <c r="FE1194" s="166"/>
      <c r="FF1194" s="267">
        <v>4.927563464892449</v>
      </c>
      <c r="FG1194" s="166"/>
      <c r="FH1194" s="267">
        <v>4.540380466378141</v>
      </c>
    </row>
    <row r="1195" spans="149:164" ht="12.75">
      <c r="ES1195" s="165" t="s">
        <v>419</v>
      </c>
      <c r="ET1195" s="165" t="s">
        <v>623</v>
      </c>
      <c r="EU1195" s="165" t="s">
        <v>63</v>
      </c>
      <c r="EV1195" s="165"/>
      <c r="EW1195" s="165"/>
      <c r="EX1195" s="165"/>
      <c r="EY1195" s="165">
        <v>800</v>
      </c>
      <c r="EZ1195" s="165">
        <v>6000</v>
      </c>
      <c r="FA1195" s="165">
        <v>5523.45</v>
      </c>
      <c r="FB1195" s="165"/>
      <c r="FC1195" s="165"/>
      <c r="FD1195" s="165"/>
      <c r="FE1195" s="166"/>
      <c r="FF1195" s="267">
        <v>7.5</v>
      </c>
      <c r="FG1195" s="166"/>
      <c r="FH1195" s="267">
        <v>6.9043125</v>
      </c>
    </row>
    <row r="1196" spans="149:164" ht="12.75">
      <c r="ES1196" s="165" t="s">
        <v>419</v>
      </c>
      <c r="ET1196" s="165" t="s">
        <v>623</v>
      </c>
      <c r="EU1196" s="165" t="s">
        <v>54</v>
      </c>
      <c r="EV1196" s="165"/>
      <c r="EW1196" s="165"/>
      <c r="EX1196" s="165"/>
      <c r="EY1196" s="165">
        <v>20</v>
      </c>
      <c r="EZ1196" s="165">
        <v>93.04</v>
      </c>
      <c r="FA1196" s="165">
        <v>85.33</v>
      </c>
      <c r="FB1196" s="165"/>
      <c r="FC1196" s="165"/>
      <c r="FD1196" s="165"/>
      <c r="FE1196" s="166"/>
      <c r="FF1196" s="267">
        <v>4.652</v>
      </c>
      <c r="FG1196" s="166"/>
      <c r="FH1196" s="267">
        <v>4.2665</v>
      </c>
    </row>
    <row r="1197" spans="149:164" ht="12.75">
      <c r="ES1197" s="165" t="s">
        <v>419</v>
      </c>
      <c r="ET1197" s="165" t="s">
        <v>623</v>
      </c>
      <c r="EU1197" s="165" t="s">
        <v>42</v>
      </c>
      <c r="EV1197" s="165"/>
      <c r="EW1197" s="165"/>
      <c r="EX1197" s="165"/>
      <c r="EY1197" s="165">
        <v>3950</v>
      </c>
      <c r="EZ1197" s="165">
        <v>17184.66</v>
      </c>
      <c r="FA1197" s="165">
        <v>15860.97</v>
      </c>
      <c r="FB1197" s="165"/>
      <c r="FC1197" s="165"/>
      <c r="FD1197" s="165"/>
      <c r="FE1197" s="166"/>
      <c r="FF1197" s="267">
        <v>4.350546835443038</v>
      </c>
      <c r="FG1197" s="166"/>
      <c r="FH1197" s="267">
        <v>4.015435443037974</v>
      </c>
    </row>
    <row r="1198" spans="149:164" ht="12.75">
      <c r="ES1198" s="165" t="s">
        <v>419</v>
      </c>
      <c r="ET1198" s="165" t="s">
        <v>623</v>
      </c>
      <c r="EU1198" s="165" t="s">
        <v>45</v>
      </c>
      <c r="EV1198" s="165"/>
      <c r="EW1198" s="165"/>
      <c r="EX1198" s="165"/>
      <c r="EY1198" s="165">
        <v>13424</v>
      </c>
      <c r="EZ1198" s="165">
        <v>65693.28</v>
      </c>
      <c r="FA1198" s="165">
        <v>60591.61</v>
      </c>
      <c r="FB1198" s="165"/>
      <c r="FC1198" s="165"/>
      <c r="FD1198" s="165"/>
      <c r="FE1198" s="166"/>
      <c r="FF1198" s="267">
        <v>4.8937187127532775</v>
      </c>
      <c r="FG1198" s="166"/>
      <c r="FH1198" s="267">
        <v>4.5136777413587605</v>
      </c>
    </row>
    <row r="1199" spans="149:164" ht="12.75">
      <c r="ES1199" s="165" t="s">
        <v>419</v>
      </c>
      <c r="ET1199" s="165" t="s">
        <v>623</v>
      </c>
      <c r="EU1199" s="165" t="s">
        <v>43</v>
      </c>
      <c r="EV1199" s="165"/>
      <c r="EW1199" s="165"/>
      <c r="EX1199" s="165"/>
      <c r="EY1199" s="165">
        <v>16350</v>
      </c>
      <c r="EZ1199" s="165">
        <v>74815.3</v>
      </c>
      <c r="FA1199" s="165">
        <v>68956.84</v>
      </c>
      <c r="FB1199" s="165"/>
      <c r="FC1199" s="165"/>
      <c r="FD1199" s="165"/>
      <c r="FE1199" s="166"/>
      <c r="FF1199" s="267">
        <v>4.575859327217126</v>
      </c>
      <c r="FG1199" s="166"/>
      <c r="FH1199" s="267">
        <v>4.21754373088685</v>
      </c>
    </row>
    <row r="1200" spans="149:164" ht="12.75">
      <c r="ES1200" s="165" t="s">
        <v>419</v>
      </c>
      <c r="ET1200" s="165" t="s">
        <v>623</v>
      </c>
      <c r="EU1200" s="165" t="s">
        <v>50</v>
      </c>
      <c r="EV1200" s="165"/>
      <c r="EW1200" s="165"/>
      <c r="EX1200" s="165"/>
      <c r="EY1200" s="165">
        <v>160</v>
      </c>
      <c r="EZ1200" s="165">
        <v>857.25</v>
      </c>
      <c r="FA1200" s="165">
        <v>787.6</v>
      </c>
      <c r="FB1200" s="165"/>
      <c r="FC1200" s="165"/>
      <c r="FD1200" s="165"/>
      <c r="FE1200" s="166"/>
      <c r="FF1200" s="267">
        <v>5.3578125</v>
      </c>
      <c r="FG1200" s="166"/>
      <c r="FH1200" s="267">
        <v>4.9225</v>
      </c>
    </row>
    <row r="1201" spans="149:164" ht="12.75">
      <c r="ES1201" s="165" t="s">
        <v>419</v>
      </c>
      <c r="ET1201" s="165" t="s">
        <v>623</v>
      </c>
      <c r="EU1201" s="165" t="s">
        <v>67</v>
      </c>
      <c r="EV1201" s="165"/>
      <c r="EW1201" s="165"/>
      <c r="EX1201" s="165"/>
      <c r="EY1201" s="165">
        <v>332</v>
      </c>
      <c r="EZ1201" s="165">
        <v>1575.04</v>
      </c>
      <c r="FA1201" s="165">
        <v>1448.6</v>
      </c>
      <c r="FB1201" s="165"/>
      <c r="FC1201" s="165"/>
      <c r="FD1201" s="165"/>
      <c r="FE1201" s="166"/>
      <c r="FF1201" s="267">
        <v>4.744096385542169</v>
      </c>
      <c r="FG1201" s="166"/>
      <c r="FH1201" s="267">
        <v>4.363253012048193</v>
      </c>
    </row>
    <row r="1202" spans="149:164" ht="12.75">
      <c r="ES1202" s="165" t="s">
        <v>419</v>
      </c>
      <c r="ET1202" s="165" t="s">
        <v>623</v>
      </c>
      <c r="EU1202" s="165" t="s">
        <v>44</v>
      </c>
      <c r="EV1202" s="165">
        <v>6080</v>
      </c>
      <c r="EW1202" s="165">
        <v>21853.88</v>
      </c>
      <c r="EX1202" s="165">
        <v>18848</v>
      </c>
      <c r="EY1202" s="165">
        <v>5340</v>
      </c>
      <c r="EZ1202" s="165">
        <v>23626.14</v>
      </c>
      <c r="FA1202" s="165">
        <v>21794.94</v>
      </c>
      <c r="FB1202" s="165">
        <v>-12.171052631578947</v>
      </c>
      <c r="FC1202" s="165">
        <v>8.109589692997298</v>
      </c>
      <c r="FD1202" s="165">
        <v>15.635292869269943</v>
      </c>
      <c r="FE1202" s="166">
        <v>3.594388157894737</v>
      </c>
      <c r="FF1202" s="267">
        <v>4.424370786516854</v>
      </c>
      <c r="FG1202" s="166">
        <v>3.1</v>
      </c>
      <c r="FH1202" s="267">
        <v>4.081449438202247</v>
      </c>
    </row>
    <row r="1203" spans="149:164" ht="12.75">
      <c r="ES1203" s="165" t="s">
        <v>436</v>
      </c>
      <c r="ET1203" s="165" t="s">
        <v>437</v>
      </c>
      <c r="EU1203" s="165" t="s">
        <v>48</v>
      </c>
      <c r="EV1203" s="165">
        <v>1260</v>
      </c>
      <c r="EW1203" s="165">
        <v>5820.78</v>
      </c>
      <c r="EX1203" s="165">
        <v>5178</v>
      </c>
      <c r="EY1203" s="165">
        <v>2352</v>
      </c>
      <c r="EZ1203" s="165">
        <v>15636.86</v>
      </c>
      <c r="FA1203" s="165">
        <v>14336.34</v>
      </c>
      <c r="FB1203" s="165">
        <v>86.66666666666667</v>
      </c>
      <c r="FC1203" s="165">
        <v>168.63856733977238</v>
      </c>
      <c r="FD1203" s="165">
        <v>176.8702201622248</v>
      </c>
      <c r="FE1203" s="166">
        <v>4.619666666666666</v>
      </c>
      <c r="FF1203" s="267">
        <v>6.648324829931973</v>
      </c>
      <c r="FG1203" s="166">
        <v>4.109523809523809</v>
      </c>
      <c r="FH1203" s="267">
        <v>6.0953826530612245</v>
      </c>
    </row>
    <row r="1204" spans="149:164" ht="12.75">
      <c r="ES1204" s="165" t="s">
        <v>436</v>
      </c>
      <c r="ET1204" s="165" t="s">
        <v>437</v>
      </c>
      <c r="EU1204" s="165" t="s">
        <v>138</v>
      </c>
      <c r="EV1204" s="165">
        <v>5000</v>
      </c>
      <c r="EW1204" s="165">
        <v>27372.78</v>
      </c>
      <c r="EX1204" s="165">
        <v>23613.15</v>
      </c>
      <c r="EY1204" s="165"/>
      <c r="EZ1204" s="165"/>
      <c r="FA1204" s="165"/>
      <c r="FB1204" s="165">
        <v>-100</v>
      </c>
      <c r="FC1204" s="165">
        <v>-100</v>
      </c>
      <c r="FD1204" s="165">
        <v>-100</v>
      </c>
      <c r="FE1204" s="166">
        <v>5.474556</v>
      </c>
      <c r="FF1204" s="267"/>
      <c r="FG1204" s="166">
        <v>4.7226300000000005</v>
      </c>
      <c r="FH1204" s="267"/>
    </row>
    <row r="1205" spans="149:164" ht="12.75">
      <c r="ES1205" s="165" t="s">
        <v>436</v>
      </c>
      <c r="ET1205" s="165" t="s">
        <v>437</v>
      </c>
      <c r="EU1205" s="165" t="s">
        <v>63</v>
      </c>
      <c r="EV1205" s="165">
        <v>19090</v>
      </c>
      <c r="EW1205" s="165">
        <v>165401.5</v>
      </c>
      <c r="EX1205" s="165">
        <v>137272.86</v>
      </c>
      <c r="EY1205" s="165"/>
      <c r="EZ1205" s="165"/>
      <c r="FA1205" s="165"/>
      <c r="FB1205" s="165">
        <v>-100</v>
      </c>
      <c r="FC1205" s="165">
        <v>-100</v>
      </c>
      <c r="FD1205" s="165">
        <v>-100</v>
      </c>
      <c r="FE1205" s="166">
        <v>8.664300680984809</v>
      </c>
      <c r="FF1205" s="267"/>
      <c r="FG1205" s="166">
        <v>7.190825563122052</v>
      </c>
      <c r="FH1205" s="267"/>
    </row>
    <row r="1206" spans="149:164" ht="12.75">
      <c r="ES1206" s="165" t="s">
        <v>436</v>
      </c>
      <c r="ET1206" s="165" t="s">
        <v>437</v>
      </c>
      <c r="EU1206" s="165" t="s">
        <v>54</v>
      </c>
      <c r="EV1206" s="165">
        <v>14844.12</v>
      </c>
      <c r="EW1206" s="165">
        <v>151018.6</v>
      </c>
      <c r="EX1206" s="165">
        <v>130951.91</v>
      </c>
      <c r="EY1206" s="165">
        <v>891</v>
      </c>
      <c r="EZ1206" s="165">
        <v>6364.75</v>
      </c>
      <c r="FA1206" s="165">
        <v>5837.41</v>
      </c>
      <c r="FB1206" s="165">
        <v>-93.9976233013476</v>
      </c>
      <c r="FC1206" s="165">
        <v>-95.78545291772006</v>
      </c>
      <c r="FD1206" s="165">
        <v>-95.5423254231267</v>
      </c>
      <c r="FE1206" s="166">
        <v>10.173631040438908</v>
      </c>
      <c r="FF1206" s="267">
        <v>7.14337822671156</v>
      </c>
      <c r="FG1206" s="166">
        <v>8.821803515466057</v>
      </c>
      <c r="FH1206" s="267">
        <v>6.551526374859708</v>
      </c>
    </row>
    <row r="1207" spans="149:164" ht="12.75">
      <c r="ES1207" s="165" t="s">
        <v>436</v>
      </c>
      <c r="ET1207" s="165" t="s">
        <v>437</v>
      </c>
      <c r="EU1207" s="165" t="s">
        <v>56</v>
      </c>
      <c r="EV1207" s="165">
        <v>2000</v>
      </c>
      <c r="EW1207" s="165">
        <v>12955.83</v>
      </c>
      <c r="EX1207" s="165">
        <v>10756.1</v>
      </c>
      <c r="EY1207" s="165"/>
      <c r="EZ1207" s="165"/>
      <c r="FA1207" s="165"/>
      <c r="FB1207" s="165">
        <v>-100</v>
      </c>
      <c r="FC1207" s="165">
        <v>-100</v>
      </c>
      <c r="FD1207" s="165">
        <v>-100</v>
      </c>
      <c r="FE1207" s="166">
        <v>6.477915</v>
      </c>
      <c r="FF1207" s="267"/>
      <c r="FG1207" s="166">
        <v>5.37805</v>
      </c>
      <c r="FH1207" s="267"/>
    </row>
    <row r="1208" spans="149:164" ht="12.75">
      <c r="ES1208" s="165" t="s">
        <v>436</v>
      </c>
      <c r="ET1208" s="165" t="s">
        <v>437</v>
      </c>
      <c r="EU1208" s="165" t="s">
        <v>42</v>
      </c>
      <c r="EV1208" s="165"/>
      <c r="EW1208" s="165"/>
      <c r="EX1208" s="165"/>
      <c r="EY1208" s="165">
        <v>9450</v>
      </c>
      <c r="EZ1208" s="165">
        <v>59977.52</v>
      </c>
      <c r="FA1208" s="165">
        <v>55277.05</v>
      </c>
      <c r="FB1208" s="165"/>
      <c r="FC1208" s="165"/>
      <c r="FD1208" s="165"/>
      <c r="FE1208" s="166"/>
      <c r="FF1208" s="267">
        <v>6.346827513227513</v>
      </c>
      <c r="FG1208" s="166"/>
      <c r="FH1208" s="267">
        <v>5.849423280423281</v>
      </c>
    </row>
    <row r="1209" spans="149:164" ht="12.75">
      <c r="ES1209" s="165" t="s">
        <v>436</v>
      </c>
      <c r="ET1209" s="165" t="s">
        <v>437</v>
      </c>
      <c r="EU1209" s="165" t="s">
        <v>45</v>
      </c>
      <c r="EV1209" s="165">
        <v>2340</v>
      </c>
      <c r="EW1209" s="165">
        <v>13051.87</v>
      </c>
      <c r="EX1209" s="165">
        <v>11091.6</v>
      </c>
      <c r="EY1209" s="165"/>
      <c r="EZ1209" s="165"/>
      <c r="FA1209" s="165"/>
      <c r="FB1209" s="165">
        <v>-100</v>
      </c>
      <c r="FC1209" s="165">
        <v>-100</v>
      </c>
      <c r="FD1209" s="165">
        <v>-100</v>
      </c>
      <c r="FE1209" s="166">
        <v>5.5777222222222225</v>
      </c>
      <c r="FF1209" s="267"/>
      <c r="FG1209" s="166">
        <v>4.74</v>
      </c>
      <c r="FH1209" s="267"/>
    </row>
    <row r="1210" spans="149:164" ht="12.75">
      <c r="ES1210" s="165" t="s">
        <v>436</v>
      </c>
      <c r="ET1210" s="165" t="s">
        <v>437</v>
      </c>
      <c r="EU1210" s="165" t="s">
        <v>85</v>
      </c>
      <c r="EV1210" s="165">
        <v>13990</v>
      </c>
      <c r="EW1210" s="165">
        <v>72546.16</v>
      </c>
      <c r="EX1210" s="165">
        <v>61143.17</v>
      </c>
      <c r="EY1210" s="165"/>
      <c r="EZ1210" s="165"/>
      <c r="FA1210" s="165"/>
      <c r="FB1210" s="165">
        <v>-100</v>
      </c>
      <c r="FC1210" s="165">
        <v>-100</v>
      </c>
      <c r="FD1210" s="165">
        <v>-100</v>
      </c>
      <c r="FE1210" s="166">
        <v>5.185572551822731</v>
      </c>
      <c r="FF1210" s="267"/>
      <c r="FG1210" s="166">
        <v>4.370491065046462</v>
      </c>
      <c r="FH1210" s="267"/>
    </row>
    <row r="1211" spans="149:164" ht="12.75">
      <c r="ES1211" s="165" t="s">
        <v>436</v>
      </c>
      <c r="ET1211" s="165" t="s">
        <v>437</v>
      </c>
      <c r="EU1211" s="165" t="s">
        <v>530</v>
      </c>
      <c r="EV1211" s="165">
        <v>1120</v>
      </c>
      <c r="EW1211" s="165">
        <v>5849.24</v>
      </c>
      <c r="EX1211" s="165">
        <v>5035.86</v>
      </c>
      <c r="EY1211" s="165"/>
      <c r="EZ1211" s="165"/>
      <c r="FA1211" s="165"/>
      <c r="FB1211" s="165">
        <v>-100</v>
      </c>
      <c r="FC1211" s="165">
        <v>-100</v>
      </c>
      <c r="FD1211" s="165">
        <v>-100</v>
      </c>
      <c r="FE1211" s="166">
        <v>5.222535714285714</v>
      </c>
      <c r="FF1211" s="267"/>
      <c r="FG1211" s="166">
        <v>4.496303571428571</v>
      </c>
      <c r="FH1211" s="267"/>
    </row>
    <row r="1212" spans="149:164" ht="12.75">
      <c r="ES1212" s="165" t="s">
        <v>438</v>
      </c>
      <c r="ET1212" s="165" t="s">
        <v>630</v>
      </c>
      <c r="EU1212" s="165" t="s">
        <v>138</v>
      </c>
      <c r="EV1212" s="165">
        <v>336</v>
      </c>
      <c r="EW1212" s="165">
        <v>3161.76</v>
      </c>
      <c r="EX1212" s="165">
        <v>2722.09</v>
      </c>
      <c r="EY1212" s="165"/>
      <c r="EZ1212" s="165"/>
      <c r="FA1212" s="165"/>
      <c r="FB1212" s="165">
        <v>-100</v>
      </c>
      <c r="FC1212" s="165">
        <v>-100</v>
      </c>
      <c r="FD1212" s="165">
        <v>-100</v>
      </c>
      <c r="FE1212" s="166">
        <v>9.41</v>
      </c>
      <c r="FF1212" s="267"/>
      <c r="FG1212" s="166">
        <v>8.101458333333333</v>
      </c>
      <c r="FH1212" s="267"/>
    </row>
    <row r="1213" spans="149:164" ht="12.75">
      <c r="ES1213" s="165" t="s">
        <v>438</v>
      </c>
      <c r="ET1213" s="165" t="s">
        <v>630</v>
      </c>
      <c r="EU1213" s="165" t="s">
        <v>54</v>
      </c>
      <c r="EV1213" s="165"/>
      <c r="EW1213" s="165"/>
      <c r="EX1213" s="165"/>
      <c r="EY1213" s="165">
        <v>150</v>
      </c>
      <c r="EZ1213" s="165">
        <v>1037.97</v>
      </c>
      <c r="FA1213" s="165">
        <v>952.87</v>
      </c>
      <c r="FB1213" s="165"/>
      <c r="FC1213" s="165"/>
      <c r="FD1213" s="165"/>
      <c r="FE1213" s="166"/>
      <c r="FF1213" s="267">
        <v>6.9198</v>
      </c>
      <c r="FG1213" s="166"/>
      <c r="FH1213" s="267">
        <v>6.3524666666666665</v>
      </c>
    </row>
    <row r="1214" spans="149:164" ht="12.75">
      <c r="ES1214" s="165" t="s">
        <v>438</v>
      </c>
      <c r="ET1214" s="165" t="s">
        <v>630</v>
      </c>
      <c r="EU1214" s="165" t="s">
        <v>56</v>
      </c>
      <c r="EV1214" s="165"/>
      <c r="EW1214" s="165"/>
      <c r="EX1214" s="165"/>
      <c r="EY1214" s="165">
        <v>1920</v>
      </c>
      <c r="EZ1214" s="165">
        <v>12142.29</v>
      </c>
      <c r="FA1214" s="165">
        <v>11146.8</v>
      </c>
      <c r="FB1214" s="165"/>
      <c r="FC1214" s="165"/>
      <c r="FD1214" s="165"/>
      <c r="FE1214" s="166"/>
      <c r="FF1214" s="267">
        <v>6.324109375000001</v>
      </c>
      <c r="FG1214" s="166"/>
      <c r="FH1214" s="267">
        <v>5.805625</v>
      </c>
    </row>
    <row r="1215" spans="149:164" ht="12.75">
      <c r="ES1215" s="165" t="s">
        <v>438</v>
      </c>
      <c r="ET1215" s="165" t="s">
        <v>630</v>
      </c>
      <c r="EU1215" s="165" t="s">
        <v>43</v>
      </c>
      <c r="EV1215" s="165"/>
      <c r="EW1215" s="165"/>
      <c r="EX1215" s="165"/>
      <c r="EY1215" s="165">
        <v>450</v>
      </c>
      <c r="EZ1215" s="165">
        <v>3544.75</v>
      </c>
      <c r="FA1215" s="165">
        <v>3251.73</v>
      </c>
      <c r="FB1215" s="165"/>
      <c r="FC1215" s="165"/>
      <c r="FD1215" s="165"/>
      <c r="FE1215" s="166"/>
      <c r="FF1215" s="267">
        <v>7.877222222222223</v>
      </c>
      <c r="FG1215" s="166"/>
      <c r="FH1215" s="267">
        <v>7.226066666666667</v>
      </c>
    </row>
    <row r="1216" spans="149:164" ht="12.75">
      <c r="ES1216" s="165" t="s">
        <v>446</v>
      </c>
      <c r="ET1216" s="165" t="s">
        <v>312</v>
      </c>
      <c r="EU1216" s="165" t="s">
        <v>48</v>
      </c>
      <c r="EV1216" s="165">
        <v>32</v>
      </c>
      <c r="EW1216" s="165">
        <v>366.71</v>
      </c>
      <c r="EX1216" s="165">
        <v>313.59</v>
      </c>
      <c r="EY1216" s="165">
        <v>439</v>
      </c>
      <c r="EZ1216" s="165">
        <v>5216.17</v>
      </c>
      <c r="FA1216" s="165">
        <v>4796.66</v>
      </c>
      <c r="FB1216" s="165">
        <v>1271.875</v>
      </c>
      <c r="FC1216" s="165">
        <v>1322.4237135611247</v>
      </c>
      <c r="FD1216" s="165">
        <v>1429.595969259224</v>
      </c>
      <c r="FE1216" s="166">
        <v>11.4596875</v>
      </c>
      <c r="FF1216" s="267">
        <v>11.881936218678815</v>
      </c>
      <c r="FG1216" s="166">
        <v>9.7996875</v>
      </c>
      <c r="FH1216" s="267">
        <v>10.92633257403189</v>
      </c>
    </row>
    <row r="1217" spans="149:164" ht="12.75">
      <c r="ES1217" s="165" t="s">
        <v>446</v>
      </c>
      <c r="ET1217" s="165" t="s">
        <v>312</v>
      </c>
      <c r="EU1217" s="165" t="s">
        <v>139</v>
      </c>
      <c r="EV1217" s="165"/>
      <c r="EW1217" s="165"/>
      <c r="EX1217" s="165"/>
      <c r="EY1217" s="165">
        <v>600</v>
      </c>
      <c r="EZ1217" s="165">
        <v>8794.42</v>
      </c>
      <c r="FA1217" s="165">
        <v>8129.67</v>
      </c>
      <c r="FB1217" s="165"/>
      <c r="FC1217" s="165"/>
      <c r="FD1217" s="165"/>
      <c r="FE1217" s="166"/>
      <c r="FF1217" s="267">
        <v>14.657366666666666</v>
      </c>
      <c r="FG1217" s="166"/>
      <c r="FH1217" s="267">
        <v>13.54945</v>
      </c>
    </row>
    <row r="1218" spans="149:164" ht="12.75">
      <c r="ES1218" s="165" t="s">
        <v>446</v>
      </c>
      <c r="ET1218" s="165" t="s">
        <v>312</v>
      </c>
      <c r="EU1218" s="165" t="s">
        <v>63</v>
      </c>
      <c r="EV1218" s="165">
        <v>4402.45</v>
      </c>
      <c r="EW1218" s="165">
        <v>60507.52</v>
      </c>
      <c r="EX1218" s="165">
        <v>52109.14</v>
      </c>
      <c r="EY1218" s="165">
        <v>6942</v>
      </c>
      <c r="EZ1218" s="165">
        <v>90446.52</v>
      </c>
      <c r="FA1218" s="165">
        <v>83144.97</v>
      </c>
      <c r="FB1218" s="165">
        <v>57.68492543924407</v>
      </c>
      <c r="FC1218" s="165">
        <v>49.479800196735894</v>
      </c>
      <c r="FD1218" s="165">
        <v>59.55928269013843</v>
      </c>
      <c r="FE1218" s="166">
        <v>13.744056150552533</v>
      </c>
      <c r="FF1218" s="267">
        <v>13.028885047536734</v>
      </c>
      <c r="FG1218" s="166">
        <v>11.836395643334962</v>
      </c>
      <c r="FH1218" s="267">
        <v>11.97709161624892</v>
      </c>
    </row>
    <row r="1219" spans="149:164" ht="12.75">
      <c r="ES1219" s="165" t="s">
        <v>446</v>
      </c>
      <c r="ET1219" s="165" t="s">
        <v>312</v>
      </c>
      <c r="EU1219" s="165" t="s">
        <v>54</v>
      </c>
      <c r="EV1219" s="165">
        <v>15642</v>
      </c>
      <c r="EW1219" s="165">
        <v>200108.56</v>
      </c>
      <c r="EX1219" s="165">
        <v>170978.37</v>
      </c>
      <c r="EY1219" s="165">
        <v>19026</v>
      </c>
      <c r="EZ1219" s="165">
        <v>235874.98</v>
      </c>
      <c r="FA1219" s="165">
        <v>216717.06</v>
      </c>
      <c r="FB1219" s="165">
        <v>21.634062140391254</v>
      </c>
      <c r="FC1219" s="165">
        <v>17.873508259716633</v>
      </c>
      <c r="FD1219" s="165">
        <v>26.75115571636342</v>
      </c>
      <c r="FE1219" s="166">
        <v>12.793029024421429</v>
      </c>
      <c r="FF1219" s="267">
        <v>12.397507621150005</v>
      </c>
      <c r="FG1219" s="166">
        <v>10.93072305331799</v>
      </c>
      <c r="FH1219" s="267">
        <v>11.39057395143488</v>
      </c>
    </row>
    <row r="1220" spans="149:164" ht="12.75">
      <c r="ES1220" s="165" t="s">
        <v>446</v>
      </c>
      <c r="ET1220" s="165" t="s">
        <v>312</v>
      </c>
      <c r="EU1220" s="165" t="s">
        <v>56</v>
      </c>
      <c r="EV1220" s="165"/>
      <c r="EW1220" s="165"/>
      <c r="EX1220" s="165"/>
      <c r="EY1220" s="165">
        <v>1000</v>
      </c>
      <c r="EZ1220" s="165">
        <v>11982.38</v>
      </c>
      <c r="FA1220" s="165">
        <v>11000</v>
      </c>
      <c r="FB1220" s="165"/>
      <c r="FC1220" s="165"/>
      <c r="FD1220" s="165"/>
      <c r="FE1220" s="166"/>
      <c r="FF1220" s="267">
        <v>11.98238</v>
      </c>
      <c r="FG1220" s="166"/>
      <c r="FH1220" s="267">
        <v>11</v>
      </c>
    </row>
    <row r="1221" spans="149:164" ht="12.75">
      <c r="ES1221" s="165" t="s">
        <v>446</v>
      </c>
      <c r="ET1221" s="165" t="s">
        <v>312</v>
      </c>
      <c r="EU1221" s="165" t="s">
        <v>42</v>
      </c>
      <c r="EV1221" s="165">
        <v>422501</v>
      </c>
      <c r="EW1221" s="165">
        <v>4692955.24</v>
      </c>
      <c r="EX1221" s="165">
        <v>4025245.9</v>
      </c>
      <c r="EY1221" s="165">
        <v>453826</v>
      </c>
      <c r="EZ1221" s="165">
        <v>5174695.5</v>
      </c>
      <c r="FA1221" s="165">
        <v>4760471.14</v>
      </c>
      <c r="FB1221" s="165">
        <v>7.414183635068319</v>
      </c>
      <c r="FC1221" s="165">
        <v>10.265179090009811</v>
      </c>
      <c r="FD1221" s="165">
        <v>18.265349701989628</v>
      </c>
      <c r="FE1221" s="166">
        <v>11.107560076780883</v>
      </c>
      <c r="FF1221" s="267">
        <v>11.402377783555812</v>
      </c>
      <c r="FG1221" s="166">
        <v>9.527186681214955</v>
      </c>
      <c r="FH1221" s="267">
        <v>10.489639509415502</v>
      </c>
    </row>
    <row r="1222" spans="149:164" ht="12.75">
      <c r="ES1222" s="165" t="s">
        <v>446</v>
      </c>
      <c r="ET1222" s="165" t="s">
        <v>312</v>
      </c>
      <c r="EU1222" s="165" t="s">
        <v>45</v>
      </c>
      <c r="EV1222" s="165">
        <v>826</v>
      </c>
      <c r="EW1222" s="165">
        <v>10383.66</v>
      </c>
      <c r="EX1222" s="165">
        <v>8966.03</v>
      </c>
      <c r="EY1222" s="165">
        <v>1250</v>
      </c>
      <c r="EZ1222" s="165">
        <v>16125.56</v>
      </c>
      <c r="FA1222" s="165">
        <v>14782.13</v>
      </c>
      <c r="FB1222" s="165">
        <v>51.3317191283293</v>
      </c>
      <c r="FC1222" s="165">
        <v>55.29745773648213</v>
      </c>
      <c r="FD1222" s="165">
        <v>64.8681746547803</v>
      </c>
      <c r="FE1222" s="166">
        <v>12.571016949152542</v>
      </c>
      <c r="FF1222" s="267">
        <v>12.900447999999999</v>
      </c>
      <c r="FG1222" s="166">
        <v>10.854757869249395</v>
      </c>
      <c r="FH1222" s="267">
        <v>11.825704</v>
      </c>
    </row>
    <row r="1223" spans="149:164" ht="12.75">
      <c r="ES1223" s="165" t="s">
        <v>446</v>
      </c>
      <c r="ET1223" s="165" t="s">
        <v>312</v>
      </c>
      <c r="EU1223" s="165" t="s">
        <v>57</v>
      </c>
      <c r="EV1223" s="165"/>
      <c r="EW1223" s="165"/>
      <c r="EX1223" s="165"/>
      <c r="EY1223" s="165">
        <v>120</v>
      </c>
      <c r="EZ1223" s="165">
        <v>1274</v>
      </c>
      <c r="FA1223" s="165">
        <v>1170.19</v>
      </c>
      <c r="FB1223" s="165"/>
      <c r="FC1223" s="165"/>
      <c r="FD1223" s="165"/>
      <c r="FE1223" s="166"/>
      <c r="FF1223" s="267">
        <v>10.616666666666667</v>
      </c>
      <c r="FG1223" s="166"/>
      <c r="FH1223" s="267">
        <v>9.751583333333334</v>
      </c>
    </row>
    <row r="1224" spans="149:164" ht="12.75">
      <c r="ES1224" s="165" t="s">
        <v>446</v>
      </c>
      <c r="ET1224" s="165" t="s">
        <v>312</v>
      </c>
      <c r="EU1224" s="165" t="s">
        <v>43</v>
      </c>
      <c r="EV1224" s="165">
        <v>24159</v>
      </c>
      <c r="EW1224" s="165">
        <v>265732.67</v>
      </c>
      <c r="EX1224" s="165">
        <v>230184.88</v>
      </c>
      <c r="EY1224" s="165">
        <v>13560</v>
      </c>
      <c r="EZ1224" s="165">
        <v>157217.79</v>
      </c>
      <c r="FA1224" s="165">
        <v>144817</v>
      </c>
      <c r="FB1224" s="165">
        <v>-43.871849000372535</v>
      </c>
      <c r="FC1224" s="165">
        <v>-40.836107957670386</v>
      </c>
      <c r="FD1224" s="165">
        <v>-37.086658341764235</v>
      </c>
      <c r="FE1224" s="166">
        <v>10.999324061426384</v>
      </c>
      <c r="FF1224" s="267">
        <v>11.594232300884956</v>
      </c>
      <c r="FG1224" s="166">
        <v>9.527914234860715</v>
      </c>
      <c r="FH1224" s="267">
        <v>10.6797197640118</v>
      </c>
    </row>
    <row r="1225" spans="149:164" ht="12.75">
      <c r="ES1225" s="165" t="s">
        <v>446</v>
      </c>
      <c r="ET1225" s="165" t="s">
        <v>312</v>
      </c>
      <c r="EU1225" s="165" t="s">
        <v>67</v>
      </c>
      <c r="EV1225" s="165">
        <v>310</v>
      </c>
      <c r="EW1225" s="165">
        <v>3534.98</v>
      </c>
      <c r="EX1225" s="165">
        <v>3037.97</v>
      </c>
      <c r="EY1225" s="165">
        <v>1004</v>
      </c>
      <c r="EZ1225" s="165">
        <v>12626.24</v>
      </c>
      <c r="FA1225" s="165">
        <v>11611.58</v>
      </c>
      <c r="FB1225" s="165">
        <v>223.8709677419355</v>
      </c>
      <c r="FC1225" s="165">
        <v>257.1799557564682</v>
      </c>
      <c r="FD1225" s="165">
        <v>282.2150975816088</v>
      </c>
      <c r="FE1225" s="166">
        <v>11.403161290322581</v>
      </c>
      <c r="FF1225" s="267">
        <v>12.57593625498008</v>
      </c>
      <c r="FG1225" s="166">
        <v>9.799903225806451</v>
      </c>
      <c r="FH1225" s="267">
        <v>11.565318725099601</v>
      </c>
    </row>
    <row r="1226" spans="149:164" ht="12.75">
      <c r="ES1226" s="165" t="s">
        <v>446</v>
      </c>
      <c r="ET1226" s="165" t="s">
        <v>312</v>
      </c>
      <c r="EU1226" s="165" t="s">
        <v>66</v>
      </c>
      <c r="EV1226" s="165">
        <v>310</v>
      </c>
      <c r="EW1226" s="165">
        <v>3352.42</v>
      </c>
      <c r="EX1226" s="165">
        <v>2894.45</v>
      </c>
      <c r="EY1226" s="165">
        <v>270</v>
      </c>
      <c r="EZ1226" s="165">
        <v>2859.2</v>
      </c>
      <c r="FA1226" s="165">
        <v>2628.82</v>
      </c>
      <c r="FB1226" s="165">
        <v>-12.903225806451612</v>
      </c>
      <c r="FC1226" s="165">
        <v>-14.712357043568534</v>
      </c>
      <c r="FD1226" s="165">
        <v>-9.17721846983018</v>
      </c>
      <c r="FE1226" s="166">
        <v>10.81425806451613</v>
      </c>
      <c r="FF1226" s="267">
        <v>10.589629629629629</v>
      </c>
      <c r="FG1226" s="166">
        <v>9.336935483870967</v>
      </c>
      <c r="FH1226" s="267">
        <v>9.736370370370372</v>
      </c>
    </row>
    <row r="1227" spans="149:164" ht="12.75">
      <c r="ES1227" s="165" t="s">
        <v>446</v>
      </c>
      <c r="ET1227" s="165" t="s">
        <v>312</v>
      </c>
      <c r="EU1227" s="165" t="s">
        <v>44</v>
      </c>
      <c r="EV1227" s="165"/>
      <c r="EW1227" s="165"/>
      <c r="EX1227" s="165"/>
      <c r="EY1227" s="165">
        <v>10490</v>
      </c>
      <c r="EZ1227" s="165">
        <v>113815.8</v>
      </c>
      <c r="FA1227" s="165">
        <v>104650.61</v>
      </c>
      <c r="FB1227" s="165"/>
      <c r="FC1227" s="165"/>
      <c r="FD1227" s="165"/>
      <c r="FE1227" s="166"/>
      <c r="FF1227" s="267">
        <v>10.849933269780744</v>
      </c>
      <c r="FG1227" s="166"/>
      <c r="FH1227" s="267">
        <v>9.976225929456625</v>
      </c>
    </row>
    <row r="1228" spans="149:164" ht="12.75">
      <c r="ES1228" s="165" t="s">
        <v>457</v>
      </c>
      <c r="ET1228" s="165" t="s">
        <v>319</v>
      </c>
      <c r="EU1228" s="165" t="s">
        <v>48</v>
      </c>
      <c r="EV1228" s="165">
        <v>5090</v>
      </c>
      <c r="EW1228" s="165">
        <v>58315.94</v>
      </c>
      <c r="EX1228" s="165">
        <v>49754.8</v>
      </c>
      <c r="EY1228" s="165">
        <v>7440</v>
      </c>
      <c r="EZ1228" s="165">
        <v>69706.64</v>
      </c>
      <c r="FA1228" s="165">
        <v>63931.2</v>
      </c>
      <c r="FB1228" s="165">
        <v>46.16895874263261</v>
      </c>
      <c r="FC1228" s="165">
        <v>19.532738390224004</v>
      </c>
      <c r="FD1228" s="165">
        <v>28.492527354144716</v>
      </c>
      <c r="FE1228" s="166">
        <v>11.456962671905698</v>
      </c>
      <c r="FF1228" s="267">
        <v>9.369172043010753</v>
      </c>
      <c r="FG1228" s="166">
        <v>9.775009823182712</v>
      </c>
      <c r="FH1228" s="267">
        <v>8.59290322580645</v>
      </c>
    </row>
    <row r="1229" spans="149:164" ht="12.75">
      <c r="ES1229" s="165" t="s">
        <v>457</v>
      </c>
      <c r="ET1229" s="165" t="s">
        <v>319</v>
      </c>
      <c r="EU1229" s="165" t="s">
        <v>94</v>
      </c>
      <c r="EV1229" s="165"/>
      <c r="EW1229" s="165"/>
      <c r="EX1229" s="165"/>
      <c r="EY1229" s="165">
        <v>11385</v>
      </c>
      <c r="EZ1229" s="165">
        <v>138141.29</v>
      </c>
      <c r="FA1229" s="165">
        <v>127773.7</v>
      </c>
      <c r="FB1229" s="165"/>
      <c r="FC1229" s="165"/>
      <c r="FD1229" s="165"/>
      <c r="FE1229" s="166"/>
      <c r="FF1229" s="267">
        <v>12.133622310057094</v>
      </c>
      <c r="FG1229" s="166"/>
      <c r="FH1229" s="267">
        <v>11.222986385595082</v>
      </c>
    </row>
    <row r="1230" spans="149:164" ht="12.75">
      <c r="ES1230" s="165" t="s">
        <v>457</v>
      </c>
      <c r="ET1230" s="165" t="s">
        <v>319</v>
      </c>
      <c r="EU1230" s="165" t="s">
        <v>138</v>
      </c>
      <c r="EV1230" s="165">
        <v>495</v>
      </c>
      <c r="EW1230" s="165">
        <v>2752.2</v>
      </c>
      <c r="EX1230" s="165">
        <v>2369.49</v>
      </c>
      <c r="EY1230" s="165"/>
      <c r="EZ1230" s="165"/>
      <c r="FA1230" s="165"/>
      <c r="FB1230" s="165">
        <v>-100</v>
      </c>
      <c r="FC1230" s="165">
        <v>-100</v>
      </c>
      <c r="FD1230" s="165">
        <v>-100</v>
      </c>
      <c r="FE1230" s="166">
        <v>5.56</v>
      </c>
      <c r="FF1230" s="267"/>
      <c r="FG1230" s="166">
        <v>4.786848484848484</v>
      </c>
      <c r="FH1230" s="267"/>
    </row>
    <row r="1231" spans="149:164" ht="12.75">
      <c r="ES1231" s="165" t="s">
        <v>457</v>
      </c>
      <c r="ET1231" s="165" t="s">
        <v>319</v>
      </c>
      <c r="EU1231" s="165" t="s">
        <v>139</v>
      </c>
      <c r="EV1231" s="165">
        <v>500</v>
      </c>
      <c r="EW1231" s="165">
        <v>7807.25</v>
      </c>
      <c r="EX1231" s="165">
        <v>6747.02</v>
      </c>
      <c r="EY1231" s="165"/>
      <c r="EZ1231" s="165"/>
      <c r="FA1231" s="165"/>
      <c r="FB1231" s="165">
        <v>-100</v>
      </c>
      <c r="FC1231" s="165">
        <v>-100</v>
      </c>
      <c r="FD1231" s="165">
        <v>-100</v>
      </c>
      <c r="FE1231" s="166">
        <v>15.6145</v>
      </c>
      <c r="FF1231" s="267"/>
      <c r="FG1231" s="166">
        <v>13.49404</v>
      </c>
      <c r="FH1231" s="267"/>
    </row>
    <row r="1232" spans="149:164" ht="12.75">
      <c r="ES1232" s="165" t="s">
        <v>457</v>
      </c>
      <c r="ET1232" s="165" t="s">
        <v>319</v>
      </c>
      <c r="EU1232" s="165" t="s">
        <v>63</v>
      </c>
      <c r="EV1232" s="165">
        <v>10018</v>
      </c>
      <c r="EW1232" s="165">
        <v>140080</v>
      </c>
      <c r="EX1232" s="165">
        <v>120661.92</v>
      </c>
      <c r="EY1232" s="165">
        <v>28034.75</v>
      </c>
      <c r="EZ1232" s="165">
        <v>453449.2</v>
      </c>
      <c r="FA1232" s="165">
        <v>416599.11</v>
      </c>
      <c r="FB1232" s="165">
        <v>179.84378119385107</v>
      </c>
      <c r="FC1232" s="165">
        <v>223.70731010850943</v>
      </c>
      <c r="FD1232" s="165">
        <v>245.26146277135322</v>
      </c>
      <c r="FE1232" s="166">
        <v>13.98283090437213</v>
      </c>
      <c r="FF1232" s="267">
        <v>16.174540525597696</v>
      </c>
      <c r="FG1232" s="166">
        <v>12.044511878618486</v>
      </c>
      <c r="FH1232" s="267">
        <v>14.86009720079544</v>
      </c>
    </row>
    <row r="1233" spans="149:164" ht="12.75">
      <c r="ES1233" s="165" t="s">
        <v>457</v>
      </c>
      <c r="ET1233" s="165" t="s">
        <v>319</v>
      </c>
      <c r="EU1233" s="165" t="s">
        <v>54</v>
      </c>
      <c r="EV1233" s="165">
        <v>224569.21</v>
      </c>
      <c r="EW1233" s="165">
        <v>2930001.72</v>
      </c>
      <c r="EX1233" s="165">
        <v>2502184.86</v>
      </c>
      <c r="EY1233" s="165">
        <v>151003.2</v>
      </c>
      <c r="EZ1233" s="165">
        <v>1813875.04</v>
      </c>
      <c r="FA1233" s="165">
        <v>1669970.42</v>
      </c>
      <c r="FB1233" s="165">
        <v>-32.75872502735348</v>
      </c>
      <c r="FC1233" s="165">
        <v>-38.09303838906962</v>
      </c>
      <c r="FD1233" s="165">
        <v>-33.2595106502243</v>
      </c>
      <c r="FE1233" s="166">
        <v>13.047210345532232</v>
      </c>
      <c r="FF1233" s="267">
        <v>12.01216292105068</v>
      </c>
      <c r="FG1233" s="166">
        <v>11.142154616832824</v>
      </c>
      <c r="FH1233" s="267">
        <v>11.059172388399714</v>
      </c>
    </row>
    <row r="1234" spans="149:164" ht="12.75">
      <c r="ES1234" s="165" t="s">
        <v>457</v>
      </c>
      <c r="ET1234" s="165" t="s">
        <v>319</v>
      </c>
      <c r="EU1234" s="165" t="s">
        <v>56</v>
      </c>
      <c r="EV1234" s="165">
        <v>16016</v>
      </c>
      <c r="EW1234" s="165">
        <v>218683.61</v>
      </c>
      <c r="EX1234" s="165">
        <v>184885.51</v>
      </c>
      <c r="EY1234" s="165">
        <v>37638</v>
      </c>
      <c r="EZ1234" s="165">
        <v>451002.88</v>
      </c>
      <c r="FA1234" s="165">
        <v>415277.99</v>
      </c>
      <c r="FB1234" s="165">
        <v>135.0024975024975</v>
      </c>
      <c r="FC1234" s="165">
        <v>106.23533697838627</v>
      </c>
      <c r="FD1234" s="165">
        <v>124.61359465108974</v>
      </c>
      <c r="FE1234" s="166">
        <v>13.654071553446553</v>
      </c>
      <c r="FF1234" s="267">
        <v>11.982647324512461</v>
      </c>
      <c r="FG1234" s="166">
        <v>11.543800574425575</v>
      </c>
      <c r="FH1234" s="267">
        <v>11.033476539667356</v>
      </c>
    </row>
    <row r="1235" spans="149:164" ht="12.75">
      <c r="ES1235" s="165" t="s">
        <v>457</v>
      </c>
      <c r="ET1235" s="165" t="s">
        <v>319</v>
      </c>
      <c r="EU1235" s="165" t="s">
        <v>42</v>
      </c>
      <c r="EV1235" s="165">
        <v>104150</v>
      </c>
      <c r="EW1235" s="165">
        <v>919107.39</v>
      </c>
      <c r="EX1235" s="165">
        <v>786267.66</v>
      </c>
      <c r="EY1235" s="165">
        <v>92835</v>
      </c>
      <c r="EZ1235" s="165">
        <v>985342.26</v>
      </c>
      <c r="FA1235" s="165">
        <v>906445.71</v>
      </c>
      <c r="FB1235" s="165">
        <v>-10.864138262121939</v>
      </c>
      <c r="FC1235" s="165">
        <v>7.2064342775004775</v>
      </c>
      <c r="FD1235" s="165">
        <v>15.284623304995137</v>
      </c>
      <c r="FE1235" s="166">
        <v>8.824842918867018</v>
      </c>
      <c r="FF1235" s="267">
        <v>10.613909193730812</v>
      </c>
      <c r="FG1235" s="166">
        <v>7.549377436389823</v>
      </c>
      <c r="FH1235" s="267">
        <v>9.764051381483277</v>
      </c>
    </row>
    <row r="1236" spans="149:164" ht="12.75">
      <c r="ES1236" s="165" t="s">
        <v>457</v>
      </c>
      <c r="ET1236" s="165" t="s">
        <v>319</v>
      </c>
      <c r="EU1236" s="165" t="s">
        <v>92</v>
      </c>
      <c r="EV1236" s="165">
        <v>1065</v>
      </c>
      <c r="EW1236" s="165">
        <v>14876.2</v>
      </c>
      <c r="EX1236" s="165">
        <v>12855.92</v>
      </c>
      <c r="EY1236" s="165">
        <v>800</v>
      </c>
      <c r="EZ1236" s="165">
        <v>10784</v>
      </c>
      <c r="FA1236" s="165">
        <v>9892.43</v>
      </c>
      <c r="FB1236" s="165">
        <v>-24.88262910798122</v>
      </c>
      <c r="FC1236" s="165">
        <v>-27.508369072747076</v>
      </c>
      <c r="FD1236" s="165">
        <v>-23.05155912606799</v>
      </c>
      <c r="FE1236" s="166">
        <v>13.968262910798122</v>
      </c>
      <c r="FF1236" s="267">
        <v>13.48</v>
      </c>
      <c r="FG1236" s="166">
        <v>12.071286384976526</v>
      </c>
      <c r="FH1236" s="267">
        <v>12.3655375</v>
      </c>
    </row>
    <row r="1237" spans="149:164" ht="12.75">
      <c r="ES1237" s="165" t="s">
        <v>457</v>
      </c>
      <c r="ET1237" s="165" t="s">
        <v>319</v>
      </c>
      <c r="EU1237" s="165" t="s">
        <v>61</v>
      </c>
      <c r="EV1237" s="165">
        <v>5000</v>
      </c>
      <c r="EW1237" s="165">
        <v>58534.66</v>
      </c>
      <c r="EX1237" s="165">
        <v>50395</v>
      </c>
      <c r="EY1237" s="165">
        <v>2700</v>
      </c>
      <c r="EZ1237" s="165">
        <v>26787.77</v>
      </c>
      <c r="FA1237" s="165">
        <v>24578.04</v>
      </c>
      <c r="FB1237" s="165">
        <v>-46</v>
      </c>
      <c r="FC1237" s="165">
        <v>-54.236054330887036</v>
      </c>
      <c r="FD1237" s="165">
        <v>-51.229209246949104</v>
      </c>
      <c r="FE1237" s="166">
        <v>11.706932</v>
      </c>
      <c r="FF1237" s="267">
        <v>9.921396296296296</v>
      </c>
      <c r="FG1237" s="166">
        <v>10.079</v>
      </c>
      <c r="FH1237" s="267">
        <v>9.102977777777777</v>
      </c>
    </row>
    <row r="1238" spans="149:164" ht="12.75">
      <c r="ES1238" s="165" t="s">
        <v>457</v>
      </c>
      <c r="ET1238" s="165" t="s">
        <v>319</v>
      </c>
      <c r="EU1238" s="165" t="s">
        <v>43</v>
      </c>
      <c r="EV1238" s="165">
        <v>121216.2</v>
      </c>
      <c r="EW1238" s="165">
        <v>1253722.74</v>
      </c>
      <c r="EX1238" s="165">
        <v>1075249.4</v>
      </c>
      <c r="EY1238" s="165">
        <v>60377.8</v>
      </c>
      <c r="EZ1238" s="165">
        <v>616983.54</v>
      </c>
      <c r="FA1238" s="165">
        <v>567257.56</v>
      </c>
      <c r="FB1238" s="165">
        <v>-50.18999110679925</v>
      </c>
      <c r="FC1238" s="165">
        <v>-50.787879942258996</v>
      </c>
      <c r="FD1238" s="165">
        <v>-47.24409425385403</v>
      </c>
      <c r="FE1238" s="166">
        <v>10.3428645676073</v>
      </c>
      <c r="FF1238" s="267">
        <v>10.218715156895415</v>
      </c>
      <c r="FG1238" s="166">
        <v>8.870509057370219</v>
      </c>
      <c r="FH1238" s="267">
        <v>9.395134635577978</v>
      </c>
    </row>
    <row r="1239" spans="149:164" ht="12.75">
      <c r="ES1239" s="165" t="s">
        <v>457</v>
      </c>
      <c r="ET1239" s="165" t="s">
        <v>319</v>
      </c>
      <c r="EU1239" s="165" t="s">
        <v>71</v>
      </c>
      <c r="EV1239" s="165"/>
      <c r="EW1239" s="165"/>
      <c r="EX1239" s="165"/>
      <c r="EY1239" s="165">
        <v>740</v>
      </c>
      <c r="EZ1239" s="165">
        <v>4682.57</v>
      </c>
      <c r="FA1239" s="165">
        <v>4305.95</v>
      </c>
      <c r="FB1239" s="165"/>
      <c r="FC1239" s="165"/>
      <c r="FD1239" s="165"/>
      <c r="FE1239" s="166"/>
      <c r="FF1239" s="267">
        <v>6.327797297297297</v>
      </c>
      <c r="FG1239" s="166"/>
      <c r="FH1239" s="267">
        <v>5.818851351351351</v>
      </c>
    </row>
    <row r="1240" spans="149:164" ht="12.75">
      <c r="ES1240" s="165" t="s">
        <v>457</v>
      </c>
      <c r="ET1240" s="165" t="s">
        <v>319</v>
      </c>
      <c r="EU1240" s="165" t="s">
        <v>530</v>
      </c>
      <c r="EV1240" s="165">
        <v>560</v>
      </c>
      <c r="EW1240" s="165">
        <v>5168.67</v>
      </c>
      <c r="EX1240" s="165">
        <v>4449.93</v>
      </c>
      <c r="EY1240" s="165"/>
      <c r="EZ1240" s="165"/>
      <c r="FA1240" s="165"/>
      <c r="FB1240" s="165">
        <v>-100</v>
      </c>
      <c r="FC1240" s="165">
        <v>-100</v>
      </c>
      <c r="FD1240" s="165">
        <v>-100</v>
      </c>
      <c r="FE1240" s="166">
        <v>9.229767857142857</v>
      </c>
      <c r="FF1240" s="267"/>
      <c r="FG1240" s="166">
        <v>7.946303571428572</v>
      </c>
      <c r="FH1240" s="267"/>
    </row>
    <row r="1241" spans="149:164" ht="12.75">
      <c r="ES1241" s="165" t="s">
        <v>457</v>
      </c>
      <c r="ET1241" s="165" t="s">
        <v>319</v>
      </c>
      <c r="EU1241" s="165" t="s">
        <v>44</v>
      </c>
      <c r="EV1241" s="165"/>
      <c r="EW1241" s="165"/>
      <c r="EX1241" s="165"/>
      <c r="EY1241" s="165">
        <v>190</v>
      </c>
      <c r="EZ1241" s="165">
        <v>2463.63</v>
      </c>
      <c r="FA1241" s="165">
        <v>2273.24</v>
      </c>
      <c r="FB1241" s="165"/>
      <c r="FC1241" s="165"/>
      <c r="FD1241" s="165"/>
      <c r="FE1241" s="166"/>
      <c r="FF1241" s="267">
        <v>12.966473684210527</v>
      </c>
      <c r="FG1241" s="166"/>
      <c r="FH1241" s="267">
        <v>11.964421052631577</v>
      </c>
    </row>
    <row r="1242" spans="149:164" ht="12.75">
      <c r="ES1242" s="165" t="s">
        <v>322</v>
      </c>
      <c r="ET1242" s="165" t="s">
        <v>323</v>
      </c>
      <c r="EU1242" s="165" t="s">
        <v>43</v>
      </c>
      <c r="EV1242" s="165"/>
      <c r="EW1242" s="165"/>
      <c r="EX1242" s="165"/>
      <c r="EY1242" s="165">
        <v>11408</v>
      </c>
      <c r="EZ1242" s="165">
        <v>45486.22</v>
      </c>
      <c r="FA1242" s="165">
        <v>41880.96</v>
      </c>
      <c r="FB1242" s="165"/>
      <c r="FC1242" s="165"/>
      <c r="FD1242" s="165"/>
      <c r="FE1242" s="166"/>
      <c r="FF1242" s="267">
        <v>3.9872212482468443</v>
      </c>
      <c r="FG1242" s="166"/>
      <c r="FH1242" s="267">
        <v>3.6711921458625527</v>
      </c>
    </row>
    <row r="1243" spans="149:164" ht="12.75">
      <c r="ES1243" s="165" t="s">
        <v>322</v>
      </c>
      <c r="ET1243" s="165" t="s">
        <v>323</v>
      </c>
      <c r="EU1243" s="165" t="s">
        <v>156</v>
      </c>
      <c r="EV1243" s="165">
        <v>136.8</v>
      </c>
      <c r="EW1243" s="165">
        <v>760.66</v>
      </c>
      <c r="EX1243" s="165">
        <v>644.08</v>
      </c>
      <c r="EY1243" s="165"/>
      <c r="EZ1243" s="165"/>
      <c r="FA1243" s="165"/>
      <c r="FB1243" s="165">
        <v>-100</v>
      </c>
      <c r="FC1243" s="165">
        <v>-100</v>
      </c>
      <c r="FD1243" s="165">
        <v>-100</v>
      </c>
      <c r="FE1243" s="166">
        <v>5.560380116959063</v>
      </c>
      <c r="FF1243" s="267"/>
      <c r="FG1243" s="166">
        <v>4.708187134502924</v>
      </c>
      <c r="FH1243" s="267"/>
    </row>
    <row r="1244" spans="165:180" ht="12.75">
      <c r="FI1244" s="165" t="s">
        <v>417</v>
      </c>
      <c r="FJ1244" s="165" t="s">
        <v>418</v>
      </c>
      <c r="FK1244" s="165" t="s">
        <v>48</v>
      </c>
      <c r="FL1244" s="165">
        <v>23586</v>
      </c>
      <c r="FM1244" s="165">
        <v>120418.31</v>
      </c>
      <c r="FN1244" s="165">
        <v>103697.01</v>
      </c>
      <c r="FO1244" s="165">
        <v>46412</v>
      </c>
      <c r="FP1244" s="165">
        <v>219244.72</v>
      </c>
      <c r="FQ1244" s="165">
        <v>201601.61</v>
      </c>
      <c r="FR1244" s="165">
        <v>96.77774951242263</v>
      </c>
      <c r="FS1244" s="165">
        <v>82.06925508255348</v>
      </c>
      <c r="FT1244" s="165">
        <v>94.41410123589871</v>
      </c>
      <c r="FU1244" s="166">
        <v>5.105499448825574</v>
      </c>
      <c r="FV1244" s="267">
        <v>4.723880031026459</v>
      </c>
      <c r="FW1244" s="166">
        <v>4.396549224116001</v>
      </c>
      <c r="FX1244" s="267">
        <v>4.3437389037317935</v>
      </c>
    </row>
    <row r="1245" spans="165:180" ht="12.75">
      <c r="FI1245" s="165" t="s">
        <v>417</v>
      </c>
      <c r="FJ1245" s="165" t="s">
        <v>418</v>
      </c>
      <c r="FK1245" s="165" t="s">
        <v>87</v>
      </c>
      <c r="FL1245" s="165"/>
      <c r="FM1245" s="165"/>
      <c r="FN1245" s="165"/>
      <c r="FO1245" s="165">
        <v>5682</v>
      </c>
      <c r="FP1245" s="165">
        <v>28308.79</v>
      </c>
      <c r="FQ1245" s="165">
        <v>26034.4</v>
      </c>
      <c r="FR1245" s="165"/>
      <c r="FS1245" s="165"/>
      <c r="FT1245" s="165"/>
      <c r="FU1245" s="166"/>
      <c r="FV1245" s="267">
        <v>4.982187609996481</v>
      </c>
      <c r="FW1245" s="166"/>
      <c r="FX1245" s="267">
        <v>4.581907778951074</v>
      </c>
    </row>
    <row r="1246" spans="165:180" ht="12.75">
      <c r="FI1246" s="165" t="s">
        <v>417</v>
      </c>
      <c r="FJ1246" s="165" t="s">
        <v>418</v>
      </c>
      <c r="FK1246" s="165" t="s">
        <v>60</v>
      </c>
      <c r="FL1246" s="165"/>
      <c r="FM1246" s="165"/>
      <c r="FN1246" s="165"/>
      <c r="FO1246" s="165">
        <v>750</v>
      </c>
      <c r="FP1246" s="165">
        <v>4412.09</v>
      </c>
      <c r="FQ1246" s="165">
        <v>4070.5</v>
      </c>
      <c r="FR1246" s="165"/>
      <c r="FS1246" s="165"/>
      <c r="FT1246" s="165"/>
      <c r="FU1246" s="166"/>
      <c r="FV1246" s="267">
        <v>5.882786666666667</v>
      </c>
      <c r="FW1246" s="166"/>
      <c r="FX1246" s="267">
        <v>5.427333333333333</v>
      </c>
    </row>
    <row r="1247" spans="165:180" ht="12.75">
      <c r="FI1247" s="165" t="s">
        <v>417</v>
      </c>
      <c r="FJ1247" s="165" t="s">
        <v>418</v>
      </c>
      <c r="FK1247" s="165" t="s">
        <v>139</v>
      </c>
      <c r="FL1247" s="165">
        <v>39100</v>
      </c>
      <c r="FM1247" s="165">
        <v>261563.93</v>
      </c>
      <c r="FN1247" s="165">
        <v>223928.85</v>
      </c>
      <c r="FO1247" s="165">
        <v>68460</v>
      </c>
      <c r="FP1247" s="165">
        <v>380822.15</v>
      </c>
      <c r="FQ1247" s="165">
        <v>350369.34</v>
      </c>
      <c r="FR1247" s="165">
        <v>75.08951406649616</v>
      </c>
      <c r="FS1247" s="165">
        <v>45.59429123121068</v>
      </c>
      <c r="FT1247" s="165">
        <v>56.4645823885578</v>
      </c>
      <c r="FU1247" s="166">
        <v>6.689614578005115</v>
      </c>
      <c r="FV1247" s="267">
        <v>5.5626957347356125</v>
      </c>
      <c r="FW1247" s="166">
        <v>5.727080562659847</v>
      </c>
      <c r="FX1247" s="267">
        <v>5.117869412795794</v>
      </c>
    </row>
    <row r="1248" spans="165:180" ht="12.75">
      <c r="FI1248" s="165" t="s">
        <v>417</v>
      </c>
      <c r="FJ1248" s="165" t="s">
        <v>418</v>
      </c>
      <c r="FK1248" s="165" t="s">
        <v>63</v>
      </c>
      <c r="FL1248" s="165">
        <v>116716.41</v>
      </c>
      <c r="FM1248" s="165">
        <v>830117.86</v>
      </c>
      <c r="FN1248" s="165">
        <v>712905.31</v>
      </c>
      <c r="FO1248" s="165">
        <v>151590</v>
      </c>
      <c r="FP1248" s="165">
        <v>876990.8</v>
      </c>
      <c r="FQ1248" s="165">
        <v>806440.84</v>
      </c>
      <c r="FR1248" s="165">
        <v>29.878909058289228</v>
      </c>
      <c r="FS1248" s="165">
        <v>5.646540359943594</v>
      </c>
      <c r="FT1248" s="165">
        <v>13.120330103867497</v>
      </c>
      <c r="FU1248" s="166">
        <v>7.112263476918113</v>
      </c>
      <c r="FV1248" s="267">
        <v>5.7852813510126</v>
      </c>
      <c r="FW1248" s="166">
        <v>6.108012660773237</v>
      </c>
      <c r="FX1248" s="267">
        <v>5.319881522527871</v>
      </c>
    </row>
    <row r="1249" spans="165:180" ht="12.75">
      <c r="FI1249" s="165" t="s">
        <v>417</v>
      </c>
      <c r="FJ1249" s="165" t="s">
        <v>418</v>
      </c>
      <c r="FK1249" s="165" t="s">
        <v>54</v>
      </c>
      <c r="FL1249" s="165">
        <v>158249.67</v>
      </c>
      <c r="FM1249" s="165">
        <v>835928.09</v>
      </c>
      <c r="FN1249" s="165">
        <v>718677.02</v>
      </c>
      <c r="FO1249" s="165">
        <v>237228.28</v>
      </c>
      <c r="FP1249" s="165">
        <v>1214310.33</v>
      </c>
      <c r="FQ1249" s="165">
        <v>1116283.59</v>
      </c>
      <c r="FR1249" s="165">
        <v>49.90759854349142</v>
      </c>
      <c r="FS1249" s="165">
        <v>45.26492703457304</v>
      </c>
      <c r="FT1249" s="165">
        <v>55.3247924916258</v>
      </c>
      <c r="FU1249" s="166">
        <v>5.282337018459501</v>
      </c>
      <c r="FV1249" s="267">
        <v>5.118741871753233</v>
      </c>
      <c r="FW1249" s="166">
        <v>4.541412440228153</v>
      </c>
      <c r="FX1249" s="267">
        <v>4.705524948374621</v>
      </c>
    </row>
    <row r="1250" spans="165:180" ht="12.75">
      <c r="FI1250" s="165" t="s">
        <v>417</v>
      </c>
      <c r="FJ1250" s="165" t="s">
        <v>418</v>
      </c>
      <c r="FK1250" s="165" t="s">
        <v>82</v>
      </c>
      <c r="FL1250" s="165"/>
      <c r="FM1250" s="165"/>
      <c r="FN1250" s="165"/>
      <c r="FO1250" s="165">
        <v>2122</v>
      </c>
      <c r="FP1250" s="165">
        <v>11370.32</v>
      </c>
      <c r="FQ1250" s="165">
        <v>10460.15</v>
      </c>
      <c r="FR1250" s="165"/>
      <c r="FS1250" s="165"/>
      <c r="FT1250" s="165"/>
      <c r="FU1250" s="166"/>
      <c r="FV1250" s="267">
        <v>5.358303487276155</v>
      </c>
      <c r="FW1250" s="166"/>
      <c r="FX1250" s="267">
        <v>4.929382657869934</v>
      </c>
    </row>
    <row r="1251" spans="165:180" ht="12.75">
      <c r="FI1251" s="165" t="s">
        <v>417</v>
      </c>
      <c r="FJ1251" s="165" t="s">
        <v>418</v>
      </c>
      <c r="FK1251" s="165" t="s">
        <v>705</v>
      </c>
      <c r="FL1251" s="165"/>
      <c r="FM1251" s="165"/>
      <c r="FN1251" s="165"/>
      <c r="FO1251" s="165">
        <v>1490</v>
      </c>
      <c r="FP1251" s="165">
        <v>7396.42</v>
      </c>
      <c r="FQ1251" s="165">
        <v>6834.96</v>
      </c>
      <c r="FR1251" s="165"/>
      <c r="FS1251" s="165"/>
      <c r="FT1251" s="165"/>
      <c r="FU1251" s="166"/>
      <c r="FV1251" s="267">
        <v>4.964040268456376</v>
      </c>
      <c r="FW1251" s="166"/>
      <c r="FX1251" s="267">
        <v>4.587221476510067</v>
      </c>
    </row>
    <row r="1252" spans="165:180" ht="12.75">
      <c r="FI1252" s="165" t="s">
        <v>417</v>
      </c>
      <c r="FJ1252" s="165" t="s">
        <v>418</v>
      </c>
      <c r="FK1252" s="165" t="s">
        <v>42</v>
      </c>
      <c r="FL1252" s="165">
        <v>428544</v>
      </c>
      <c r="FM1252" s="165">
        <v>2424477.26</v>
      </c>
      <c r="FN1252" s="165">
        <v>2082414.74</v>
      </c>
      <c r="FO1252" s="165">
        <v>378277</v>
      </c>
      <c r="FP1252" s="165">
        <v>2144864.75</v>
      </c>
      <c r="FQ1252" s="165">
        <v>1973794.92</v>
      </c>
      <c r="FR1252" s="165">
        <v>-11.729717368578255</v>
      </c>
      <c r="FS1252" s="165">
        <v>-11.532898848471765</v>
      </c>
      <c r="FT1252" s="165">
        <v>-5.216051246352591</v>
      </c>
      <c r="FU1252" s="166">
        <v>5.657475685110513</v>
      </c>
      <c r="FV1252" s="267">
        <v>5.670090304195074</v>
      </c>
      <c r="FW1252" s="166">
        <v>4.859278720504779</v>
      </c>
      <c r="FX1252" s="267">
        <v>5.217856015565313</v>
      </c>
    </row>
    <row r="1253" spans="165:180" ht="12.75">
      <c r="FI1253" s="165" t="s">
        <v>417</v>
      </c>
      <c r="FJ1253" s="165" t="s">
        <v>418</v>
      </c>
      <c r="FK1253" s="165" t="s">
        <v>45</v>
      </c>
      <c r="FL1253" s="165">
        <v>270626.4</v>
      </c>
      <c r="FM1253" s="165">
        <v>1340975.06</v>
      </c>
      <c r="FN1253" s="165">
        <v>1152684.73</v>
      </c>
      <c r="FO1253" s="165">
        <v>219780</v>
      </c>
      <c r="FP1253" s="165">
        <v>1081471.89</v>
      </c>
      <c r="FQ1253" s="165">
        <v>995656.32</v>
      </c>
      <c r="FR1253" s="165">
        <v>-18.788410886742763</v>
      </c>
      <c r="FS1253" s="165">
        <v>-19.351826722265823</v>
      </c>
      <c r="FT1253" s="165">
        <v>-13.622841173579184</v>
      </c>
      <c r="FU1253" s="166">
        <v>4.955078514143483</v>
      </c>
      <c r="FV1253" s="267">
        <v>4.92070202020202</v>
      </c>
      <c r="FW1253" s="166">
        <v>4.259321078800885</v>
      </c>
      <c r="FX1253" s="267">
        <v>4.530240786240786</v>
      </c>
    </row>
    <row r="1254" spans="165:180" ht="12.75">
      <c r="FI1254" s="165" t="s">
        <v>417</v>
      </c>
      <c r="FJ1254" s="165" t="s">
        <v>418</v>
      </c>
      <c r="FK1254" s="165" t="s">
        <v>57</v>
      </c>
      <c r="FL1254" s="165">
        <v>10900</v>
      </c>
      <c r="FM1254" s="165">
        <v>59934.95</v>
      </c>
      <c r="FN1254" s="165">
        <v>51991.89</v>
      </c>
      <c r="FO1254" s="165">
        <v>43991</v>
      </c>
      <c r="FP1254" s="165">
        <v>241788.89</v>
      </c>
      <c r="FQ1254" s="165">
        <v>222582.36</v>
      </c>
      <c r="FR1254" s="165">
        <v>303.58715596330273</v>
      </c>
      <c r="FS1254" s="165">
        <v>303.4188566103751</v>
      </c>
      <c r="FT1254" s="165">
        <v>328.10976865815024</v>
      </c>
      <c r="FU1254" s="166">
        <v>5.498619266055045</v>
      </c>
      <c r="FV1254" s="267">
        <v>5.496326294014685</v>
      </c>
      <c r="FW1254" s="166">
        <v>4.769898165137614</v>
      </c>
      <c r="FX1254" s="267">
        <v>5.059724943738492</v>
      </c>
    </row>
    <row r="1255" spans="165:180" ht="12.75">
      <c r="FI1255" s="165" t="s">
        <v>417</v>
      </c>
      <c r="FJ1255" s="165" t="s">
        <v>418</v>
      </c>
      <c r="FK1255" s="165" t="s">
        <v>43</v>
      </c>
      <c r="FL1255" s="165">
        <v>335760</v>
      </c>
      <c r="FM1255" s="165">
        <v>1617317.84</v>
      </c>
      <c r="FN1255" s="165">
        <v>1388703.29</v>
      </c>
      <c r="FO1255" s="165">
        <v>356010</v>
      </c>
      <c r="FP1255" s="165">
        <v>1693322.84</v>
      </c>
      <c r="FQ1255" s="165">
        <v>1559961.14</v>
      </c>
      <c r="FR1255" s="165">
        <v>6.031093638313081</v>
      </c>
      <c r="FS1255" s="165">
        <v>4.699447326939768</v>
      </c>
      <c r="FT1255" s="165">
        <v>12.332213168444344</v>
      </c>
      <c r="FU1255" s="166">
        <v>4.816886585656421</v>
      </c>
      <c r="FV1255" s="267">
        <v>4.756391224965591</v>
      </c>
      <c r="FW1255" s="166">
        <v>4.135999791517751</v>
      </c>
      <c r="FX1255" s="267">
        <v>4.381790230611499</v>
      </c>
    </row>
    <row r="1256" spans="165:180" ht="12.75">
      <c r="FI1256" s="165" t="s">
        <v>417</v>
      </c>
      <c r="FJ1256" s="165" t="s">
        <v>418</v>
      </c>
      <c r="FK1256" s="165" t="s">
        <v>99</v>
      </c>
      <c r="FL1256" s="165">
        <v>8460</v>
      </c>
      <c r="FM1256" s="165">
        <v>52919.94</v>
      </c>
      <c r="FN1256" s="165">
        <v>45502.37</v>
      </c>
      <c r="FO1256" s="165">
        <v>6600</v>
      </c>
      <c r="FP1256" s="165">
        <v>34782.92</v>
      </c>
      <c r="FQ1256" s="165">
        <v>31961.13</v>
      </c>
      <c r="FR1256" s="165">
        <v>-21.98581560283688</v>
      </c>
      <c r="FS1256" s="165">
        <v>-34.272563423163376</v>
      </c>
      <c r="FT1256" s="165">
        <v>-29.75941692707435</v>
      </c>
      <c r="FU1256" s="166">
        <v>6.255312056737589</v>
      </c>
      <c r="FV1256" s="267">
        <v>5.2701393939393935</v>
      </c>
      <c r="FW1256" s="166">
        <v>5.37853073286052</v>
      </c>
      <c r="FX1256" s="267">
        <v>4.842595454545455</v>
      </c>
    </row>
    <row r="1257" spans="165:180" ht="12.75">
      <c r="FI1257" s="165" t="s">
        <v>417</v>
      </c>
      <c r="FJ1257" s="165" t="s">
        <v>418</v>
      </c>
      <c r="FK1257" s="165" t="s">
        <v>62</v>
      </c>
      <c r="FL1257" s="165">
        <v>8320</v>
      </c>
      <c r="FM1257" s="165">
        <v>45265.61</v>
      </c>
      <c r="FN1257" s="165">
        <v>38984.78</v>
      </c>
      <c r="FO1257" s="165">
        <v>10886</v>
      </c>
      <c r="FP1257" s="165">
        <v>63659.96</v>
      </c>
      <c r="FQ1257" s="165">
        <v>58565.8</v>
      </c>
      <c r="FR1257" s="165">
        <v>30.841346153846153</v>
      </c>
      <c r="FS1257" s="165">
        <v>40.63647877494636</v>
      </c>
      <c r="FT1257" s="165">
        <v>50.22734513315198</v>
      </c>
      <c r="FU1257" s="166">
        <v>5.440578125</v>
      </c>
      <c r="FV1257" s="267">
        <v>5.847874334006981</v>
      </c>
      <c r="FW1257" s="166">
        <v>4.685670673076923</v>
      </c>
      <c r="FX1257" s="267">
        <v>5.379919162226713</v>
      </c>
    </row>
    <row r="1258" spans="165:180" ht="12.75">
      <c r="FI1258" s="165" t="s">
        <v>417</v>
      </c>
      <c r="FJ1258" s="165" t="s">
        <v>418</v>
      </c>
      <c r="FK1258" s="165" t="s">
        <v>50</v>
      </c>
      <c r="FL1258" s="165">
        <v>13260</v>
      </c>
      <c r="FM1258" s="165">
        <v>80331.74</v>
      </c>
      <c r="FN1258" s="165">
        <v>68649.35</v>
      </c>
      <c r="FO1258" s="165">
        <v>81570</v>
      </c>
      <c r="FP1258" s="165">
        <v>595551.4</v>
      </c>
      <c r="FQ1258" s="165">
        <v>547756.12</v>
      </c>
      <c r="FR1258" s="165">
        <v>515.158371040724</v>
      </c>
      <c r="FS1258" s="165">
        <v>641.3649947081938</v>
      </c>
      <c r="FT1258" s="165">
        <v>697.9043064500975</v>
      </c>
      <c r="FU1258" s="166">
        <v>6.058200603318251</v>
      </c>
      <c r="FV1258" s="267">
        <v>7.301108250582322</v>
      </c>
      <c r="FW1258" s="166">
        <v>5.177175716440423</v>
      </c>
      <c r="FX1258" s="267">
        <v>6.715166360181439</v>
      </c>
    </row>
    <row r="1259" spans="165:180" ht="12.75">
      <c r="FI1259" s="165" t="s">
        <v>417</v>
      </c>
      <c r="FJ1259" s="165" t="s">
        <v>418</v>
      </c>
      <c r="FK1259" s="165" t="s">
        <v>95</v>
      </c>
      <c r="FL1259" s="165">
        <v>36160</v>
      </c>
      <c r="FM1259" s="165">
        <v>173331.22</v>
      </c>
      <c r="FN1259" s="165">
        <v>147603.79</v>
      </c>
      <c r="FO1259" s="165"/>
      <c r="FP1259" s="165"/>
      <c r="FQ1259" s="165"/>
      <c r="FR1259" s="165">
        <v>-100</v>
      </c>
      <c r="FS1259" s="165">
        <v>-100</v>
      </c>
      <c r="FT1259" s="165">
        <v>-100</v>
      </c>
      <c r="FU1259" s="166">
        <v>4.793451880530974</v>
      </c>
      <c r="FV1259" s="267"/>
      <c r="FW1259" s="166">
        <v>4.081963219026549</v>
      </c>
      <c r="FX1259" s="267"/>
    </row>
    <row r="1260" spans="165:180" ht="12.75">
      <c r="FI1260" s="165" t="s">
        <v>417</v>
      </c>
      <c r="FJ1260" s="165" t="s">
        <v>418</v>
      </c>
      <c r="FK1260" s="165" t="s">
        <v>70</v>
      </c>
      <c r="FL1260" s="165">
        <v>12660</v>
      </c>
      <c r="FM1260" s="165">
        <v>69855.41</v>
      </c>
      <c r="FN1260" s="165">
        <v>60884.12</v>
      </c>
      <c r="FO1260" s="165">
        <v>31614</v>
      </c>
      <c r="FP1260" s="165">
        <v>178942.03</v>
      </c>
      <c r="FQ1260" s="165">
        <v>165774.58</v>
      </c>
      <c r="FR1260" s="165">
        <v>149.71563981042655</v>
      </c>
      <c r="FS1260" s="165">
        <v>156.16058942321</v>
      </c>
      <c r="FT1260" s="165">
        <v>172.2788470951046</v>
      </c>
      <c r="FU1260" s="166">
        <v>5.5178048973143765</v>
      </c>
      <c r="FV1260" s="267">
        <v>5.6602147782627945</v>
      </c>
      <c r="FW1260" s="166">
        <v>4.809172195892575</v>
      </c>
      <c r="FX1260" s="267">
        <v>5.243707850952109</v>
      </c>
    </row>
    <row r="1261" spans="165:180" ht="12.75">
      <c r="FI1261" s="165" t="s">
        <v>417</v>
      </c>
      <c r="FJ1261" s="165" t="s">
        <v>418</v>
      </c>
      <c r="FK1261" s="165" t="s">
        <v>71</v>
      </c>
      <c r="FL1261" s="165">
        <v>2760</v>
      </c>
      <c r="FM1261" s="165">
        <v>14968.99</v>
      </c>
      <c r="FN1261" s="165">
        <v>12841.42</v>
      </c>
      <c r="FO1261" s="165">
        <v>3078</v>
      </c>
      <c r="FP1261" s="165">
        <v>17579.38</v>
      </c>
      <c r="FQ1261" s="165">
        <v>16168.84</v>
      </c>
      <c r="FR1261" s="165">
        <v>11.521739130434783</v>
      </c>
      <c r="FS1261" s="165">
        <v>17.438651505545806</v>
      </c>
      <c r="FT1261" s="165">
        <v>25.911620365971988</v>
      </c>
      <c r="FU1261" s="166">
        <v>5.423547101449275</v>
      </c>
      <c r="FV1261" s="267">
        <v>5.711299545159195</v>
      </c>
      <c r="FW1261" s="166">
        <v>4.652688405797101</v>
      </c>
      <c r="FX1261" s="267">
        <v>5.253034437946718</v>
      </c>
    </row>
    <row r="1262" spans="165:180" ht="12.75">
      <c r="FI1262" s="165" t="s">
        <v>417</v>
      </c>
      <c r="FJ1262" s="165" t="s">
        <v>418</v>
      </c>
      <c r="FK1262" s="165" t="s">
        <v>67</v>
      </c>
      <c r="FL1262" s="165">
        <v>169694</v>
      </c>
      <c r="FM1262" s="165">
        <v>816607.5</v>
      </c>
      <c r="FN1262" s="165">
        <v>700801.37</v>
      </c>
      <c r="FO1262" s="165">
        <v>147442</v>
      </c>
      <c r="FP1262" s="165">
        <v>757342.3</v>
      </c>
      <c r="FQ1262" s="165">
        <v>697345.75</v>
      </c>
      <c r="FR1262" s="165">
        <v>-13.113015192051575</v>
      </c>
      <c r="FS1262" s="165">
        <v>-7.257489062983129</v>
      </c>
      <c r="FT1262" s="165">
        <v>-0.4930954972305484</v>
      </c>
      <c r="FU1262" s="166">
        <v>4.812235553407899</v>
      </c>
      <c r="FV1262" s="267">
        <v>5.136543861314958</v>
      </c>
      <c r="FW1262" s="166">
        <v>4.129794630334603</v>
      </c>
      <c r="FX1262" s="267">
        <v>4.729627582371373</v>
      </c>
    </row>
    <row r="1263" spans="165:180" ht="12.75">
      <c r="FI1263" s="165" t="s">
        <v>417</v>
      </c>
      <c r="FJ1263" s="165" t="s">
        <v>418</v>
      </c>
      <c r="FK1263" s="165" t="s">
        <v>49</v>
      </c>
      <c r="FL1263" s="165">
        <v>3710</v>
      </c>
      <c r="FM1263" s="165">
        <v>25371.2</v>
      </c>
      <c r="FN1263" s="165">
        <v>21743.17</v>
      </c>
      <c r="FO1263" s="165">
        <v>2990</v>
      </c>
      <c r="FP1263" s="165">
        <v>18035.7</v>
      </c>
      <c r="FQ1263" s="165">
        <v>16629.98</v>
      </c>
      <c r="FR1263" s="165">
        <v>-19.40700808625337</v>
      </c>
      <c r="FS1263" s="165">
        <v>-28.91270416850602</v>
      </c>
      <c r="FT1263" s="165">
        <v>-23.51630420035349</v>
      </c>
      <c r="FU1263" s="166">
        <v>6.838598382749327</v>
      </c>
      <c r="FV1263" s="267">
        <v>6.032006688963211</v>
      </c>
      <c r="FW1263" s="166">
        <v>5.860692722371967</v>
      </c>
      <c r="FX1263" s="267">
        <v>5.561866220735785</v>
      </c>
    </row>
    <row r="1264" spans="165:180" ht="12.75">
      <c r="FI1264" s="165" t="s">
        <v>417</v>
      </c>
      <c r="FJ1264" s="165" t="s">
        <v>418</v>
      </c>
      <c r="FK1264" s="165" t="s">
        <v>350</v>
      </c>
      <c r="FL1264" s="165">
        <v>17296</v>
      </c>
      <c r="FM1264" s="165">
        <v>90075.18</v>
      </c>
      <c r="FN1264" s="165">
        <v>77373.09</v>
      </c>
      <c r="FO1264" s="165">
        <v>16886</v>
      </c>
      <c r="FP1264" s="165">
        <v>82272.14</v>
      </c>
      <c r="FQ1264" s="165">
        <v>75719.76</v>
      </c>
      <c r="FR1264" s="165">
        <v>-2.370490286771508</v>
      </c>
      <c r="FS1264" s="165">
        <v>-8.662808112068156</v>
      </c>
      <c r="FT1264" s="165">
        <v>-2.13682819181708</v>
      </c>
      <c r="FU1264" s="166">
        <v>5.207861933395004</v>
      </c>
      <c r="FV1264" s="267">
        <v>4.872210114888073</v>
      </c>
      <c r="FW1264" s="166">
        <v>4.473467275670675</v>
      </c>
      <c r="FX1264" s="267">
        <v>4.4841738718465</v>
      </c>
    </row>
    <row r="1265" spans="165:180" ht="12.75">
      <c r="FI1265" s="165" t="s">
        <v>417</v>
      </c>
      <c r="FJ1265" s="165" t="s">
        <v>418</v>
      </c>
      <c r="FK1265" s="165" t="s">
        <v>66</v>
      </c>
      <c r="FL1265" s="165">
        <v>3620</v>
      </c>
      <c r="FM1265" s="165">
        <v>19404.62</v>
      </c>
      <c r="FN1265" s="165">
        <v>16815.52</v>
      </c>
      <c r="FO1265" s="165">
        <v>4500</v>
      </c>
      <c r="FP1265" s="165">
        <v>26584.08</v>
      </c>
      <c r="FQ1265" s="165">
        <v>24476.2</v>
      </c>
      <c r="FR1265" s="165">
        <v>24.30939226519337</v>
      </c>
      <c r="FS1265" s="165">
        <v>36.99871473906731</v>
      </c>
      <c r="FT1265" s="165">
        <v>45.557199539473054</v>
      </c>
      <c r="FU1265" s="166">
        <v>5.3603922651933695</v>
      </c>
      <c r="FV1265" s="267">
        <v>5.907573333333334</v>
      </c>
      <c r="FW1265" s="166">
        <v>4.645171270718232</v>
      </c>
      <c r="FX1265" s="267">
        <v>5.439155555555556</v>
      </c>
    </row>
    <row r="1266" spans="165:180" ht="12.75">
      <c r="FI1266" s="165" t="s">
        <v>417</v>
      </c>
      <c r="FJ1266" s="165" t="s">
        <v>418</v>
      </c>
      <c r="FK1266" s="165" t="s">
        <v>44</v>
      </c>
      <c r="FL1266" s="165"/>
      <c r="FM1266" s="165"/>
      <c r="FN1266" s="165"/>
      <c r="FO1266" s="165">
        <v>30962</v>
      </c>
      <c r="FP1266" s="165">
        <v>152567.22</v>
      </c>
      <c r="FQ1266" s="165">
        <v>140579.26</v>
      </c>
      <c r="FR1266" s="165"/>
      <c r="FS1266" s="165"/>
      <c r="FT1266" s="165"/>
      <c r="FU1266" s="166"/>
      <c r="FV1266" s="267">
        <v>4.927563464892449</v>
      </c>
      <c r="FW1266" s="166"/>
      <c r="FX1266" s="267">
        <v>4.540380466378141</v>
      </c>
    </row>
    <row r="1267" spans="165:180" ht="12.75">
      <c r="FI1267" s="165" t="s">
        <v>419</v>
      </c>
      <c r="FJ1267" s="165" t="s">
        <v>623</v>
      </c>
      <c r="FK1267" s="165" t="s">
        <v>63</v>
      </c>
      <c r="FL1267" s="165"/>
      <c r="FM1267" s="165"/>
      <c r="FN1267" s="165"/>
      <c r="FO1267" s="165">
        <v>800</v>
      </c>
      <c r="FP1267" s="165">
        <v>6000</v>
      </c>
      <c r="FQ1267" s="165">
        <v>5523.45</v>
      </c>
      <c r="FR1267" s="165"/>
      <c r="FS1267" s="165"/>
      <c r="FT1267" s="165"/>
      <c r="FU1267" s="166"/>
      <c r="FV1267" s="267">
        <v>7.5</v>
      </c>
      <c r="FW1267" s="166"/>
      <c r="FX1267" s="267">
        <v>6.9043125</v>
      </c>
    </row>
    <row r="1268" spans="165:180" ht="12.75">
      <c r="FI1268" s="165" t="s">
        <v>419</v>
      </c>
      <c r="FJ1268" s="165" t="s">
        <v>623</v>
      </c>
      <c r="FK1268" s="165" t="s">
        <v>54</v>
      </c>
      <c r="FL1268" s="165"/>
      <c r="FM1268" s="165"/>
      <c r="FN1268" s="165"/>
      <c r="FO1268" s="165">
        <v>20</v>
      </c>
      <c r="FP1268" s="165">
        <v>93.04</v>
      </c>
      <c r="FQ1268" s="165">
        <v>85.33</v>
      </c>
      <c r="FR1268" s="165"/>
      <c r="FS1268" s="165"/>
      <c r="FT1268" s="165"/>
      <c r="FU1268" s="166"/>
      <c r="FV1268" s="267">
        <v>4.652</v>
      </c>
      <c r="FW1268" s="166"/>
      <c r="FX1268" s="267">
        <v>4.2665</v>
      </c>
    </row>
    <row r="1269" spans="165:180" ht="12.75">
      <c r="FI1269" s="165" t="s">
        <v>419</v>
      </c>
      <c r="FJ1269" s="165" t="s">
        <v>623</v>
      </c>
      <c r="FK1269" s="165" t="s">
        <v>42</v>
      </c>
      <c r="FL1269" s="165"/>
      <c r="FM1269" s="165"/>
      <c r="FN1269" s="165"/>
      <c r="FO1269" s="165">
        <v>3950</v>
      </c>
      <c r="FP1269" s="165">
        <v>17184.66</v>
      </c>
      <c r="FQ1269" s="165">
        <v>15860.97</v>
      </c>
      <c r="FR1269" s="165"/>
      <c r="FS1269" s="165"/>
      <c r="FT1269" s="165"/>
      <c r="FU1269" s="166"/>
      <c r="FV1269" s="267">
        <v>4.350546835443038</v>
      </c>
      <c r="FW1269" s="166"/>
      <c r="FX1269" s="267">
        <v>4.015435443037974</v>
      </c>
    </row>
    <row r="1270" spans="165:180" ht="12.75">
      <c r="FI1270" s="165" t="s">
        <v>419</v>
      </c>
      <c r="FJ1270" s="165" t="s">
        <v>623</v>
      </c>
      <c r="FK1270" s="165" t="s">
        <v>45</v>
      </c>
      <c r="FL1270" s="165"/>
      <c r="FM1270" s="165"/>
      <c r="FN1270" s="165"/>
      <c r="FO1270" s="165">
        <v>13424</v>
      </c>
      <c r="FP1270" s="165">
        <v>65693.28</v>
      </c>
      <c r="FQ1270" s="165">
        <v>60591.61</v>
      </c>
      <c r="FR1270" s="165"/>
      <c r="FS1270" s="165"/>
      <c r="FT1270" s="165"/>
      <c r="FU1270" s="166"/>
      <c r="FV1270" s="267">
        <v>4.8937187127532775</v>
      </c>
      <c r="FW1270" s="166"/>
      <c r="FX1270" s="267">
        <v>4.5136777413587605</v>
      </c>
    </row>
    <row r="1271" spans="165:180" ht="12.75">
      <c r="FI1271" s="165" t="s">
        <v>419</v>
      </c>
      <c r="FJ1271" s="165" t="s">
        <v>623</v>
      </c>
      <c r="FK1271" s="165" t="s">
        <v>43</v>
      </c>
      <c r="FL1271" s="165"/>
      <c r="FM1271" s="165"/>
      <c r="FN1271" s="165"/>
      <c r="FO1271" s="165">
        <v>16350</v>
      </c>
      <c r="FP1271" s="165">
        <v>74815.3</v>
      </c>
      <c r="FQ1271" s="165">
        <v>68956.84</v>
      </c>
      <c r="FR1271" s="165"/>
      <c r="FS1271" s="165"/>
      <c r="FT1271" s="165"/>
      <c r="FU1271" s="166"/>
      <c r="FV1271" s="267">
        <v>4.575859327217126</v>
      </c>
      <c r="FW1271" s="166"/>
      <c r="FX1271" s="267">
        <v>4.21754373088685</v>
      </c>
    </row>
    <row r="1272" spans="165:180" ht="12.75">
      <c r="FI1272" s="165" t="s">
        <v>419</v>
      </c>
      <c r="FJ1272" s="165" t="s">
        <v>623</v>
      </c>
      <c r="FK1272" s="165" t="s">
        <v>50</v>
      </c>
      <c r="FL1272" s="165"/>
      <c r="FM1272" s="165"/>
      <c r="FN1272" s="165"/>
      <c r="FO1272" s="165">
        <v>160</v>
      </c>
      <c r="FP1272" s="165">
        <v>857.25</v>
      </c>
      <c r="FQ1272" s="165">
        <v>787.6</v>
      </c>
      <c r="FR1272" s="165"/>
      <c r="FS1272" s="165"/>
      <c r="FT1272" s="165"/>
      <c r="FU1272" s="166"/>
      <c r="FV1272" s="267">
        <v>5.3578125</v>
      </c>
      <c r="FW1272" s="166"/>
      <c r="FX1272" s="267">
        <v>4.9225</v>
      </c>
    </row>
    <row r="1273" spans="165:180" ht="12.75">
      <c r="FI1273" s="165" t="s">
        <v>419</v>
      </c>
      <c r="FJ1273" s="165" t="s">
        <v>623</v>
      </c>
      <c r="FK1273" s="165" t="s">
        <v>67</v>
      </c>
      <c r="FL1273" s="165"/>
      <c r="FM1273" s="165"/>
      <c r="FN1273" s="165"/>
      <c r="FO1273" s="165">
        <v>332</v>
      </c>
      <c r="FP1273" s="165">
        <v>1575.04</v>
      </c>
      <c r="FQ1273" s="165">
        <v>1448.6</v>
      </c>
      <c r="FR1273" s="165"/>
      <c r="FS1273" s="165"/>
      <c r="FT1273" s="165"/>
      <c r="FU1273" s="166"/>
      <c r="FV1273" s="267">
        <v>4.744096385542169</v>
      </c>
      <c r="FW1273" s="166"/>
      <c r="FX1273" s="267">
        <v>4.363253012048193</v>
      </c>
    </row>
    <row r="1274" spans="165:180" ht="12.75">
      <c r="FI1274" s="165" t="s">
        <v>419</v>
      </c>
      <c r="FJ1274" s="165" t="s">
        <v>623</v>
      </c>
      <c r="FK1274" s="165" t="s">
        <v>44</v>
      </c>
      <c r="FL1274" s="165">
        <v>6080</v>
      </c>
      <c r="FM1274" s="165">
        <v>21853.88</v>
      </c>
      <c r="FN1274" s="165">
        <v>18848</v>
      </c>
      <c r="FO1274" s="165">
        <v>5340</v>
      </c>
      <c r="FP1274" s="165">
        <v>23626.14</v>
      </c>
      <c r="FQ1274" s="165">
        <v>21794.94</v>
      </c>
      <c r="FR1274" s="165">
        <v>-12.171052631578947</v>
      </c>
      <c r="FS1274" s="165">
        <v>8.109589692997298</v>
      </c>
      <c r="FT1274" s="165">
        <v>15.635292869269943</v>
      </c>
      <c r="FU1274" s="166">
        <v>3.594388157894737</v>
      </c>
      <c r="FV1274" s="267">
        <v>4.424370786516854</v>
      </c>
      <c r="FW1274" s="166">
        <v>3.1</v>
      </c>
      <c r="FX1274" s="267">
        <v>4.081449438202247</v>
      </c>
    </row>
    <row r="1275" spans="165:180" ht="12.75">
      <c r="FI1275" s="165" t="s">
        <v>436</v>
      </c>
      <c r="FJ1275" s="165" t="s">
        <v>437</v>
      </c>
      <c r="FK1275" s="165" t="s">
        <v>48</v>
      </c>
      <c r="FL1275" s="165">
        <v>1260</v>
      </c>
      <c r="FM1275" s="165">
        <v>5820.78</v>
      </c>
      <c r="FN1275" s="165">
        <v>5178</v>
      </c>
      <c r="FO1275" s="165">
        <v>2352</v>
      </c>
      <c r="FP1275" s="165">
        <v>15636.86</v>
      </c>
      <c r="FQ1275" s="165">
        <v>14336.34</v>
      </c>
      <c r="FR1275" s="165">
        <v>86.66666666666667</v>
      </c>
      <c r="FS1275" s="165">
        <v>168.63856733977238</v>
      </c>
      <c r="FT1275" s="165">
        <v>176.8702201622248</v>
      </c>
      <c r="FU1275" s="166">
        <v>4.619666666666666</v>
      </c>
      <c r="FV1275" s="267">
        <v>6.648324829931973</v>
      </c>
      <c r="FW1275" s="166">
        <v>4.109523809523809</v>
      </c>
      <c r="FX1275" s="267">
        <v>6.0953826530612245</v>
      </c>
    </row>
    <row r="1276" spans="165:180" ht="12.75">
      <c r="FI1276" s="165" t="s">
        <v>436</v>
      </c>
      <c r="FJ1276" s="165" t="s">
        <v>437</v>
      </c>
      <c r="FK1276" s="165" t="s">
        <v>138</v>
      </c>
      <c r="FL1276" s="165">
        <v>5000</v>
      </c>
      <c r="FM1276" s="165">
        <v>27372.78</v>
      </c>
      <c r="FN1276" s="165">
        <v>23613.15</v>
      </c>
      <c r="FO1276" s="165"/>
      <c r="FP1276" s="165"/>
      <c r="FQ1276" s="165"/>
      <c r="FR1276" s="165">
        <v>-100</v>
      </c>
      <c r="FS1276" s="165">
        <v>-100</v>
      </c>
      <c r="FT1276" s="165">
        <v>-100</v>
      </c>
      <c r="FU1276" s="166">
        <v>5.474556</v>
      </c>
      <c r="FV1276" s="267"/>
      <c r="FW1276" s="166">
        <v>4.7226300000000005</v>
      </c>
      <c r="FX1276" s="267"/>
    </row>
    <row r="1277" spans="165:180" ht="12.75">
      <c r="FI1277" s="165" t="s">
        <v>436</v>
      </c>
      <c r="FJ1277" s="165" t="s">
        <v>437</v>
      </c>
      <c r="FK1277" s="165" t="s">
        <v>63</v>
      </c>
      <c r="FL1277" s="165">
        <v>19090</v>
      </c>
      <c r="FM1277" s="165">
        <v>165401.5</v>
      </c>
      <c r="FN1277" s="165">
        <v>137272.86</v>
      </c>
      <c r="FO1277" s="165"/>
      <c r="FP1277" s="165"/>
      <c r="FQ1277" s="165"/>
      <c r="FR1277" s="165">
        <v>-100</v>
      </c>
      <c r="FS1277" s="165">
        <v>-100</v>
      </c>
      <c r="FT1277" s="165">
        <v>-100</v>
      </c>
      <c r="FU1277" s="166">
        <v>8.664300680984809</v>
      </c>
      <c r="FV1277" s="267"/>
      <c r="FW1277" s="166">
        <v>7.190825563122052</v>
      </c>
      <c r="FX1277" s="267"/>
    </row>
    <row r="1278" spans="165:180" ht="12.75">
      <c r="FI1278" s="165" t="s">
        <v>436</v>
      </c>
      <c r="FJ1278" s="165" t="s">
        <v>437</v>
      </c>
      <c r="FK1278" s="165" t="s">
        <v>54</v>
      </c>
      <c r="FL1278" s="165">
        <v>14844.12</v>
      </c>
      <c r="FM1278" s="165">
        <v>151018.6</v>
      </c>
      <c r="FN1278" s="165">
        <v>130951.91</v>
      </c>
      <c r="FO1278" s="165">
        <v>891</v>
      </c>
      <c r="FP1278" s="165">
        <v>6364.75</v>
      </c>
      <c r="FQ1278" s="165">
        <v>5837.41</v>
      </c>
      <c r="FR1278" s="165">
        <v>-93.9976233013476</v>
      </c>
      <c r="FS1278" s="165">
        <v>-95.78545291772006</v>
      </c>
      <c r="FT1278" s="165">
        <v>-95.5423254231267</v>
      </c>
      <c r="FU1278" s="166">
        <v>10.173631040438908</v>
      </c>
      <c r="FV1278" s="267">
        <v>7.14337822671156</v>
      </c>
      <c r="FW1278" s="166">
        <v>8.821803515466057</v>
      </c>
      <c r="FX1278" s="267">
        <v>6.551526374859708</v>
      </c>
    </row>
    <row r="1279" spans="165:180" ht="12.75">
      <c r="FI1279" s="165" t="s">
        <v>436</v>
      </c>
      <c r="FJ1279" s="165" t="s">
        <v>437</v>
      </c>
      <c r="FK1279" s="165" t="s">
        <v>56</v>
      </c>
      <c r="FL1279" s="165">
        <v>2000</v>
      </c>
      <c r="FM1279" s="165">
        <v>12955.83</v>
      </c>
      <c r="FN1279" s="165">
        <v>10756.1</v>
      </c>
      <c r="FO1279" s="165"/>
      <c r="FP1279" s="165"/>
      <c r="FQ1279" s="165"/>
      <c r="FR1279" s="165">
        <v>-100</v>
      </c>
      <c r="FS1279" s="165">
        <v>-100</v>
      </c>
      <c r="FT1279" s="165">
        <v>-100</v>
      </c>
      <c r="FU1279" s="166">
        <v>6.477915</v>
      </c>
      <c r="FV1279" s="267"/>
      <c r="FW1279" s="166">
        <v>5.37805</v>
      </c>
      <c r="FX1279" s="267"/>
    </row>
    <row r="1280" spans="165:180" ht="12.75">
      <c r="FI1280" s="165" t="s">
        <v>436</v>
      </c>
      <c r="FJ1280" s="165" t="s">
        <v>437</v>
      </c>
      <c r="FK1280" s="165" t="s">
        <v>42</v>
      </c>
      <c r="FL1280" s="165"/>
      <c r="FM1280" s="165"/>
      <c r="FN1280" s="165"/>
      <c r="FO1280" s="165">
        <v>9450</v>
      </c>
      <c r="FP1280" s="165">
        <v>59977.52</v>
      </c>
      <c r="FQ1280" s="165">
        <v>55277.05</v>
      </c>
      <c r="FR1280" s="165"/>
      <c r="FS1280" s="165"/>
      <c r="FT1280" s="165"/>
      <c r="FU1280" s="166"/>
      <c r="FV1280" s="267">
        <v>6.346827513227513</v>
      </c>
      <c r="FW1280" s="166"/>
      <c r="FX1280" s="267">
        <v>5.849423280423281</v>
      </c>
    </row>
    <row r="1281" spans="165:180" ht="12.75">
      <c r="FI1281" s="165" t="s">
        <v>436</v>
      </c>
      <c r="FJ1281" s="165" t="s">
        <v>437</v>
      </c>
      <c r="FK1281" s="165" t="s">
        <v>45</v>
      </c>
      <c r="FL1281" s="165">
        <v>2340</v>
      </c>
      <c r="FM1281" s="165">
        <v>13051.87</v>
      </c>
      <c r="FN1281" s="165">
        <v>11091.6</v>
      </c>
      <c r="FO1281" s="165"/>
      <c r="FP1281" s="165"/>
      <c r="FQ1281" s="165"/>
      <c r="FR1281" s="165">
        <v>-100</v>
      </c>
      <c r="FS1281" s="165">
        <v>-100</v>
      </c>
      <c r="FT1281" s="165">
        <v>-100</v>
      </c>
      <c r="FU1281" s="166">
        <v>5.5777222222222225</v>
      </c>
      <c r="FV1281" s="267"/>
      <c r="FW1281" s="166">
        <v>4.74</v>
      </c>
      <c r="FX1281" s="267"/>
    </row>
    <row r="1282" spans="165:180" ht="12.75">
      <c r="FI1282" s="165" t="s">
        <v>436</v>
      </c>
      <c r="FJ1282" s="165" t="s">
        <v>437</v>
      </c>
      <c r="FK1282" s="165" t="s">
        <v>85</v>
      </c>
      <c r="FL1282" s="165">
        <v>13990</v>
      </c>
      <c r="FM1282" s="165">
        <v>72546.16</v>
      </c>
      <c r="FN1282" s="165">
        <v>61143.17</v>
      </c>
      <c r="FO1282" s="165"/>
      <c r="FP1282" s="165"/>
      <c r="FQ1282" s="165"/>
      <c r="FR1282" s="165">
        <v>-100</v>
      </c>
      <c r="FS1282" s="165">
        <v>-100</v>
      </c>
      <c r="FT1282" s="165">
        <v>-100</v>
      </c>
      <c r="FU1282" s="166">
        <v>5.185572551822731</v>
      </c>
      <c r="FV1282" s="267"/>
      <c r="FW1282" s="166">
        <v>4.370491065046462</v>
      </c>
      <c r="FX1282" s="267"/>
    </row>
    <row r="1283" spans="165:180" ht="12.75">
      <c r="FI1283" s="165" t="s">
        <v>436</v>
      </c>
      <c r="FJ1283" s="165" t="s">
        <v>437</v>
      </c>
      <c r="FK1283" s="165" t="s">
        <v>530</v>
      </c>
      <c r="FL1283" s="165">
        <v>1120</v>
      </c>
      <c r="FM1283" s="165">
        <v>5849.24</v>
      </c>
      <c r="FN1283" s="165">
        <v>5035.86</v>
      </c>
      <c r="FO1283" s="165"/>
      <c r="FP1283" s="165"/>
      <c r="FQ1283" s="165"/>
      <c r="FR1283" s="165">
        <v>-100</v>
      </c>
      <c r="FS1283" s="165">
        <v>-100</v>
      </c>
      <c r="FT1283" s="165">
        <v>-100</v>
      </c>
      <c r="FU1283" s="166">
        <v>5.222535714285714</v>
      </c>
      <c r="FV1283" s="267"/>
      <c r="FW1283" s="166">
        <v>4.496303571428571</v>
      </c>
      <c r="FX1283" s="267"/>
    </row>
    <row r="1284" spans="165:180" ht="12.75">
      <c r="FI1284" s="165" t="s">
        <v>438</v>
      </c>
      <c r="FJ1284" s="165" t="s">
        <v>630</v>
      </c>
      <c r="FK1284" s="165" t="s">
        <v>138</v>
      </c>
      <c r="FL1284" s="165">
        <v>336</v>
      </c>
      <c r="FM1284" s="165">
        <v>3161.76</v>
      </c>
      <c r="FN1284" s="165">
        <v>2722.09</v>
      </c>
      <c r="FO1284" s="165"/>
      <c r="FP1284" s="165"/>
      <c r="FQ1284" s="165"/>
      <c r="FR1284" s="165">
        <v>-100</v>
      </c>
      <c r="FS1284" s="165">
        <v>-100</v>
      </c>
      <c r="FT1284" s="165">
        <v>-100</v>
      </c>
      <c r="FU1284" s="166">
        <v>9.41</v>
      </c>
      <c r="FV1284" s="267"/>
      <c r="FW1284" s="166">
        <v>8.101458333333333</v>
      </c>
      <c r="FX1284" s="267"/>
    </row>
    <row r="1285" spans="165:180" ht="12.75">
      <c r="FI1285" s="165" t="s">
        <v>438</v>
      </c>
      <c r="FJ1285" s="165" t="s">
        <v>630</v>
      </c>
      <c r="FK1285" s="165" t="s">
        <v>54</v>
      </c>
      <c r="FL1285" s="165"/>
      <c r="FM1285" s="165"/>
      <c r="FN1285" s="165"/>
      <c r="FO1285" s="165">
        <v>150</v>
      </c>
      <c r="FP1285" s="165">
        <v>1037.97</v>
      </c>
      <c r="FQ1285" s="165">
        <v>952.87</v>
      </c>
      <c r="FR1285" s="165"/>
      <c r="FS1285" s="165"/>
      <c r="FT1285" s="165"/>
      <c r="FU1285" s="166"/>
      <c r="FV1285" s="267">
        <v>6.9198</v>
      </c>
      <c r="FW1285" s="166"/>
      <c r="FX1285" s="267">
        <v>6.3524666666666665</v>
      </c>
    </row>
    <row r="1286" spans="165:180" ht="12.75">
      <c r="FI1286" s="165" t="s">
        <v>438</v>
      </c>
      <c r="FJ1286" s="165" t="s">
        <v>630</v>
      </c>
      <c r="FK1286" s="165" t="s">
        <v>56</v>
      </c>
      <c r="FL1286" s="165"/>
      <c r="FM1286" s="165"/>
      <c r="FN1286" s="165"/>
      <c r="FO1286" s="165">
        <v>1920</v>
      </c>
      <c r="FP1286" s="165">
        <v>12142.29</v>
      </c>
      <c r="FQ1286" s="165">
        <v>11146.8</v>
      </c>
      <c r="FR1286" s="165"/>
      <c r="FS1286" s="165"/>
      <c r="FT1286" s="165"/>
      <c r="FU1286" s="166"/>
      <c r="FV1286" s="267">
        <v>6.324109375000001</v>
      </c>
      <c r="FW1286" s="166"/>
      <c r="FX1286" s="267">
        <v>5.805625</v>
      </c>
    </row>
    <row r="1287" spans="165:180" ht="12.75">
      <c r="FI1287" s="165" t="s">
        <v>438</v>
      </c>
      <c r="FJ1287" s="165" t="s">
        <v>630</v>
      </c>
      <c r="FK1287" s="165" t="s">
        <v>43</v>
      </c>
      <c r="FL1287" s="165"/>
      <c r="FM1287" s="165"/>
      <c r="FN1287" s="165"/>
      <c r="FO1287" s="165">
        <v>450</v>
      </c>
      <c r="FP1287" s="165">
        <v>3544.75</v>
      </c>
      <c r="FQ1287" s="165">
        <v>3251.73</v>
      </c>
      <c r="FR1287" s="165"/>
      <c r="FS1287" s="165"/>
      <c r="FT1287" s="165"/>
      <c r="FU1287" s="166"/>
      <c r="FV1287" s="267">
        <v>7.877222222222223</v>
      </c>
      <c r="FW1287" s="166"/>
      <c r="FX1287" s="267">
        <v>7.226066666666667</v>
      </c>
    </row>
    <row r="1288" spans="165:180" ht="12.75">
      <c r="FI1288" s="165" t="s">
        <v>446</v>
      </c>
      <c r="FJ1288" s="165" t="s">
        <v>312</v>
      </c>
      <c r="FK1288" s="165" t="s">
        <v>48</v>
      </c>
      <c r="FL1288" s="165">
        <v>32</v>
      </c>
      <c r="FM1288" s="165">
        <v>366.71</v>
      </c>
      <c r="FN1288" s="165">
        <v>313.59</v>
      </c>
      <c r="FO1288" s="165">
        <v>439</v>
      </c>
      <c r="FP1288" s="165">
        <v>5216.17</v>
      </c>
      <c r="FQ1288" s="165">
        <v>4796.66</v>
      </c>
      <c r="FR1288" s="165">
        <v>1271.875</v>
      </c>
      <c r="FS1288" s="165">
        <v>1322.4237135611247</v>
      </c>
      <c r="FT1288" s="165">
        <v>1429.595969259224</v>
      </c>
      <c r="FU1288" s="166">
        <v>11.4596875</v>
      </c>
      <c r="FV1288" s="267">
        <v>11.881936218678815</v>
      </c>
      <c r="FW1288" s="166">
        <v>9.7996875</v>
      </c>
      <c r="FX1288" s="267">
        <v>10.92633257403189</v>
      </c>
    </row>
    <row r="1289" spans="165:180" ht="12.75">
      <c r="FI1289" s="165" t="s">
        <v>446</v>
      </c>
      <c r="FJ1289" s="165" t="s">
        <v>312</v>
      </c>
      <c r="FK1289" s="165" t="s">
        <v>139</v>
      </c>
      <c r="FL1289" s="165"/>
      <c r="FM1289" s="165"/>
      <c r="FN1289" s="165"/>
      <c r="FO1289" s="165">
        <v>600</v>
      </c>
      <c r="FP1289" s="165">
        <v>8794.42</v>
      </c>
      <c r="FQ1289" s="165">
        <v>8129.67</v>
      </c>
      <c r="FR1289" s="165"/>
      <c r="FS1289" s="165"/>
      <c r="FT1289" s="165"/>
      <c r="FU1289" s="166"/>
      <c r="FV1289" s="267">
        <v>14.657366666666666</v>
      </c>
      <c r="FW1289" s="166"/>
      <c r="FX1289" s="267">
        <v>13.54945</v>
      </c>
    </row>
    <row r="1290" spans="165:180" ht="12.75">
      <c r="FI1290" s="165" t="s">
        <v>446</v>
      </c>
      <c r="FJ1290" s="165" t="s">
        <v>312</v>
      </c>
      <c r="FK1290" s="165" t="s">
        <v>63</v>
      </c>
      <c r="FL1290" s="165">
        <v>4402.45</v>
      </c>
      <c r="FM1290" s="165">
        <v>60507.52</v>
      </c>
      <c r="FN1290" s="165">
        <v>52109.14</v>
      </c>
      <c r="FO1290" s="165">
        <v>6942</v>
      </c>
      <c r="FP1290" s="165">
        <v>90446.52</v>
      </c>
      <c r="FQ1290" s="165">
        <v>83144.97</v>
      </c>
      <c r="FR1290" s="165">
        <v>57.68492543924407</v>
      </c>
      <c r="FS1290" s="165">
        <v>49.479800196735894</v>
      </c>
      <c r="FT1290" s="165">
        <v>59.55928269013843</v>
      </c>
      <c r="FU1290" s="166">
        <v>13.744056150552533</v>
      </c>
      <c r="FV1290" s="267">
        <v>13.028885047536734</v>
      </c>
      <c r="FW1290" s="166">
        <v>11.836395643334962</v>
      </c>
      <c r="FX1290" s="267">
        <v>11.97709161624892</v>
      </c>
    </row>
    <row r="1291" spans="165:180" ht="12.75">
      <c r="FI1291" s="165" t="s">
        <v>446</v>
      </c>
      <c r="FJ1291" s="165" t="s">
        <v>312</v>
      </c>
      <c r="FK1291" s="165" t="s">
        <v>54</v>
      </c>
      <c r="FL1291" s="165">
        <v>15642</v>
      </c>
      <c r="FM1291" s="165">
        <v>200108.56</v>
      </c>
      <c r="FN1291" s="165">
        <v>170978.37</v>
      </c>
      <c r="FO1291" s="165">
        <v>19026</v>
      </c>
      <c r="FP1291" s="165">
        <v>235874.98</v>
      </c>
      <c r="FQ1291" s="165">
        <v>216717.06</v>
      </c>
      <c r="FR1291" s="165">
        <v>21.634062140391254</v>
      </c>
      <c r="FS1291" s="165">
        <v>17.873508259716633</v>
      </c>
      <c r="FT1291" s="165">
        <v>26.75115571636342</v>
      </c>
      <c r="FU1291" s="166">
        <v>12.793029024421429</v>
      </c>
      <c r="FV1291" s="267">
        <v>12.397507621150005</v>
      </c>
      <c r="FW1291" s="166">
        <v>10.93072305331799</v>
      </c>
      <c r="FX1291" s="267">
        <v>11.39057395143488</v>
      </c>
    </row>
    <row r="1292" spans="165:180" ht="12.75">
      <c r="FI1292" s="165" t="s">
        <v>446</v>
      </c>
      <c r="FJ1292" s="165" t="s">
        <v>312</v>
      </c>
      <c r="FK1292" s="165" t="s">
        <v>56</v>
      </c>
      <c r="FL1292" s="165"/>
      <c r="FM1292" s="165"/>
      <c r="FN1292" s="165"/>
      <c r="FO1292" s="165">
        <v>1000</v>
      </c>
      <c r="FP1292" s="165">
        <v>11982.38</v>
      </c>
      <c r="FQ1292" s="165">
        <v>11000</v>
      </c>
      <c r="FR1292" s="165"/>
      <c r="FS1292" s="165"/>
      <c r="FT1292" s="165"/>
      <c r="FU1292" s="166"/>
      <c r="FV1292" s="267">
        <v>11.98238</v>
      </c>
      <c r="FW1292" s="166"/>
      <c r="FX1292" s="267">
        <v>11</v>
      </c>
    </row>
    <row r="1293" spans="165:180" ht="12.75">
      <c r="FI1293" s="165" t="s">
        <v>446</v>
      </c>
      <c r="FJ1293" s="165" t="s">
        <v>312</v>
      </c>
      <c r="FK1293" s="165" t="s">
        <v>42</v>
      </c>
      <c r="FL1293" s="165">
        <v>422501</v>
      </c>
      <c r="FM1293" s="165">
        <v>4692955.24</v>
      </c>
      <c r="FN1293" s="165">
        <v>4025245.9</v>
      </c>
      <c r="FO1293" s="165">
        <v>453826</v>
      </c>
      <c r="FP1293" s="165">
        <v>5174695.5</v>
      </c>
      <c r="FQ1293" s="165">
        <v>4760471.14</v>
      </c>
      <c r="FR1293" s="165">
        <v>7.414183635068319</v>
      </c>
      <c r="FS1293" s="165">
        <v>10.265179090009811</v>
      </c>
      <c r="FT1293" s="165">
        <v>18.265349701989628</v>
      </c>
      <c r="FU1293" s="166">
        <v>11.107560076780883</v>
      </c>
      <c r="FV1293" s="267">
        <v>11.402377783555812</v>
      </c>
      <c r="FW1293" s="166">
        <v>9.527186681214955</v>
      </c>
      <c r="FX1293" s="267">
        <v>10.489639509415502</v>
      </c>
    </row>
    <row r="1294" spans="165:180" ht="12.75">
      <c r="FI1294" s="165" t="s">
        <v>446</v>
      </c>
      <c r="FJ1294" s="165" t="s">
        <v>312</v>
      </c>
      <c r="FK1294" s="165" t="s">
        <v>45</v>
      </c>
      <c r="FL1294" s="165">
        <v>826</v>
      </c>
      <c r="FM1294" s="165">
        <v>10383.66</v>
      </c>
      <c r="FN1294" s="165">
        <v>8966.03</v>
      </c>
      <c r="FO1294" s="165">
        <v>1250</v>
      </c>
      <c r="FP1294" s="165">
        <v>16125.56</v>
      </c>
      <c r="FQ1294" s="165">
        <v>14782.13</v>
      </c>
      <c r="FR1294" s="165">
        <v>51.3317191283293</v>
      </c>
      <c r="FS1294" s="165">
        <v>55.29745773648213</v>
      </c>
      <c r="FT1294" s="165">
        <v>64.8681746547803</v>
      </c>
      <c r="FU1294" s="166">
        <v>12.571016949152542</v>
      </c>
      <c r="FV1294" s="267">
        <v>12.900447999999999</v>
      </c>
      <c r="FW1294" s="166">
        <v>10.854757869249395</v>
      </c>
      <c r="FX1294" s="267">
        <v>11.825704</v>
      </c>
    </row>
    <row r="1295" spans="165:180" ht="12.75">
      <c r="FI1295" s="165" t="s">
        <v>446</v>
      </c>
      <c r="FJ1295" s="165" t="s">
        <v>312</v>
      </c>
      <c r="FK1295" s="165" t="s">
        <v>57</v>
      </c>
      <c r="FL1295" s="165"/>
      <c r="FM1295" s="165"/>
      <c r="FN1295" s="165"/>
      <c r="FO1295" s="165">
        <v>120</v>
      </c>
      <c r="FP1295" s="165">
        <v>1274</v>
      </c>
      <c r="FQ1295" s="165">
        <v>1170.19</v>
      </c>
      <c r="FR1295" s="165"/>
      <c r="FS1295" s="165"/>
      <c r="FT1295" s="165"/>
      <c r="FU1295" s="166"/>
      <c r="FV1295" s="267">
        <v>10.616666666666667</v>
      </c>
      <c r="FW1295" s="166"/>
      <c r="FX1295" s="267">
        <v>9.751583333333334</v>
      </c>
    </row>
    <row r="1296" spans="165:180" ht="12.75">
      <c r="FI1296" s="165" t="s">
        <v>446</v>
      </c>
      <c r="FJ1296" s="165" t="s">
        <v>312</v>
      </c>
      <c r="FK1296" s="165" t="s">
        <v>43</v>
      </c>
      <c r="FL1296" s="165">
        <v>24159</v>
      </c>
      <c r="FM1296" s="165">
        <v>265732.67</v>
      </c>
      <c r="FN1296" s="165">
        <v>230184.88</v>
      </c>
      <c r="FO1296" s="165">
        <v>13560</v>
      </c>
      <c r="FP1296" s="165">
        <v>157217.79</v>
      </c>
      <c r="FQ1296" s="165">
        <v>144817</v>
      </c>
      <c r="FR1296" s="165">
        <v>-43.871849000372535</v>
      </c>
      <c r="FS1296" s="165">
        <v>-40.836107957670386</v>
      </c>
      <c r="FT1296" s="165">
        <v>-37.086658341764235</v>
      </c>
      <c r="FU1296" s="166">
        <v>10.999324061426384</v>
      </c>
      <c r="FV1296" s="267">
        <v>11.594232300884956</v>
      </c>
      <c r="FW1296" s="166">
        <v>9.527914234860715</v>
      </c>
      <c r="FX1296" s="267">
        <v>10.6797197640118</v>
      </c>
    </row>
    <row r="1297" spans="165:180" ht="12.75">
      <c r="FI1297" s="165" t="s">
        <v>446</v>
      </c>
      <c r="FJ1297" s="165" t="s">
        <v>312</v>
      </c>
      <c r="FK1297" s="165" t="s">
        <v>67</v>
      </c>
      <c r="FL1297" s="165">
        <v>310</v>
      </c>
      <c r="FM1297" s="165">
        <v>3534.98</v>
      </c>
      <c r="FN1297" s="165">
        <v>3037.97</v>
      </c>
      <c r="FO1297" s="165">
        <v>1004</v>
      </c>
      <c r="FP1297" s="165">
        <v>12626.24</v>
      </c>
      <c r="FQ1297" s="165">
        <v>11611.58</v>
      </c>
      <c r="FR1297" s="165">
        <v>223.8709677419355</v>
      </c>
      <c r="FS1297" s="165">
        <v>257.1799557564682</v>
      </c>
      <c r="FT1297" s="165">
        <v>282.2150975816088</v>
      </c>
      <c r="FU1297" s="166">
        <v>11.403161290322581</v>
      </c>
      <c r="FV1297" s="267">
        <v>12.57593625498008</v>
      </c>
      <c r="FW1297" s="166">
        <v>9.799903225806451</v>
      </c>
      <c r="FX1297" s="267">
        <v>11.565318725099601</v>
      </c>
    </row>
    <row r="1298" spans="165:180" ht="12.75">
      <c r="FI1298" s="165" t="s">
        <v>446</v>
      </c>
      <c r="FJ1298" s="165" t="s">
        <v>312</v>
      </c>
      <c r="FK1298" s="165" t="s">
        <v>66</v>
      </c>
      <c r="FL1298" s="165">
        <v>310</v>
      </c>
      <c r="FM1298" s="165">
        <v>3352.42</v>
      </c>
      <c r="FN1298" s="165">
        <v>2894.45</v>
      </c>
      <c r="FO1298" s="165">
        <v>270</v>
      </c>
      <c r="FP1298" s="165">
        <v>2859.2</v>
      </c>
      <c r="FQ1298" s="165">
        <v>2628.82</v>
      </c>
      <c r="FR1298" s="165">
        <v>-12.903225806451612</v>
      </c>
      <c r="FS1298" s="165">
        <v>-14.712357043568534</v>
      </c>
      <c r="FT1298" s="165">
        <v>-9.17721846983018</v>
      </c>
      <c r="FU1298" s="166">
        <v>10.81425806451613</v>
      </c>
      <c r="FV1298" s="267">
        <v>10.589629629629629</v>
      </c>
      <c r="FW1298" s="166">
        <v>9.336935483870967</v>
      </c>
      <c r="FX1298" s="267">
        <v>9.736370370370372</v>
      </c>
    </row>
    <row r="1299" spans="165:180" ht="12.75">
      <c r="FI1299" s="165" t="s">
        <v>446</v>
      </c>
      <c r="FJ1299" s="165" t="s">
        <v>312</v>
      </c>
      <c r="FK1299" s="165" t="s">
        <v>44</v>
      </c>
      <c r="FL1299" s="165"/>
      <c r="FM1299" s="165"/>
      <c r="FN1299" s="165"/>
      <c r="FO1299" s="165">
        <v>10490</v>
      </c>
      <c r="FP1299" s="165">
        <v>113815.8</v>
      </c>
      <c r="FQ1299" s="165">
        <v>104650.61</v>
      </c>
      <c r="FR1299" s="165"/>
      <c r="FS1299" s="165"/>
      <c r="FT1299" s="165"/>
      <c r="FU1299" s="166"/>
      <c r="FV1299" s="267">
        <v>10.849933269780744</v>
      </c>
      <c r="FW1299" s="166"/>
      <c r="FX1299" s="267">
        <v>9.976225929456625</v>
      </c>
    </row>
    <row r="1300" spans="165:180" ht="12.75">
      <c r="FI1300" s="165" t="s">
        <v>457</v>
      </c>
      <c r="FJ1300" s="165" t="s">
        <v>319</v>
      </c>
      <c r="FK1300" s="165" t="s">
        <v>48</v>
      </c>
      <c r="FL1300" s="165">
        <v>5090</v>
      </c>
      <c r="FM1300" s="165">
        <v>58315.94</v>
      </c>
      <c r="FN1300" s="165">
        <v>49754.8</v>
      </c>
      <c r="FO1300" s="165">
        <v>7440</v>
      </c>
      <c r="FP1300" s="165">
        <v>69706.64</v>
      </c>
      <c r="FQ1300" s="165">
        <v>63931.2</v>
      </c>
      <c r="FR1300" s="165">
        <v>46.16895874263261</v>
      </c>
      <c r="FS1300" s="165">
        <v>19.532738390224004</v>
      </c>
      <c r="FT1300" s="165">
        <v>28.492527354144716</v>
      </c>
      <c r="FU1300" s="166">
        <v>11.456962671905698</v>
      </c>
      <c r="FV1300" s="267">
        <v>9.369172043010753</v>
      </c>
      <c r="FW1300" s="166">
        <v>9.775009823182712</v>
      </c>
      <c r="FX1300" s="267">
        <v>8.59290322580645</v>
      </c>
    </row>
    <row r="1301" spans="165:180" ht="12.75">
      <c r="FI1301" s="165" t="s">
        <v>457</v>
      </c>
      <c r="FJ1301" s="165" t="s">
        <v>319</v>
      </c>
      <c r="FK1301" s="165" t="s">
        <v>94</v>
      </c>
      <c r="FL1301" s="165"/>
      <c r="FM1301" s="165"/>
      <c r="FN1301" s="165"/>
      <c r="FO1301" s="165">
        <v>11385</v>
      </c>
      <c r="FP1301" s="165">
        <v>138141.29</v>
      </c>
      <c r="FQ1301" s="165">
        <v>127773.7</v>
      </c>
      <c r="FR1301" s="165"/>
      <c r="FS1301" s="165"/>
      <c r="FT1301" s="165"/>
      <c r="FU1301" s="166"/>
      <c r="FV1301" s="267">
        <v>12.133622310057094</v>
      </c>
      <c r="FW1301" s="166"/>
      <c r="FX1301" s="267">
        <v>11.222986385595082</v>
      </c>
    </row>
    <row r="1302" spans="165:180" ht="12.75">
      <c r="FI1302" s="165" t="s">
        <v>457</v>
      </c>
      <c r="FJ1302" s="165" t="s">
        <v>319</v>
      </c>
      <c r="FK1302" s="165" t="s">
        <v>138</v>
      </c>
      <c r="FL1302" s="165">
        <v>495</v>
      </c>
      <c r="FM1302" s="165">
        <v>2752.2</v>
      </c>
      <c r="FN1302" s="165">
        <v>2369.49</v>
      </c>
      <c r="FO1302" s="165"/>
      <c r="FP1302" s="165"/>
      <c r="FQ1302" s="165"/>
      <c r="FR1302" s="165">
        <v>-100</v>
      </c>
      <c r="FS1302" s="165">
        <v>-100</v>
      </c>
      <c r="FT1302" s="165">
        <v>-100</v>
      </c>
      <c r="FU1302" s="166">
        <v>5.56</v>
      </c>
      <c r="FV1302" s="267"/>
      <c r="FW1302" s="166">
        <v>4.786848484848484</v>
      </c>
      <c r="FX1302" s="267"/>
    </row>
    <row r="1303" spans="165:180" ht="12.75">
      <c r="FI1303" s="165" t="s">
        <v>457</v>
      </c>
      <c r="FJ1303" s="165" t="s">
        <v>319</v>
      </c>
      <c r="FK1303" s="165" t="s">
        <v>139</v>
      </c>
      <c r="FL1303" s="165">
        <v>500</v>
      </c>
      <c r="FM1303" s="165">
        <v>7807.25</v>
      </c>
      <c r="FN1303" s="165">
        <v>6747.02</v>
      </c>
      <c r="FO1303" s="165"/>
      <c r="FP1303" s="165"/>
      <c r="FQ1303" s="165"/>
      <c r="FR1303" s="165">
        <v>-100</v>
      </c>
      <c r="FS1303" s="165">
        <v>-100</v>
      </c>
      <c r="FT1303" s="165">
        <v>-100</v>
      </c>
      <c r="FU1303" s="166">
        <v>15.6145</v>
      </c>
      <c r="FV1303" s="267"/>
      <c r="FW1303" s="166">
        <v>13.49404</v>
      </c>
      <c r="FX1303" s="267"/>
    </row>
    <row r="1304" spans="165:180" ht="12.75">
      <c r="FI1304" s="165" t="s">
        <v>457</v>
      </c>
      <c r="FJ1304" s="165" t="s">
        <v>319</v>
      </c>
      <c r="FK1304" s="165" t="s">
        <v>63</v>
      </c>
      <c r="FL1304" s="165">
        <v>10018</v>
      </c>
      <c r="FM1304" s="165">
        <v>140080</v>
      </c>
      <c r="FN1304" s="165">
        <v>120661.92</v>
      </c>
      <c r="FO1304" s="165">
        <v>28034.75</v>
      </c>
      <c r="FP1304" s="165">
        <v>453449.2</v>
      </c>
      <c r="FQ1304" s="165">
        <v>416599.11</v>
      </c>
      <c r="FR1304" s="165">
        <v>179.84378119385107</v>
      </c>
      <c r="FS1304" s="165">
        <v>223.70731010850943</v>
      </c>
      <c r="FT1304" s="165">
        <v>245.26146277135322</v>
      </c>
      <c r="FU1304" s="166">
        <v>13.98283090437213</v>
      </c>
      <c r="FV1304" s="267">
        <v>16.174540525597696</v>
      </c>
      <c r="FW1304" s="166">
        <v>12.044511878618486</v>
      </c>
      <c r="FX1304" s="267">
        <v>14.86009720079544</v>
      </c>
    </row>
    <row r="1305" spans="165:180" ht="12.75">
      <c r="FI1305" s="165" t="s">
        <v>457</v>
      </c>
      <c r="FJ1305" s="165" t="s">
        <v>319</v>
      </c>
      <c r="FK1305" s="165" t="s">
        <v>54</v>
      </c>
      <c r="FL1305" s="165">
        <v>224569.21</v>
      </c>
      <c r="FM1305" s="165">
        <v>2930001.72</v>
      </c>
      <c r="FN1305" s="165">
        <v>2502184.86</v>
      </c>
      <c r="FO1305" s="165">
        <v>151003.2</v>
      </c>
      <c r="FP1305" s="165">
        <v>1813875.04</v>
      </c>
      <c r="FQ1305" s="165">
        <v>1669970.42</v>
      </c>
      <c r="FR1305" s="165">
        <v>-32.75872502735348</v>
      </c>
      <c r="FS1305" s="165">
        <v>-38.09303838906962</v>
      </c>
      <c r="FT1305" s="165">
        <v>-33.2595106502243</v>
      </c>
      <c r="FU1305" s="166">
        <v>13.047210345532232</v>
      </c>
      <c r="FV1305" s="267">
        <v>12.01216292105068</v>
      </c>
      <c r="FW1305" s="166">
        <v>11.142154616832824</v>
      </c>
      <c r="FX1305" s="267">
        <v>11.059172388399714</v>
      </c>
    </row>
    <row r="1306" spans="165:180" ht="12.75">
      <c r="FI1306" s="165" t="s">
        <v>457</v>
      </c>
      <c r="FJ1306" s="165" t="s">
        <v>319</v>
      </c>
      <c r="FK1306" s="165" t="s">
        <v>56</v>
      </c>
      <c r="FL1306" s="165">
        <v>16016</v>
      </c>
      <c r="FM1306" s="165">
        <v>218683.61</v>
      </c>
      <c r="FN1306" s="165">
        <v>184885.51</v>
      </c>
      <c r="FO1306" s="165">
        <v>37638</v>
      </c>
      <c r="FP1306" s="165">
        <v>451002.88</v>
      </c>
      <c r="FQ1306" s="165">
        <v>415277.99</v>
      </c>
      <c r="FR1306" s="165">
        <v>135.0024975024975</v>
      </c>
      <c r="FS1306" s="165">
        <v>106.23533697838627</v>
      </c>
      <c r="FT1306" s="165">
        <v>124.61359465108974</v>
      </c>
      <c r="FU1306" s="166">
        <v>13.654071553446553</v>
      </c>
      <c r="FV1306" s="267">
        <v>11.982647324512461</v>
      </c>
      <c r="FW1306" s="166">
        <v>11.543800574425575</v>
      </c>
      <c r="FX1306" s="267">
        <v>11.033476539667356</v>
      </c>
    </row>
    <row r="1307" spans="165:180" ht="12.75">
      <c r="FI1307" s="165" t="s">
        <v>457</v>
      </c>
      <c r="FJ1307" s="165" t="s">
        <v>319</v>
      </c>
      <c r="FK1307" s="165" t="s">
        <v>42</v>
      </c>
      <c r="FL1307" s="165">
        <v>104150</v>
      </c>
      <c r="FM1307" s="165">
        <v>919107.39</v>
      </c>
      <c r="FN1307" s="165">
        <v>786267.66</v>
      </c>
      <c r="FO1307" s="165">
        <v>92835</v>
      </c>
      <c r="FP1307" s="165">
        <v>985342.26</v>
      </c>
      <c r="FQ1307" s="165">
        <v>906445.71</v>
      </c>
      <c r="FR1307" s="165">
        <v>-10.864138262121939</v>
      </c>
      <c r="FS1307" s="165">
        <v>7.2064342775004775</v>
      </c>
      <c r="FT1307" s="165">
        <v>15.284623304995137</v>
      </c>
      <c r="FU1307" s="166">
        <v>8.824842918867018</v>
      </c>
      <c r="FV1307" s="267">
        <v>10.613909193730812</v>
      </c>
      <c r="FW1307" s="166">
        <v>7.549377436389823</v>
      </c>
      <c r="FX1307" s="267">
        <v>9.764051381483277</v>
      </c>
    </row>
    <row r="1308" spans="165:180" ht="12.75">
      <c r="FI1308" s="165" t="s">
        <v>457</v>
      </c>
      <c r="FJ1308" s="165" t="s">
        <v>319</v>
      </c>
      <c r="FK1308" s="165" t="s">
        <v>92</v>
      </c>
      <c r="FL1308" s="165">
        <v>1065</v>
      </c>
      <c r="FM1308" s="165">
        <v>14876.2</v>
      </c>
      <c r="FN1308" s="165">
        <v>12855.92</v>
      </c>
      <c r="FO1308" s="165">
        <v>800</v>
      </c>
      <c r="FP1308" s="165">
        <v>10784</v>
      </c>
      <c r="FQ1308" s="165">
        <v>9892.43</v>
      </c>
      <c r="FR1308" s="165">
        <v>-24.88262910798122</v>
      </c>
      <c r="FS1308" s="165">
        <v>-27.508369072747076</v>
      </c>
      <c r="FT1308" s="165">
        <v>-23.05155912606799</v>
      </c>
      <c r="FU1308" s="166">
        <v>13.968262910798122</v>
      </c>
      <c r="FV1308" s="267">
        <v>13.48</v>
      </c>
      <c r="FW1308" s="166">
        <v>12.071286384976526</v>
      </c>
      <c r="FX1308" s="267">
        <v>12.3655375</v>
      </c>
    </row>
    <row r="1309" spans="165:180" ht="12.75">
      <c r="FI1309" s="165" t="s">
        <v>457</v>
      </c>
      <c r="FJ1309" s="165" t="s">
        <v>319</v>
      </c>
      <c r="FK1309" s="165" t="s">
        <v>61</v>
      </c>
      <c r="FL1309" s="165">
        <v>5000</v>
      </c>
      <c r="FM1309" s="165">
        <v>58534.66</v>
      </c>
      <c r="FN1309" s="165">
        <v>50395</v>
      </c>
      <c r="FO1309" s="165">
        <v>2700</v>
      </c>
      <c r="FP1309" s="165">
        <v>26787.77</v>
      </c>
      <c r="FQ1309" s="165">
        <v>24578.04</v>
      </c>
      <c r="FR1309" s="165">
        <v>-46</v>
      </c>
      <c r="FS1309" s="165">
        <v>-54.236054330887036</v>
      </c>
      <c r="FT1309" s="165">
        <v>-51.229209246949104</v>
      </c>
      <c r="FU1309" s="166">
        <v>11.706932</v>
      </c>
      <c r="FV1309" s="267">
        <v>9.921396296296296</v>
      </c>
      <c r="FW1309" s="166">
        <v>10.079</v>
      </c>
      <c r="FX1309" s="267">
        <v>9.102977777777777</v>
      </c>
    </row>
    <row r="1310" spans="165:180" ht="12.75">
      <c r="FI1310" s="165" t="s">
        <v>457</v>
      </c>
      <c r="FJ1310" s="165" t="s">
        <v>319</v>
      </c>
      <c r="FK1310" s="165" t="s">
        <v>43</v>
      </c>
      <c r="FL1310" s="165">
        <v>121216.2</v>
      </c>
      <c r="FM1310" s="165">
        <v>1253722.74</v>
      </c>
      <c r="FN1310" s="165">
        <v>1075249.4</v>
      </c>
      <c r="FO1310" s="165">
        <v>60377.8</v>
      </c>
      <c r="FP1310" s="165">
        <v>616983.54</v>
      </c>
      <c r="FQ1310" s="165">
        <v>567257.56</v>
      </c>
      <c r="FR1310" s="165">
        <v>-50.18999110679925</v>
      </c>
      <c r="FS1310" s="165">
        <v>-50.787879942258996</v>
      </c>
      <c r="FT1310" s="165">
        <v>-47.24409425385403</v>
      </c>
      <c r="FU1310" s="166">
        <v>10.3428645676073</v>
      </c>
      <c r="FV1310" s="267">
        <v>10.218715156895415</v>
      </c>
      <c r="FW1310" s="166">
        <v>8.870509057370219</v>
      </c>
      <c r="FX1310" s="267">
        <v>9.395134635577978</v>
      </c>
    </row>
    <row r="1311" spans="165:180" ht="12.75">
      <c r="FI1311" s="165" t="s">
        <v>457</v>
      </c>
      <c r="FJ1311" s="165" t="s">
        <v>319</v>
      </c>
      <c r="FK1311" s="165" t="s">
        <v>71</v>
      </c>
      <c r="FL1311" s="165"/>
      <c r="FM1311" s="165"/>
      <c r="FN1311" s="165"/>
      <c r="FO1311" s="165">
        <v>740</v>
      </c>
      <c r="FP1311" s="165">
        <v>4682.57</v>
      </c>
      <c r="FQ1311" s="165">
        <v>4305.95</v>
      </c>
      <c r="FR1311" s="165"/>
      <c r="FS1311" s="165"/>
      <c r="FT1311" s="165"/>
      <c r="FU1311" s="166"/>
      <c r="FV1311" s="267">
        <v>6.327797297297297</v>
      </c>
      <c r="FW1311" s="166"/>
      <c r="FX1311" s="267">
        <v>5.818851351351351</v>
      </c>
    </row>
    <row r="1312" spans="165:180" ht="12.75">
      <c r="FI1312" s="165" t="s">
        <v>457</v>
      </c>
      <c r="FJ1312" s="165" t="s">
        <v>319</v>
      </c>
      <c r="FK1312" s="165" t="s">
        <v>530</v>
      </c>
      <c r="FL1312" s="165">
        <v>560</v>
      </c>
      <c r="FM1312" s="165">
        <v>5168.67</v>
      </c>
      <c r="FN1312" s="165">
        <v>4449.93</v>
      </c>
      <c r="FO1312" s="165"/>
      <c r="FP1312" s="165"/>
      <c r="FQ1312" s="165"/>
      <c r="FR1312" s="165">
        <v>-100</v>
      </c>
      <c r="FS1312" s="165">
        <v>-100</v>
      </c>
      <c r="FT1312" s="165">
        <v>-100</v>
      </c>
      <c r="FU1312" s="166">
        <v>9.229767857142857</v>
      </c>
      <c r="FV1312" s="267"/>
      <c r="FW1312" s="166">
        <v>7.946303571428572</v>
      </c>
      <c r="FX1312" s="267"/>
    </row>
    <row r="1313" spans="165:180" ht="12.75">
      <c r="FI1313" s="165" t="s">
        <v>457</v>
      </c>
      <c r="FJ1313" s="165" t="s">
        <v>319</v>
      </c>
      <c r="FK1313" s="165" t="s">
        <v>44</v>
      </c>
      <c r="FL1313" s="165"/>
      <c r="FM1313" s="165"/>
      <c r="FN1313" s="165"/>
      <c r="FO1313" s="165">
        <v>190</v>
      </c>
      <c r="FP1313" s="165">
        <v>2463.63</v>
      </c>
      <c r="FQ1313" s="165">
        <v>2273.24</v>
      </c>
      <c r="FR1313" s="165"/>
      <c r="FS1313" s="165"/>
      <c r="FT1313" s="165"/>
      <c r="FU1313" s="166"/>
      <c r="FV1313" s="267">
        <v>12.966473684210527</v>
      </c>
      <c r="FW1313" s="166"/>
      <c r="FX1313" s="267">
        <v>11.964421052631577</v>
      </c>
    </row>
    <row r="1314" spans="165:180" ht="12.75">
      <c r="FI1314" s="165" t="s">
        <v>322</v>
      </c>
      <c r="FJ1314" s="165" t="s">
        <v>323</v>
      </c>
      <c r="FK1314" s="165" t="s">
        <v>43</v>
      </c>
      <c r="FL1314" s="165"/>
      <c r="FM1314" s="165"/>
      <c r="FN1314" s="165"/>
      <c r="FO1314" s="165">
        <v>11408</v>
      </c>
      <c r="FP1314" s="165">
        <v>45486.22</v>
      </c>
      <c r="FQ1314" s="165">
        <v>41880.96</v>
      </c>
      <c r="FR1314" s="165"/>
      <c r="FS1314" s="165"/>
      <c r="FT1314" s="165"/>
      <c r="FU1314" s="166"/>
      <c r="FV1314" s="267">
        <v>3.9872212482468443</v>
      </c>
      <c r="FW1314" s="166"/>
      <c r="FX1314" s="267">
        <v>3.6711921458625527</v>
      </c>
    </row>
    <row r="1315" spans="165:180" ht="12.75">
      <c r="FI1315" s="165" t="s">
        <v>322</v>
      </c>
      <c r="FJ1315" s="165" t="s">
        <v>323</v>
      </c>
      <c r="FK1315" s="165" t="s">
        <v>156</v>
      </c>
      <c r="FL1315" s="165">
        <v>136.8</v>
      </c>
      <c r="FM1315" s="165">
        <v>760.66</v>
      </c>
      <c r="FN1315" s="165">
        <v>644.08</v>
      </c>
      <c r="FO1315" s="165"/>
      <c r="FP1315" s="165"/>
      <c r="FQ1315" s="165"/>
      <c r="FR1315" s="165">
        <v>-100</v>
      </c>
      <c r="FS1315" s="165">
        <v>-100</v>
      </c>
      <c r="FT1315" s="165">
        <v>-100</v>
      </c>
      <c r="FU1315" s="166">
        <v>5.560380116959063</v>
      </c>
      <c r="FV1315" s="267"/>
      <c r="FW1315" s="166">
        <v>4.708187134502924</v>
      </c>
      <c r="FX1315" s="267"/>
    </row>
  </sheetData>
  <sheetProtection/>
  <mergeCells count="7">
    <mergeCell ref="A361:C361"/>
    <mergeCell ref="A1:I1"/>
    <mergeCell ref="A2:I2"/>
    <mergeCell ref="A3:I3"/>
    <mergeCell ref="A121:B121"/>
    <mergeCell ref="A256:B256"/>
    <mergeCell ref="A352:B35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462"/>
  <sheetViews>
    <sheetView view="pageBreakPreview" zoomScale="93" zoomScaleSheetLayoutView="93" workbookViewId="0" topLeftCell="A256">
      <selection activeCell="J435" sqref="J435:M435"/>
    </sheetView>
  </sheetViews>
  <sheetFormatPr defaultColWidth="9.140625" defaultRowHeight="12.75"/>
  <cols>
    <col min="1" max="1" width="17.28125" style="173" bestFit="1" customWidth="1"/>
    <col min="2" max="2" width="48.28125" style="173" customWidth="1"/>
    <col min="3" max="3" width="18.7109375" style="173" customWidth="1"/>
    <col min="4" max="4" width="10.57421875" style="165" bestFit="1" customWidth="1"/>
    <col min="5" max="6" width="13.140625" style="165" bestFit="1" customWidth="1"/>
    <col min="7" max="7" width="9.57421875" style="165" bestFit="1" customWidth="1"/>
    <col min="8" max="9" width="13.140625" style="165" bestFit="1" customWidth="1"/>
    <col min="10" max="10" width="9.28125" style="165" customWidth="1"/>
    <col min="11" max="12" width="8.7109375" style="165" customWidth="1"/>
    <col min="13" max="13" width="9.140625" style="165" bestFit="1" customWidth="1"/>
    <col min="14" max="14" width="9.140625" style="165" customWidth="1"/>
    <col min="15" max="15" width="9.140625" style="165" bestFit="1" customWidth="1"/>
    <col min="16" max="16" width="8.28125" style="165" bestFit="1" customWidth="1"/>
    <col min="17" max="16384" width="9.140625" style="173" customWidth="1"/>
  </cols>
  <sheetData>
    <row r="1" spans="1:9" ht="12.75" customHeight="1">
      <c r="A1" s="215" t="s">
        <v>795</v>
      </c>
      <c r="B1" s="215"/>
      <c r="C1" s="215"/>
      <c r="D1" s="216"/>
      <c r="E1" s="216"/>
      <c r="F1" s="216"/>
      <c r="G1" s="216"/>
      <c r="H1" s="216"/>
      <c r="I1" s="192"/>
    </row>
    <row r="2" spans="1:16" ht="12.75" customHeight="1">
      <c r="A2" s="217" t="s">
        <v>796</v>
      </c>
      <c r="B2" s="218"/>
      <c r="C2" s="218"/>
      <c r="D2" s="218"/>
      <c r="E2" s="218"/>
      <c r="F2" s="218"/>
      <c r="G2" s="218"/>
      <c r="H2" s="218"/>
      <c r="I2" s="193"/>
      <c r="J2" s="173"/>
      <c r="K2" s="173"/>
      <c r="L2" s="173"/>
      <c r="M2" s="173"/>
      <c r="N2" s="173"/>
      <c r="O2" s="173"/>
      <c r="P2" s="173"/>
    </row>
    <row r="3" spans="1:16" ht="12.75" customHeight="1">
      <c r="A3" s="219" t="s">
        <v>635</v>
      </c>
      <c r="B3" s="219"/>
      <c r="C3" s="219"/>
      <c r="D3" s="219"/>
      <c r="E3" s="219"/>
      <c r="F3" s="219"/>
      <c r="G3" s="219"/>
      <c r="H3" s="219"/>
      <c r="I3" s="194"/>
      <c r="J3" s="173"/>
      <c r="K3" s="173"/>
      <c r="L3" s="173"/>
      <c r="M3" s="173"/>
      <c r="N3" s="173"/>
      <c r="O3" s="173"/>
      <c r="P3" s="173"/>
    </row>
    <row r="4" spans="1:16" ht="33.75">
      <c r="A4" s="140" t="s">
        <v>130</v>
      </c>
      <c r="B4" s="140" t="s">
        <v>131</v>
      </c>
      <c r="C4" s="140" t="s">
        <v>132</v>
      </c>
      <c r="D4" s="141" t="s">
        <v>688</v>
      </c>
      <c r="E4" s="141" t="s">
        <v>689</v>
      </c>
      <c r="F4" s="141">
        <v>2015</v>
      </c>
      <c r="G4" s="141" t="s">
        <v>719</v>
      </c>
      <c r="H4" s="141" t="s">
        <v>720</v>
      </c>
      <c r="I4" s="141" t="s">
        <v>794</v>
      </c>
      <c r="J4" s="142" t="s">
        <v>79</v>
      </c>
      <c r="K4" s="143" t="s">
        <v>80</v>
      </c>
      <c r="L4" s="143" t="s">
        <v>677</v>
      </c>
      <c r="M4" s="144" t="s">
        <v>690</v>
      </c>
      <c r="N4" s="144" t="s">
        <v>721</v>
      </c>
      <c r="O4" s="144" t="s">
        <v>691</v>
      </c>
      <c r="P4" s="144" t="s">
        <v>722</v>
      </c>
    </row>
    <row r="5" spans="1:16" s="156" customFormat="1" ht="12.75">
      <c r="A5" s="195" t="s">
        <v>607</v>
      </c>
      <c r="B5" s="195" t="s">
        <v>608</v>
      </c>
      <c r="C5" s="195" t="s">
        <v>42</v>
      </c>
      <c r="D5" s="189">
        <v>200</v>
      </c>
      <c r="E5" s="189">
        <v>9236.48</v>
      </c>
      <c r="F5" s="189">
        <v>8220</v>
      </c>
      <c r="G5" s="189"/>
      <c r="H5" s="189"/>
      <c r="I5" s="189"/>
      <c r="M5" s="156">
        <f>E5/D5</f>
        <v>46.1824</v>
      </c>
      <c r="O5" s="156">
        <f>F5/D5</f>
        <v>41.1</v>
      </c>
      <c r="P5" s="156" t="e">
        <f>I5/G5</f>
        <v>#DIV/0!</v>
      </c>
    </row>
    <row r="6" spans="1:16" s="156" customFormat="1" ht="12.75">
      <c r="A6" s="195" t="s">
        <v>607</v>
      </c>
      <c r="B6" s="195" t="s">
        <v>608</v>
      </c>
      <c r="C6" s="195" t="s">
        <v>67</v>
      </c>
      <c r="D6" s="189">
        <v>250</v>
      </c>
      <c r="E6" s="189">
        <v>31751.86</v>
      </c>
      <c r="F6" s="189">
        <v>28185</v>
      </c>
      <c r="G6" s="189"/>
      <c r="H6" s="189"/>
      <c r="I6" s="189"/>
      <c r="M6" s="156">
        <f>E6/D6</f>
        <v>127.00744</v>
      </c>
      <c r="O6" s="156">
        <f>F6/D6</f>
        <v>112.74</v>
      </c>
      <c r="P6" s="156" t="e">
        <f>I6/G6</f>
        <v>#DIV/0!</v>
      </c>
    </row>
    <row r="7" spans="1:16" s="156" customFormat="1" ht="12.75">
      <c r="A7" s="195" t="s">
        <v>520</v>
      </c>
      <c r="B7" s="195" t="s">
        <v>521</v>
      </c>
      <c r="C7" s="195" t="s">
        <v>156</v>
      </c>
      <c r="D7" s="189"/>
      <c r="E7" s="189"/>
      <c r="F7" s="189"/>
      <c r="G7" s="189">
        <v>250</v>
      </c>
      <c r="H7" s="189">
        <v>42971.38</v>
      </c>
      <c r="I7" s="189">
        <v>38302</v>
      </c>
      <c r="N7" s="156">
        <f>H7/G7</f>
        <v>171.88551999999999</v>
      </c>
      <c r="O7" s="156" t="e">
        <f>F7/D7</f>
        <v>#DIV/0!</v>
      </c>
      <c r="P7" s="156">
        <f>I7/G7</f>
        <v>153.208</v>
      </c>
    </row>
    <row r="8" spans="1:16" s="156" customFormat="1" ht="12.75">
      <c r="A8" s="195" t="s">
        <v>520</v>
      </c>
      <c r="B8" s="195" t="s">
        <v>521</v>
      </c>
      <c r="C8" s="195" t="s">
        <v>609</v>
      </c>
      <c r="D8" s="189">
        <v>33950</v>
      </c>
      <c r="E8" s="189">
        <v>1231630.02</v>
      </c>
      <c r="F8" s="189">
        <v>1132764.22</v>
      </c>
      <c r="G8" s="189">
        <v>14025</v>
      </c>
      <c r="H8" s="189">
        <v>594629.63</v>
      </c>
      <c r="I8" s="189">
        <v>521856.62</v>
      </c>
      <c r="J8" s="156">
        <f>(G8-D8)*100/D8</f>
        <v>-58.68924889543446</v>
      </c>
      <c r="K8" s="156">
        <f>(H8-E8)*100/E8</f>
        <v>-51.720109095749386</v>
      </c>
      <c r="L8" s="156">
        <f>(I8-F8)*100/F8</f>
        <v>-53.930693538325215</v>
      </c>
      <c r="M8" s="156">
        <f>E8/D8</f>
        <v>36.27776200294551</v>
      </c>
      <c r="N8" s="156">
        <f>H8/G8</f>
        <v>42.39783458110517</v>
      </c>
      <c r="O8" s="156">
        <f>F8/D8</f>
        <v>33.365661855670105</v>
      </c>
      <c r="P8" s="156">
        <f>I8/G8</f>
        <v>37.20902816399287</v>
      </c>
    </row>
    <row r="9" spans="1:16" s="156" customFormat="1" ht="12.75">
      <c r="A9" s="195" t="s">
        <v>523</v>
      </c>
      <c r="B9" s="195" t="s">
        <v>524</v>
      </c>
      <c r="C9" s="195" t="s">
        <v>156</v>
      </c>
      <c r="D9" s="189"/>
      <c r="E9" s="189"/>
      <c r="F9" s="189"/>
      <c r="G9" s="189">
        <v>650</v>
      </c>
      <c r="H9" s="189">
        <v>130594.79</v>
      </c>
      <c r="I9" s="189">
        <v>118170.54</v>
      </c>
      <c r="N9" s="156">
        <f aca="true" t="shared" si="0" ref="N9:N72">H9/G9</f>
        <v>200.91506153846152</v>
      </c>
      <c r="O9" s="156" t="e">
        <f aca="true" t="shared" si="1" ref="O9:O72">F9/D9</f>
        <v>#DIV/0!</v>
      </c>
      <c r="P9" s="156">
        <f aca="true" t="shared" si="2" ref="P9:P72">I9/G9</f>
        <v>181.80083076923077</v>
      </c>
    </row>
    <row r="10" spans="1:16" s="156" customFormat="1" ht="12.75">
      <c r="A10" s="195" t="s">
        <v>523</v>
      </c>
      <c r="B10" s="195" t="s">
        <v>524</v>
      </c>
      <c r="C10" s="195" t="s">
        <v>49</v>
      </c>
      <c r="D10" s="189"/>
      <c r="E10" s="189"/>
      <c r="F10" s="189"/>
      <c r="G10" s="189">
        <v>522</v>
      </c>
      <c r="H10" s="189">
        <v>27683.75</v>
      </c>
      <c r="I10" s="189">
        <v>24435.77</v>
      </c>
      <c r="N10" s="156">
        <f t="shared" si="0"/>
        <v>53.03400383141762</v>
      </c>
      <c r="O10" s="156" t="e">
        <f t="shared" si="1"/>
        <v>#DIV/0!</v>
      </c>
      <c r="P10" s="156">
        <f t="shared" si="2"/>
        <v>46.81181992337165</v>
      </c>
    </row>
    <row r="11" spans="1:16" s="156" customFormat="1" ht="12.75">
      <c r="A11" s="195" t="s">
        <v>523</v>
      </c>
      <c r="B11" s="195" t="s">
        <v>524</v>
      </c>
      <c r="C11" s="195" t="s">
        <v>609</v>
      </c>
      <c r="D11" s="189">
        <v>20350</v>
      </c>
      <c r="E11" s="189">
        <v>872265.59</v>
      </c>
      <c r="F11" s="189">
        <v>800435.78</v>
      </c>
      <c r="G11" s="189">
        <v>35430</v>
      </c>
      <c r="H11" s="189">
        <v>2499866.6</v>
      </c>
      <c r="I11" s="189">
        <v>2217343.38</v>
      </c>
      <c r="J11" s="156">
        <f>(G11-D11)*100/D11</f>
        <v>74.1031941031941</v>
      </c>
      <c r="K11" s="156">
        <f>(H11-E11)*100/E11</f>
        <v>186.59465977558514</v>
      </c>
      <c r="L11" s="156">
        <f>(I11-F11)*100/F11</f>
        <v>177.01702440138294</v>
      </c>
      <c r="M11" s="156">
        <f aca="true" t="shared" si="3" ref="M11:M72">E11/D11</f>
        <v>42.86317395577395</v>
      </c>
      <c r="N11" s="156">
        <f t="shared" si="0"/>
        <v>70.55790572960768</v>
      </c>
      <c r="O11" s="156">
        <f t="shared" si="1"/>
        <v>39.33345356265357</v>
      </c>
      <c r="P11" s="156">
        <f t="shared" si="2"/>
        <v>62.58378154106689</v>
      </c>
    </row>
    <row r="12" spans="1:16" s="156" customFormat="1" ht="12.75">
      <c r="A12" s="195" t="s">
        <v>776</v>
      </c>
      <c r="B12" s="195" t="s">
        <v>777</v>
      </c>
      <c r="C12" s="195" t="s">
        <v>67</v>
      </c>
      <c r="D12" s="189">
        <v>9006</v>
      </c>
      <c r="E12" s="189">
        <v>23513.69</v>
      </c>
      <c r="F12" s="189">
        <v>21864.58</v>
      </c>
      <c r="G12" s="189"/>
      <c r="H12" s="189"/>
      <c r="I12" s="189"/>
      <c r="M12" s="156">
        <f t="shared" si="3"/>
        <v>2.6108916278036864</v>
      </c>
      <c r="O12" s="156">
        <f t="shared" si="1"/>
        <v>2.4277792582722633</v>
      </c>
      <c r="P12" s="156" t="e">
        <f t="shared" si="2"/>
        <v>#DIV/0!</v>
      </c>
    </row>
    <row r="13" spans="1:16" s="156" customFormat="1" ht="12.75">
      <c r="A13" s="195" t="s">
        <v>284</v>
      </c>
      <c r="B13" s="195" t="s">
        <v>452</v>
      </c>
      <c r="C13" s="195" t="s">
        <v>48</v>
      </c>
      <c r="D13" s="189"/>
      <c r="E13" s="189"/>
      <c r="F13" s="189"/>
      <c r="G13" s="189">
        <v>71</v>
      </c>
      <c r="H13" s="189">
        <v>260.87</v>
      </c>
      <c r="I13" s="189">
        <v>231.65</v>
      </c>
      <c r="N13" s="156">
        <f t="shared" si="0"/>
        <v>3.674225352112676</v>
      </c>
      <c r="O13" s="156" t="e">
        <f t="shared" si="1"/>
        <v>#DIV/0!</v>
      </c>
      <c r="P13" s="156">
        <f t="shared" si="2"/>
        <v>3.2626760563380284</v>
      </c>
    </row>
    <row r="14" spans="1:16" s="156" customFormat="1" ht="12.75">
      <c r="A14" s="195" t="s">
        <v>284</v>
      </c>
      <c r="B14" s="195" t="s">
        <v>452</v>
      </c>
      <c r="C14" s="195" t="s">
        <v>139</v>
      </c>
      <c r="D14" s="189">
        <v>30</v>
      </c>
      <c r="E14" s="189">
        <v>124.5</v>
      </c>
      <c r="F14" s="189">
        <v>109.53</v>
      </c>
      <c r="G14" s="189">
        <v>10225</v>
      </c>
      <c r="H14" s="189">
        <v>52364.67</v>
      </c>
      <c r="I14" s="189">
        <v>46012.5</v>
      </c>
      <c r="J14" s="156">
        <f>(G14-D14)*100/D14</f>
        <v>33983.333333333336</v>
      </c>
      <c r="K14" s="156">
        <f>(H14-E14)*100/E14</f>
        <v>41959.97590361446</v>
      </c>
      <c r="L14" s="156">
        <f>(I14-F14)*100/F14</f>
        <v>41909.03861955628</v>
      </c>
      <c r="M14" s="156">
        <f t="shared" si="3"/>
        <v>4.15</v>
      </c>
      <c r="N14" s="156">
        <f t="shared" si="0"/>
        <v>5.121239119804401</v>
      </c>
      <c r="O14" s="156">
        <f t="shared" si="1"/>
        <v>3.6510000000000002</v>
      </c>
      <c r="P14" s="156">
        <f t="shared" si="2"/>
        <v>4.5</v>
      </c>
    </row>
    <row r="15" spans="1:16" s="156" customFormat="1" ht="12.75">
      <c r="A15" s="195" t="s">
        <v>284</v>
      </c>
      <c r="B15" s="195" t="s">
        <v>452</v>
      </c>
      <c r="C15" s="195" t="s">
        <v>42</v>
      </c>
      <c r="D15" s="189"/>
      <c r="E15" s="189"/>
      <c r="F15" s="189"/>
      <c r="G15" s="189">
        <v>540</v>
      </c>
      <c r="H15" s="189">
        <v>1588.3</v>
      </c>
      <c r="I15" s="189">
        <v>1421.23</v>
      </c>
      <c r="N15" s="156">
        <f t="shared" si="0"/>
        <v>2.9412962962962963</v>
      </c>
      <c r="O15" s="156" t="e">
        <f t="shared" si="1"/>
        <v>#DIV/0!</v>
      </c>
      <c r="P15" s="156">
        <f t="shared" si="2"/>
        <v>2.6319074074074074</v>
      </c>
    </row>
    <row r="16" spans="1:16" s="156" customFormat="1" ht="12.75">
      <c r="A16" s="195" t="s">
        <v>284</v>
      </c>
      <c r="B16" s="195" t="s">
        <v>452</v>
      </c>
      <c r="C16" s="195" t="s">
        <v>57</v>
      </c>
      <c r="D16" s="189">
        <v>1720</v>
      </c>
      <c r="E16" s="189">
        <v>6428.39</v>
      </c>
      <c r="F16" s="189">
        <v>5653.29</v>
      </c>
      <c r="G16" s="189"/>
      <c r="H16" s="189"/>
      <c r="I16" s="189"/>
      <c r="M16" s="156">
        <f t="shared" si="3"/>
        <v>3.737436046511628</v>
      </c>
      <c r="O16" s="156">
        <f t="shared" si="1"/>
        <v>3.286796511627907</v>
      </c>
      <c r="P16" s="156" t="e">
        <f t="shared" si="2"/>
        <v>#DIV/0!</v>
      </c>
    </row>
    <row r="17" spans="1:16" s="156" customFormat="1" ht="12.75">
      <c r="A17" s="195" t="s">
        <v>284</v>
      </c>
      <c r="B17" s="195" t="s">
        <v>452</v>
      </c>
      <c r="C17" s="195" t="s">
        <v>62</v>
      </c>
      <c r="D17" s="189"/>
      <c r="E17" s="189"/>
      <c r="F17" s="189"/>
      <c r="G17" s="189">
        <v>500</v>
      </c>
      <c r="H17" s="189">
        <v>3795.03</v>
      </c>
      <c r="I17" s="189">
        <v>3387</v>
      </c>
      <c r="N17" s="156">
        <f t="shared" si="0"/>
        <v>7.59006</v>
      </c>
      <c r="O17" s="156" t="e">
        <f t="shared" si="1"/>
        <v>#DIV/0!</v>
      </c>
      <c r="P17" s="156">
        <f t="shared" si="2"/>
        <v>6.774</v>
      </c>
    </row>
    <row r="18" spans="1:16" s="156" customFormat="1" ht="12.75">
      <c r="A18" s="195" t="s">
        <v>284</v>
      </c>
      <c r="B18" s="195" t="s">
        <v>452</v>
      </c>
      <c r="C18" s="195" t="s">
        <v>95</v>
      </c>
      <c r="D18" s="189">
        <v>15600</v>
      </c>
      <c r="E18" s="189">
        <v>46227.51</v>
      </c>
      <c r="F18" s="189">
        <v>41184</v>
      </c>
      <c r="G18" s="189">
        <v>94000</v>
      </c>
      <c r="H18" s="189">
        <v>296267.08</v>
      </c>
      <c r="I18" s="189">
        <v>265841</v>
      </c>
      <c r="J18" s="156">
        <f aca="true" t="shared" si="4" ref="J18:L20">(G18-D18)*100/D18</f>
        <v>502.56410256410254</v>
      </c>
      <c r="K18" s="156">
        <f t="shared" si="4"/>
        <v>540.8891155937233</v>
      </c>
      <c r="L18" s="156">
        <f t="shared" si="4"/>
        <v>545.4958236208237</v>
      </c>
      <c r="M18" s="156">
        <f t="shared" si="3"/>
        <v>2.9633019230769233</v>
      </c>
      <c r="N18" s="156">
        <f t="shared" si="0"/>
        <v>3.1517774468085107</v>
      </c>
      <c r="O18" s="156">
        <f t="shared" si="1"/>
        <v>2.64</v>
      </c>
      <c r="P18" s="156">
        <f t="shared" si="2"/>
        <v>2.828095744680851</v>
      </c>
    </row>
    <row r="19" spans="1:16" s="156" customFormat="1" ht="12.75">
      <c r="A19" s="195" t="s">
        <v>284</v>
      </c>
      <c r="B19" s="195" t="s">
        <v>452</v>
      </c>
      <c r="C19" s="195" t="s">
        <v>71</v>
      </c>
      <c r="D19" s="189">
        <v>44064</v>
      </c>
      <c r="E19" s="189">
        <v>136267.23</v>
      </c>
      <c r="F19" s="189">
        <v>123851.08</v>
      </c>
      <c r="G19" s="189">
        <v>497719</v>
      </c>
      <c r="H19" s="189">
        <v>1643735.02</v>
      </c>
      <c r="I19" s="189">
        <v>1472922.8</v>
      </c>
      <c r="J19" s="156">
        <f t="shared" si="4"/>
        <v>1029.5365831517793</v>
      </c>
      <c r="K19" s="156">
        <f t="shared" si="4"/>
        <v>1106.2584819549056</v>
      </c>
      <c r="L19" s="156">
        <f t="shared" si="4"/>
        <v>1089.2692417377386</v>
      </c>
      <c r="M19" s="156">
        <f t="shared" si="3"/>
        <v>3.092484340958606</v>
      </c>
      <c r="N19" s="156">
        <f t="shared" si="0"/>
        <v>3.302536210190891</v>
      </c>
      <c r="O19" s="156">
        <f t="shared" si="1"/>
        <v>2.8107089687726945</v>
      </c>
      <c r="P19" s="156">
        <f t="shared" si="2"/>
        <v>2.959346137077347</v>
      </c>
    </row>
    <row r="20" spans="1:16" s="156" customFormat="1" ht="12.75">
      <c r="A20" s="195" t="s">
        <v>284</v>
      </c>
      <c r="B20" s="195" t="s">
        <v>452</v>
      </c>
      <c r="C20" s="195" t="s">
        <v>67</v>
      </c>
      <c r="D20" s="189">
        <v>347902</v>
      </c>
      <c r="E20" s="189">
        <v>1450169.19</v>
      </c>
      <c r="F20" s="189">
        <v>1298110.28</v>
      </c>
      <c r="G20" s="189">
        <v>971559</v>
      </c>
      <c r="H20" s="189">
        <v>4031949.44</v>
      </c>
      <c r="I20" s="189">
        <v>3577095.45</v>
      </c>
      <c r="J20" s="156">
        <f t="shared" si="4"/>
        <v>179.26226351098873</v>
      </c>
      <c r="K20" s="156">
        <f t="shared" si="4"/>
        <v>178.0330369589496</v>
      </c>
      <c r="L20" s="156">
        <f t="shared" si="4"/>
        <v>175.5617535052569</v>
      </c>
      <c r="M20" s="156">
        <f t="shared" si="3"/>
        <v>4.168326683951228</v>
      </c>
      <c r="N20" s="156">
        <f t="shared" si="0"/>
        <v>4.149978992526445</v>
      </c>
      <c r="O20" s="156">
        <f t="shared" si="1"/>
        <v>3.73125270909624</v>
      </c>
      <c r="P20" s="156">
        <f t="shared" si="2"/>
        <v>3.6818098025956223</v>
      </c>
    </row>
    <row r="21" spans="1:16" s="156" customFormat="1" ht="12.75">
      <c r="A21" s="195" t="s">
        <v>284</v>
      </c>
      <c r="B21" s="195" t="s">
        <v>452</v>
      </c>
      <c r="C21" s="195" t="s">
        <v>357</v>
      </c>
      <c r="D21" s="189"/>
      <c r="E21" s="189"/>
      <c r="F21" s="189"/>
      <c r="G21" s="189">
        <v>15400</v>
      </c>
      <c r="H21" s="189">
        <v>42633.41</v>
      </c>
      <c r="I21" s="189">
        <v>37892.34</v>
      </c>
      <c r="N21" s="156">
        <f t="shared" si="0"/>
        <v>2.768403246753247</v>
      </c>
      <c r="O21" s="156" t="e">
        <f t="shared" si="1"/>
        <v>#DIV/0!</v>
      </c>
      <c r="P21" s="156">
        <f t="shared" si="2"/>
        <v>2.4605415584415584</v>
      </c>
    </row>
    <row r="22" spans="1:16" s="156" customFormat="1" ht="12.75">
      <c r="A22" s="195" t="s">
        <v>284</v>
      </c>
      <c r="B22" s="195" t="s">
        <v>452</v>
      </c>
      <c r="C22" s="195" t="s">
        <v>350</v>
      </c>
      <c r="D22" s="189">
        <v>1200</v>
      </c>
      <c r="E22" s="189">
        <v>4409.77</v>
      </c>
      <c r="F22" s="189">
        <v>3720</v>
      </c>
      <c r="G22" s="189">
        <v>62542</v>
      </c>
      <c r="H22" s="189">
        <v>202038.25</v>
      </c>
      <c r="I22" s="189">
        <v>180813.21</v>
      </c>
      <c r="J22" s="156">
        <f>(G22-D22)*100/D22</f>
        <v>5111.833333333333</v>
      </c>
      <c r="K22" s="156">
        <f>(H22-E22)*100/E22</f>
        <v>4481.605163081067</v>
      </c>
      <c r="L22" s="156">
        <f>(I22-F22)*100/F22</f>
        <v>4760.570161290322</v>
      </c>
      <c r="M22" s="156">
        <f t="shared" si="3"/>
        <v>3.674808333333334</v>
      </c>
      <c r="N22" s="156">
        <f t="shared" si="0"/>
        <v>3.2304411435515332</v>
      </c>
      <c r="O22" s="156">
        <f t="shared" si="1"/>
        <v>3.1</v>
      </c>
      <c r="P22" s="156">
        <f t="shared" si="2"/>
        <v>2.891068561926385</v>
      </c>
    </row>
    <row r="23" spans="1:16" s="156" customFormat="1" ht="12.75">
      <c r="A23" s="195" t="s">
        <v>284</v>
      </c>
      <c r="B23" s="195" t="s">
        <v>452</v>
      </c>
      <c r="C23" s="195" t="s">
        <v>66</v>
      </c>
      <c r="D23" s="189">
        <v>720</v>
      </c>
      <c r="E23" s="189">
        <v>2895.59</v>
      </c>
      <c r="F23" s="189">
        <v>2538.59</v>
      </c>
      <c r="G23" s="189"/>
      <c r="H23" s="189"/>
      <c r="I23" s="189"/>
      <c r="M23" s="156">
        <f t="shared" si="3"/>
        <v>4.021652777777778</v>
      </c>
      <c r="O23" s="156">
        <f t="shared" si="1"/>
        <v>3.5258194444444446</v>
      </c>
      <c r="P23" s="156" t="e">
        <f t="shared" si="2"/>
        <v>#DIV/0!</v>
      </c>
    </row>
    <row r="24" spans="1:16" s="156" customFormat="1" ht="12.75">
      <c r="A24" s="195" t="s">
        <v>781</v>
      </c>
      <c r="B24" s="195" t="s">
        <v>782</v>
      </c>
      <c r="C24" s="195" t="s">
        <v>156</v>
      </c>
      <c r="D24" s="189"/>
      <c r="E24" s="189"/>
      <c r="F24" s="189"/>
      <c r="G24" s="189">
        <v>1719.71</v>
      </c>
      <c r="H24" s="189">
        <v>17132.28</v>
      </c>
      <c r="I24" s="189">
        <v>15177.54</v>
      </c>
      <c r="N24" s="156">
        <f t="shared" si="0"/>
        <v>9.962307598374144</v>
      </c>
      <c r="O24" s="156" t="e">
        <f t="shared" si="1"/>
        <v>#DIV/0!</v>
      </c>
      <c r="P24" s="156">
        <f t="shared" si="2"/>
        <v>8.825639206610417</v>
      </c>
    </row>
    <row r="25" spans="1:16" s="156" customFormat="1" ht="12.75">
      <c r="A25" s="195" t="s">
        <v>286</v>
      </c>
      <c r="B25" s="195" t="s">
        <v>287</v>
      </c>
      <c r="C25" s="195" t="s">
        <v>48</v>
      </c>
      <c r="D25" s="189">
        <v>130</v>
      </c>
      <c r="E25" s="189">
        <v>413.71</v>
      </c>
      <c r="F25" s="189">
        <v>372.47</v>
      </c>
      <c r="G25" s="189"/>
      <c r="H25" s="189"/>
      <c r="I25" s="189"/>
      <c r="M25" s="156">
        <f t="shared" si="3"/>
        <v>3.182384615384615</v>
      </c>
      <c r="O25" s="156">
        <f t="shared" si="1"/>
        <v>2.8651538461538464</v>
      </c>
      <c r="P25" s="156" t="e">
        <f t="shared" si="2"/>
        <v>#DIV/0!</v>
      </c>
    </row>
    <row r="26" spans="1:16" s="156" customFormat="1" ht="12.75">
      <c r="A26" s="195" t="s">
        <v>286</v>
      </c>
      <c r="B26" s="195" t="s">
        <v>287</v>
      </c>
      <c r="C26" s="195" t="s">
        <v>61</v>
      </c>
      <c r="D26" s="189">
        <v>15000</v>
      </c>
      <c r="E26" s="189">
        <v>96563.16</v>
      </c>
      <c r="F26" s="189">
        <v>85450</v>
      </c>
      <c r="G26" s="189"/>
      <c r="H26" s="189"/>
      <c r="I26" s="189"/>
      <c r="M26" s="156">
        <f t="shared" si="3"/>
        <v>6.437544</v>
      </c>
      <c r="O26" s="156">
        <f t="shared" si="1"/>
        <v>5.696666666666666</v>
      </c>
      <c r="P26" s="156" t="e">
        <f t="shared" si="2"/>
        <v>#DIV/0!</v>
      </c>
    </row>
    <row r="27" spans="1:16" s="156" customFormat="1" ht="12.75">
      <c r="A27" s="195" t="s">
        <v>286</v>
      </c>
      <c r="B27" s="195" t="s">
        <v>287</v>
      </c>
      <c r="C27" s="195" t="s">
        <v>95</v>
      </c>
      <c r="D27" s="189">
        <v>20</v>
      </c>
      <c r="E27" s="189">
        <v>72.63</v>
      </c>
      <c r="F27" s="189">
        <v>61.72</v>
      </c>
      <c r="G27" s="189"/>
      <c r="H27" s="189"/>
      <c r="I27" s="189"/>
      <c r="M27" s="156">
        <f t="shared" si="3"/>
        <v>3.6315</v>
      </c>
      <c r="O27" s="156">
        <f t="shared" si="1"/>
        <v>3.086</v>
      </c>
      <c r="P27" s="156" t="e">
        <f t="shared" si="2"/>
        <v>#DIV/0!</v>
      </c>
    </row>
    <row r="28" spans="1:16" s="156" customFormat="1" ht="12.75">
      <c r="A28" s="195" t="s">
        <v>286</v>
      </c>
      <c r="B28" s="195" t="s">
        <v>287</v>
      </c>
      <c r="C28" s="195" t="s">
        <v>71</v>
      </c>
      <c r="D28" s="189">
        <v>281000</v>
      </c>
      <c r="E28" s="189">
        <v>903373.55</v>
      </c>
      <c r="F28" s="189">
        <v>807699.22</v>
      </c>
      <c r="G28" s="189"/>
      <c r="H28" s="189"/>
      <c r="I28" s="189"/>
      <c r="M28" s="156">
        <f t="shared" si="3"/>
        <v>3.214852491103203</v>
      </c>
      <c r="O28" s="156">
        <f t="shared" si="1"/>
        <v>2.8743744483985765</v>
      </c>
      <c r="P28" s="156" t="e">
        <f t="shared" si="2"/>
        <v>#DIV/0!</v>
      </c>
    </row>
    <row r="29" spans="1:16" s="156" customFormat="1" ht="12.75">
      <c r="A29" s="195" t="s">
        <v>286</v>
      </c>
      <c r="B29" s="195" t="s">
        <v>287</v>
      </c>
      <c r="C29" s="195" t="s">
        <v>67</v>
      </c>
      <c r="D29" s="189">
        <v>429002</v>
      </c>
      <c r="E29" s="189">
        <v>1597350.36</v>
      </c>
      <c r="F29" s="189">
        <v>1451039.03</v>
      </c>
      <c r="G29" s="189"/>
      <c r="H29" s="189"/>
      <c r="I29" s="189"/>
      <c r="M29" s="156">
        <f t="shared" si="3"/>
        <v>3.7234100540323825</v>
      </c>
      <c r="O29" s="156">
        <f t="shared" si="1"/>
        <v>3.3823595927291716</v>
      </c>
      <c r="P29" s="156" t="e">
        <f t="shared" si="2"/>
        <v>#DIV/0!</v>
      </c>
    </row>
    <row r="30" spans="1:16" s="156" customFormat="1" ht="12.75">
      <c r="A30" s="195" t="s">
        <v>286</v>
      </c>
      <c r="B30" s="195" t="s">
        <v>287</v>
      </c>
      <c r="C30" s="195" t="s">
        <v>350</v>
      </c>
      <c r="D30" s="189">
        <v>18386</v>
      </c>
      <c r="E30" s="189">
        <v>59446.38</v>
      </c>
      <c r="F30" s="189">
        <v>53679</v>
      </c>
      <c r="G30" s="189">
        <v>2442</v>
      </c>
      <c r="H30" s="189">
        <v>7332.56</v>
      </c>
      <c r="I30" s="189">
        <v>6471.3</v>
      </c>
      <c r="J30" s="156">
        <f>(G30-D30)*100/D30</f>
        <v>-86.71815511802458</v>
      </c>
      <c r="K30" s="156">
        <f>(H30-E30)*100/E30</f>
        <v>-87.66525396500174</v>
      </c>
      <c r="L30" s="156">
        <f>(I30-F30)*100/F30</f>
        <v>-87.94444754932097</v>
      </c>
      <c r="M30" s="156">
        <f t="shared" si="3"/>
        <v>3.2332415968671815</v>
      </c>
      <c r="N30" s="156">
        <f t="shared" si="0"/>
        <v>3.0026863226863227</v>
      </c>
      <c r="O30" s="156">
        <f t="shared" si="1"/>
        <v>2.919558359621451</v>
      </c>
      <c r="P30" s="156">
        <f t="shared" si="2"/>
        <v>2.65</v>
      </c>
    </row>
    <row r="31" spans="1:16" s="156" customFormat="1" ht="12.75">
      <c r="A31" s="195" t="s">
        <v>288</v>
      </c>
      <c r="B31" s="195" t="s">
        <v>639</v>
      </c>
      <c r="C31" s="195" t="s">
        <v>63</v>
      </c>
      <c r="D31" s="189">
        <v>9.5</v>
      </c>
      <c r="E31" s="189">
        <v>171</v>
      </c>
      <c r="F31" s="189">
        <v>152.56</v>
      </c>
      <c r="G31" s="189"/>
      <c r="H31" s="189"/>
      <c r="I31" s="189"/>
      <c r="M31" s="156">
        <f t="shared" si="3"/>
        <v>18</v>
      </c>
      <c r="O31" s="156">
        <f t="shared" si="1"/>
        <v>16.05894736842105</v>
      </c>
      <c r="P31" s="156" t="e">
        <f t="shared" si="2"/>
        <v>#DIV/0!</v>
      </c>
    </row>
    <row r="32" spans="1:16" s="156" customFormat="1" ht="12.75">
      <c r="A32" s="195" t="s">
        <v>288</v>
      </c>
      <c r="B32" s="195" t="s">
        <v>639</v>
      </c>
      <c r="C32" s="195" t="s">
        <v>103</v>
      </c>
      <c r="D32" s="189">
        <v>10</v>
      </c>
      <c r="E32" s="189">
        <v>228.32</v>
      </c>
      <c r="F32" s="189">
        <v>200</v>
      </c>
      <c r="G32" s="189"/>
      <c r="H32" s="189"/>
      <c r="I32" s="189"/>
      <c r="M32" s="156">
        <f t="shared" si="3"/>
        <v>22.832</v>
      </c>
      <c r="O32" s="156">
        <f t="shared" si="1"/>
        <v>20</v>
      </c>
      <c r="P32" s="156" t="e">
        <f t="shared" si="2"/>
        <v>#DIV/0!</v>
      </c>
    </row>
    <row r="33" spans="1:16" s="156" customFormat="1" ht="12.75">
      <c r="A33" s="195" t="s">
        <v>288</v>
      </c>
      <c r="B33" s="195" t="s">
        <v>639</v>
      </c>
      <c r="C33" s="195" t="s">
        <v>44</v>
      </c>
      <c r="D33" s="189">
        <v>12432</v>
      </c>
      <c r="E33" s="189">
        <v>81253.22</v>
      </c>
      <c r="F33" s="189">
        <v>71961</v>
      </c>
      <c r="G33" s="189">
        <v>3001</v>
      </c>
      <c r="H33" s="189">
        <v>10411.25</v>
      </c>
      <c r="I33" s="189">
        <v>9390</v>
      </c>
      <c r="J33" s="156">
        <f>(G33-D33)*100/D33</f>
        <v>-75.8606821106821</v>
      </c>
      <c r="K33" s="156">
        <f>(H33-E33)*100/E33</f>
        <v>-87.18666164860913</v>
      </c>
      <c r="L33" s="156">
        <f>(I33-F33)*100/F33</f>
        <v>-86.95126526868721</v>
      </c>
      <c r="M33" s="156">
        <f t="shared" si="3"/>
        <v>6.535812419562419</v>
      </c>
      <c r="N33" s="156">
        <f t="shared" si="0"/>
        <v>3.4692602465844717</v>
      </c>
      <c r="O33" s="156">
        <f t="shared" si="1"/>
        <v>5.788368725868726</v>
      </c>
      <c r="P33" s="156">
        <f t="shared" si="2"/>
        <v>3.128957014328557</v>
      </c>
    </row>
    <row r="34" spans="1:16" s="156" customFormat="1" ht="12.75">
      <c r="A34" s="195" t="s">
        <v>527</v>
      </c>
      <c r="B34" s="195" t="s">
        <v>285</v>
      </c>
      <c r="C34" s="195" t="s">
        <v>44</v>
      </c>
      <c r="D34" s="189">
        <v>1200</v>
      </c>
      <c r="E34" s="189">
        <v>5008.2</v>
      </c>
      <c r="F34" s="189">
        <v>4387.04</v>
      </c>
      <c r="G34" s="189"/>
      <c r="H34" s="189"/>
      <c r="I34" s="189"/>
      <c r="M34" s="156">
        <f t="shared" si="3"/>
        <v>4.1735</v>
      </c>
      <c r="O34" s="156">
        <f t="shared" si="1"/>
        <v>3.655866666666667</v>
      </c>
      <c r="P34" s="156" t="e">
        <f t="shared" si="2"/>
        <v>#DIV/0!</v>
      </c>
    </row>
    <row r="35" spans="1:16" s="156" customFormat="1" ht="12.75">
      <c r="A35" s="195" t="s">
        <v>398</v>
      </c>
      <c r="B35" s="195" t="s">
        <v>628</v>
      </c>
      <c r="C35" s="195" t="s">
        <v>47</v>
      </c>
      <c r="D35" s="189">
        <v>614000</v>
      </c>
      <c r="E35" s="189">
        <v>11750685.55</v>
      </c>
      <c r="F35" s="189">
        <v>10246256.39</v>
      </c>
      <c r="G35" s="189">
        <v>761772</v>
      </c>
      <c r="H35" s="189">
        <v>10476046.07</v>
      </c>
      <c r="I35" s="189">
        <v>9581791.53</v>
      </c>
      <c r="J35" s="156">
        <f>(G35-D35)*100/D35</f>
        <v>24.0671009771987</v>
      </c>
      <c r="K35" s="156">
        <f>(H35-E35)*100/E35</f>
        <v>-10.847362688553948</v>
      </c>
      <c r="L35" s="156">
        <f>(I35-F35)*100/F35</f>
        <v>-6.484952500783569</v>
      </c>
      <c r="M35" s="156">
        <f t="shared" si="3"/>
        <v>19.137924348534202</v>
      </c>
      <c r="N35" s="156">
        <f t="shared" si="0"/>
        <v>13.752206788907968</v>
      </c>
      <c r="O35" s="156">
        <f t="shared" si="1"/>
        <v>16.687713990228016</v>
      </c>
      <c r="P35" s="156">
        <f t="shared" si="2"/>
        <v>12.578293150706509</v>
      </c>
    </row>
    <row r="36" spans="1:16" s="156" customFormat="1" ht="12.75">
      <c r="A36" s="195" t="s">
        <v>703</v>
      </c>
      <c r="B36" s="195" t="s">
        <v>704</v>
      </c>
      <c r="C36" s="195" t="s">
        <v>63</v>
      </c>
      <c r="D36" s="189"/>
      <c r="E36" s="189"/>
      <c r="F36" s="189"/>
      <c r="G36" s="189">
        <v>340</v>
      </c>
      <c r="H36" s="189">
        <v>1892</v>
      </c>
      <c r="I36" s="189">
        <v>1715.77</v>
      </c>
      <c r="N36" s="156">
        <f t="shared" si="0"/>
        <v>5.564705882352941</v>
      </c>
      <c r="O36" s="156" t="e">
        <f t="shared" si="1"/>
        <v>#DIV/0!</v>
      </c>
      <c r="P36" s="156">
        <f t="shared" si="2"/>
        <v>5.046382352941176</v>
      </c>
    </row>
    <row r="37" spans="1:16" s="156" customFormat="1" ht="12.75">
      <c r="A37" s="195" t="s">
        <v>400</v>
      </c>
      <c r="B37" s="195" t="s">
        <v>401</v>
      </c>
      <c r="C37" s="195" t="s">
        <v>63</v>
      </c>
      <c r="D37" s="189">
        <v>171</v>
      </c>
      <c r="E37" s="189">
        <v>2302</v>
      </c>
      <c r="F37" s="189">
        <v>2018.47</v>
      </c>
      <c r="G37" s="189"/>
      <c r="H37" s="189"/>
      <c r="I37" s="189"/>
      <c r="M37" s="156">
        <f t="shared" si="3"/>
        <v>13.461988304093568</v>
      </c>
      <c r="O37" s="156">
        <f t="shared" si="1"/>
        <v>11.80391812865497</v>
      </c>
      <c r="P37" s="156" t="e">
        <f t="shared" si="2"/>
        <v>#DIV/0!</v>
      </c>
    </row>
    <row r="38" spans="1:16" s="156" customFormat="1" ht="12.75">
      <c r="A38" s="195" t="s">
        <v>400</v>
      </c>
      <c r="B38" s="195" t="s">
        <v>401</v>
      </c>
      <c r="C38" s="195" t="s">
        <v>44</v>
      </c>
      <c r="D38" s="189"/>
      <c r="E38" s="189"/>
      <c r="F38" s="189"/>
      <c r="G38" s="189">
        <v>300</v>
      </c>
      <c r="H38" s="189">
        <v>196.27</v>
      </c>
      <c r="I38" s="189">
        <v>180</v>
      </c>
      <c r="N38" s="156">
        <f t="shared" si="0"/>
        <v>0.6542333333333333</v>
      </c>
      <c r="O38" s="156" t="e">
        <f t="shared" si="1"/>
        <v>#DIV/0!</v>
      </c>
      <c r="P38" s="156">
        <f t="shared" si="2"/>
        <v>0.6</v>
      </c>
    </row>
    <row r="39" spans="1:16" s="156" customFormat="1" ht="12.75">
      <c r="A39" s="195" t="s">
        <v>402</v>
      </c>
      <c r="B39" s="195" t="s">
        <v>403</v>
      </c>
      <c r="C39" s="195" t="s">
        <v>63</v>
      </c>
      <c r="D39" s="189">
        <v>45</v>
      </c>
      <c r="E39" s="189">
        <v>600</v>
      </c>
      <c r="F39" s="189">
        <v>529.99</v>
      </c>
      <c r="G39" s="189"/>
      <c r="H39" s="189"/>
      <c r="I39" s="189"/>
      <c r="M39" s="156">
        <f t="shared" si="3"/>
        <v>13.333333333333334</v>
      </c>
      <c r="O39" s="156">
        <f t="shared" si="1"/>
        <v>11.777555555555555</v>
      </c>
      <c r="P39" s="156" t="e">
        <f t="shared" si="2"/>
        <v>#DIV/0!</v>
      </c>
    </row>
    <row r="40" spans="1:16" s="156" customFormat="1" ht="12.75">
      <c r="A40" s="195" t="s">
        <v>402</v>
      </c>
      <c r="B40" s="195" t="s">
        <v>403</v>
      </c>
      <c r="C40" s="195" t="s">
        <v>44</v>
      </c>
      <c r="D40" s="189">
        <v>20418</v>
      </c>
      <c r="E40" s="189">
        <v>27278.08</v>
      </c>
      <c r="F40" s="189">
        <v>23452.8</v>
      </c>
      <c r="G40" s="189">
        <v>7680</v>
      </c>
      <c r="H40" s="189">
        <v>5262.9</v>
      </c>
      <c r="I40" s="189">
        <v>4848</v>
      </c>
      <c r="J40" s="156">
        <f>(G40-D40)*100/D40</f>
        <v>-62.38612988539524</v>
      </c>
      <c r="K40" s="156">
        <f>(H40-E40)*100/E40</f>
        <v>-80.70648667354887</v>
      </c>
      <c r="L40" s="156">
        <f>(I40-F40)*100/F40</f>
        <v>-79.3286942284077</v>
      </c>
      <c r="M40" s="156">
        <f t="shared" si="3"/>
        <v>1.3359819766872367</v>
      </c>
      <c r="N40" s="156">
        <f t="shared" si="0"/>
        <v>0.6852734374999999</v>
      </c>
      <c r="O40" s="156">
        <f t="shared" si="1"/>
        <v>1.148633558624743</v>
      </c>
      <c r="P40" s="156">
        <f t="shared" si="2"/>
        <v>0.63125</v>
      </c>
    </row>
    <row r="41" spans="1:16" s="156" customFormat="1" ht="12.75">
      <c r="A41" s="195" t="s">
        <v>405</v>
      </c>
      <c r="B41" s="195" t="s">
        <v>406</v>
      </c>
      <c r="C41" s="195" t="s">
        <v>63</v>
      </c>
      <c r="D41" s="189">
        <v>82</v>
      </c>
      <c r="E41" s="189">
        <v>3142</v>
      </c>
      <c r="F41" s="189">
        <v>2739.14</v>
      </c>
      <c r="G41" s="189"/>
      <c r="H41" s="189"/>
      <c r="I41" s="189"/>
      <c r="M41" s="156">
        <f t="shared" si="3"/>
        <v>38.31707317073171</v>
      </c>
      <c r="O41" s="156">
        <f t="shared" si="1"/>
        <v>33.40414634146342</v>
      </c>
      <c r="P41" s="156" t="e">
        <f t="shared" si="2"/>
        <v>#DIV/0!</v>
      </c>
    </row>
    <row r="42" spans="1:16" s="156" customFormat="1" ht="12.75">
      <c r="A42" s="195" t="s">
        <v>783</v>
      </c>
      <c r="B42" s="195" t="s">
        <v>784</v>
      </c>
      <c r="C42" s="195" t="s">
        <v>42</v>
      </c>
      <c r="D42" s="189">
        <v>6512</v>
      </c>
      <c r="E42" s="189">
        <v>40562.39</v>
      </c>
      <c r="F42" s="189">
        <v>37001.04</v>
      </c>
      <c r="G42" s="189"/>
      <c r="H42" s="189"/>
      <c r="I42" s="189"/>
      <c r="M42" s="156">
        <f t="shared" si="3"/>
        <v>6.228868243243243</v>
      </c>
      <c r="O42" s="156">
        <f t="shared" si="1"/>
        <v>5.681977886977887</v>
      </c>
      <c r="P42" s="156" t="e">
        <f t="shared" si="2"/>
        <v>#DIV/0!</v>
      </c>
    </row>
    <row r="43" spans="1:16" s="156" customFormat="1" ht="12.75">
      <c r="A43" s="195" t="s">
        <v>407</v>
      </c>
      <c r="B43" s="195" t="s">
        <v>408</v>
      </c>
      <c r="C43" s="195" t="s">
        <v>63</v>
      </c>
      <c r="D43" s="189">
        <v>8</v>
      </c>
      <c r="E43" s="189">
        <v>160</v>
      </c>
      <c r="F43" s="189">
        <v>138.02</v>
      </c>
      <c r="G43" s="189"/>
      <c r="H43" s="189"/>
      <c r="I43" s="189"/>
      <c r="M43" s="156">
        <f t="shared" si="3"/>
        <v>20</v>
      </c>
      <c r="O43" s="156">
        <f t="shared" si="1"/>
        <v>17.2525</v>
      </c>
      <c r="P43" s="156" t="e">
        <f t="shared" si="2"/>
        <v>#DIV/0!</v>
      </c>
    </row>
    <row r="44" spans="1:16" s="156" customFormat="1" ht="12.75">
      <c r="A44" s="195" t="s">
        <v>407</v>
      </c>
      <c r="B44" s="195" t="s">
        <v>408</v>
      </c>
      <c r="C44" s="195" t="s">
        <v>44</v>
      </c>
      <c r="D44" s="189">
        <v>792</v>
      </c>
      <c r="E44" s="189">
        <v>4357.21</v>
      </c>
      <c r="F44" s="189">
        <v>3918</v>
      </c>
      <c r="G44" s="189">
        <v>3783</v>
      </c>
      <c r="H44" s="189">
        <v>12122.03</v>
      </c>
      <c r="I44" s="189">
        <v>10906</v>
      </c>
      <c r="J44" s="156">
        <f>(G44-D44)*100/D44</f>
        <v>377.6515151515151</v>
      </c>
      <c r="K44" s="156">
        <f>(H44-E44)*100/E44</f>
        <v>178.206237477652</v>
      </c>
      <c r="L44" s="156">
        <f>(I44-F44)*100/F44</f>
        <v>178.35630423685555</v>
      </c>
      <c r="M44" s="156">
        <f t="shared" si="3"/>
        <v>5.501527777777778</v>
      </c>
      <c r="N44" s="156">
        <f t="shared" si="0"/>
        <v>3.204343113930743</v>
      </c>
      <c r="O44" s="156">
        <f t="shared" si="1"/>
        <v>4.946969696969697</v>
      </c>
      <c r="P44" s="156">
        <f t="shared" si="2"/>
        <v>2.8828971715569653</v>
      </c>
    </row>
    <row r="45" spans="1:16" s="156" customFormat="1" ht="12.75">
      <c r="A45" s="195" t="s">
        <v>410</v>
      </c>
      <c r="B45" s="195" t="s">
        <v>411</v>
      </c>
      <c r="C45" s="195" t="s">
        <v>46</v>
      </c>
      <c r="D45" s="189"/>
      <c r="E45" s="189"/>
      <c r="F45" s="189"/>
      <c r="G45" s="189">
        <v>31000</v>
      </c>
      <c r="H45" s="189">
        <v>15500</v>
      </c>
      <c r="I45" s="189">
        <v>13889.32</v>
      </c>
      <c r="N45" s="156">
        <f t="shared" si="0"/>
        <v>0.5</v>
      </c>
      <c r="O45" s="156" t="e">
        <f t="shared" si="1"/>
        <v>#DIV/0!</v>
      </c>
      <c r="P45" s="156">
        <f t="shared" si="2"/>
        <v>0.4480425806451613</v>
      </c>
    </row>
    <row r="46" spans="1:16" s="156" customFormat="1" ht="12.75">
      <c r="A46" s="195" t="s">
        <v>412</v>
      </c>
      <c r="B46" s="195" t="s">
        <v>413</v>
      </c>
      <c r="C46" s="195" t="s">
        <v>139</v>
      </c>
      <c r="D46" s="189">
        <v>350</v>
      </c>
      <c r="E46" s="189">
        <v>2213.5</v>
      </c>
      <c r="F46" s="189">
        <v>2033.5</v>
      </c>
      <c r="G46" s="189"/>
      <c r="H46" s="189"/>
      <c r="I46" s="189"/>
      <c r="M46" s="156">
        <f t="shared" si="3"/>
        <v>6.324285714285714</v>
      </c>
      <c r="O46" s="156">
        <f t="shared" si="1"/>
        <v>5.81</v>
      </c>
      <c r="P46" s="156" t="e">
        <f t="shared" si="2"/>
        <v>#DIV/0!</v>
      </c>
    </row>
    <row r="47" spans="1:16" s="156" customFormat="1" ht="12.75">
      <c r="A47" s="195" t="s">
        <v>412</v>
      </c>
      <c r="B47" s="195" t="s">
        <v>413</v>
      </c>
      <c r="C47" s="195" t="s">
        <v>44</v>
      </c>
      <c r="D47" s="189"/>
      <c r="E47" s="189"/>
      <c r="F47" s="189"/>
      <c r="G47" s="189">
        <v>300</v>
      </c>
      <c r="H47" s="189">
        <v>162.94</v>
      </c>
      <c r="I47" s="189">
        <v>150</v>
      </c>
      <c r="N47" s="156">
        <f t="shared" si="0"/>
        <v>0.5431333333333334</v>
      </c>
      <c r="O47" s="156" t="e">
        <f t="shared" si="1"/>
        <v>#DIV/0!</v>
      </c>
      <c r="P47" s="156">
        <f t="shared" si="2"/>
        <v>0.5</v>
      </c>
    </row>
    <row r="48" spans="1:16" s="156" customFormat="1" ht="12.75">
      <c r="A48" s="195" t="s">
        <v>414</v>
      </c>
      <c r="B48" s="195" t="s">
        <v>636</v>
      </c>
      <c r="C48" s="195" t="s">
        <v>44</v>
      </c>
      <c r="D48" s="189">
        <v>150</v>
      </c>
      <c r="E48" s="189">
        <v>708.6</v>
      </c>
      <c r="F48" s="189">
        <v>600</v>
      </c>
      <c r="G48" s="189">
        <v>320</v>
      </c>
      <c r="H48" s="189">
        <v>697.99</v>
      </c>
      <c r="I48" s="189">
        <v>640</v>
      </c>
      <c r="J48" s="156">
        <f aca="true" t="shared" si="5" ref="J48:L54">(G48-D48)*100/D48</f>
        <v>113.33333333333333</v>
      </c>
      <c r="K48" s="156">
        <f t="shared" si="5"/>
        <v>-1.4973186565057879</v>
      </c>
      <c r="L48" s="156">
        <f t="shared" si="5"/>
        <v>6.666666666666667</v>
      </c>
      <c r="M48" s="156">
        <f t="shared" si="3"/>
        <v>4.724</v>
      </c>
      <c r="N48" s="156">
        <f t="shared" si="0"/>
        <v>2.18121875</v>
      </c>
      <c r="O48" s="156">
        <f t="shared" si="1"/>
        <v>4</v>
      </c>
      <c r="P48" s="156">
        <f t="shared" si="2"/>
        <v>2</v>
      </c>
    </row>
    <row r="49" spans="1:16" s="156" customFormat="1" ht="12.75">
      <c r="A49" s="195" t="s">
        <v>417</v>
      </c>
      <c r="B49" s="195" t="s">
        <v>418</v>
      </c>
      <c r="C49" s="195" t="s">
        <v>48</v>
      </c>
      <c r="D49" s="189">
        <v>133402</v>
      </c>
      <c r="E49" s="189">
        <v>698639.53</v>
      </c>
      <c r="F49" s="189">
        <v>627575.14</v>
      </c>
      <c r="G49" s="189">
        <v>324150</v>
      </c>
      <c r="H49" s="189">
        <v>1772519.82</v>
      </c>
      <c r="I49" s="189">
        <v>1587744.72</v>
      </c>
      <c r="J49" s="156">
        <f t="shared" si="5"/>
        <v>142.98736150882294</v>
      </c>
      <c r="K49" s="156">
        <f t="shared" si="5"/>
        <v>153.71021018521526</v>
      </c>
      <c r="L49" s="156">
        <f t="shared" si="5"/>
        <v>152.99675191085484</v>
      </c>
      <c r="M49" s="156">
        <f t="shared" si="3"/>
        <v>5.237099368825056</v>
      </c>
      <c r="N49" s="156">
        <f t="shared" si="0"/>
        <v>5.46820860712633</v>
      </c>
      <c r="O49" s="156">
        <f t="shared" si="1"/>
        <v>4.7043907887437975</v>
      </c>
      <c r="P49" s="156">
        <f t="shared" si="2"/>
        <v>4.898178991207774</v>
      </c>
    </row>
    <row r="50" spans="1:16" s="156" customFormat="1" ht="12.75">
      <c r="A50" s="195" t="s">
        <v>417</v>
      </c>
      <c r="B50" s="195" t="s">
        <v>418</v>
      </c>
      <c r="C50" s="195" t="s">
        <v>87</v>
      </c>
      <c r="D50" s="189">
        <v>75910</v>
      </c>
      <c r="E50" s="189">
        <v>467708.74</v>
      </c>
      <c r="F50" s="189">
        <v>419738.33</v>
      </c>
      <c r="G50" s="189">
        <v>92292</v>
      </c>
      <c r="H50" s="189">
        <v>515127.2</v>
      </c>
      <c r="I50" s="189">
        <v>459919.32</v>
      </c>
      <c r="J50" s="156">
        <f t="shared" si="5"/>
        <v>21.580819391384534</v>
      </c>
      <c r="K50" s="156">
        <f t="shared" si="5"/>
        <v>10.138459247094682</v>
      </c>
      <c r="L50" s="156">
        <f t="shared" si="5"/>
        <v>9.572866504710206</v>
      </c>
      <c r="M50" s="156">
        <f t="shared" si="3"/>
        <v>6.161358714266895</v>
      </c>
      <c r="N50" s="156">
        <f t="shared" si="0"/>
        <v>5.581493520565163</v>
      </c>
      <c r="O50" s="156">
        <f t="shared" si="1"/>
        <v>5.529420761428007</v>
      </c>
      <c r="P50" s="156">
        <f t="shared" si="2"/>
        <v>4.9833064620985565</v>
      </c>
    </row>
    <row r="51" spans="1:16" s="156" customFormat="1" ht="12.75">
      <c r="A51" s="195" t="s">
        <v>417</v>
      </c>
      <c r="B51" s="195" t="s">
        <v>418</v>
      </c>
      <c r="C51" s="195" t="s">
        <v>60</v>
      </c>
      <c r="D51" s="189">
        <v>1200</v>
      </c>
      <c r="E51" s="189">
        <v>5953.7</v>
      </c>
      <c r="F51" s="189">
        <v>5364</v>
      </c>
      <c r="G51" s="189">
        <v>5130</v>
      </c>
      <c r="H51" s="189">
        <v>32719.5</v>
      </c>
      <c r="I51" s="189">
        <v>29311.4</v>
      </c>
      <c r="J51" s="156">
        <f t="shared" si="5"/>
        <v>327.5</v>
      </c>
      <c r="K51" s="156">
        <f t="shared" si="5"/>
        <v>449.56581621512674</v>
      </c>
      <c r="L51" s="156">
        <f t="shared" si="5"/>
        <v>446.4466815809098</v>
      </c>
      <c r="M51" s="156">
        <f t="shared" si="3"/>
        <v>4.961416666666667</v>
      </c>
      <c r="N51" s="156">
        <f t="shared" si="0"/>
        <v>6.378070175438596</v>
      </c>
      <c r="O51" s="156">
        <f t="shared" si="1"/>
        <v>4.47</v>
      </c>
      <c r="P51" s="156">
        <f t="shared" si="2"/>
        <v>5.713723196881092</v>
      </c>
    </row>
    <row r="52" spans="1:16" s="156" customFormat="1" ht="12.75">
      <c r="A52" s="195" t="s">
        <v>417</v>
      </c>
      <c r="B52" s="195" t="s">
        <v>418</v>
      </c>
      <c r="C52" s="195" t="s">
        <v>139</v>
      </c>
      <c r="D52" s="189">
        <v>237230</v>
      </c>
      <c r="E52" s="189">
        <v>1518517.3</v>
      </c>
      <c r="F52" s="189">
        <v>1360691.83</v>
      </c>
      <c r="G52" s="189">
        <v>370180</v>
      </c>
      <c r="H52" s="189">
        <v>2230264.06</v>
      </c>
      <c r="I52" s="189">
        <v>2001857.63</v>
      </c>
      <c r="J52" s="156">
        <f t="shared" si="5"/>
        <v>56.04265902288918</v>
      </c>
      <c r="K52" s="156">
        <f t="shared" si="5"/>
        <v>46.87116570881346</v>
      </c>
      <c r="L52" s="156">
        <f t="shared" si="5"/>
        <v>47.120573950973146</v>
      </c>
      <c r="M52" s="156">
        <f t="shared" si="3"/>
        <v>6.401034017620032</v>
      </c>
      <c r="N52" s="156">
        <f t="shared" si="0"/>
        <v>6.024809714193095</v>
      </c>
      <c r="O52" s="156">
        <f t="shared" si="1"/>
        <v>5.735749399317119</v>
      </c>
      <c r="P52" s="156">
        <f t="shared" si="2"/>
        <v>5.407795207736776</v>
      </c>
    </row>
    <row r="53" spans="1:16" s="156" customFormat="1" ht="12.75">
      <c r="A53" s="195" t="s">
        <v>417</v>
      </c>
      <c r="B53" s="195" t="s">
        <v>418</v>
      </c>
      <c r="C53" s="195" t="s">
        <v>63</v>
      </c>
      <c r="D53" s="189">
        <v>1054327.41</v>
      </c>
      <c r="E53" s="189">
        <v>6906786.2</v>
      </c>
      <c r="F53" s="189">
        <v>6194059.26</v>
      </c>
      <c r="G53" s="189">
        <v>806471</v>
      </c>
      <c r="H53" s="189">
        <v>4987591.1</v>
      </c>
      <c r="I53" s="189">
        <v>4471049.4</v>
      </c>
      <c r="J53" s="156">
        <f t="shared" si="5"/>
        <v>-23.50848585070931</v>
      </c>
      <c r="K53" s="156">
        <f t="shared" si="5"/>
        <v>-27.787092931876195</v>
      </c>
      <c r="L53" s="156">
        <f t="shared" si="5"/>
        <v>-27.81713554351754</v>
      </c>
      <c r="M53" s="156">
        <f t="shared" si="3"/>
        <v>6.550893142387336</v>
      </c>
      <c r="N53" s="156">
        <f t="shared" si="0"/>
        <v>6.1844642894784805</v>
      </c>
      <c r="O53" s="156">
        <f t="shared" si="1"/>
        <v>5.87489161455074</v>
      </c>
      <c r="P53" s="156">
        <f t="shared" si="2"/>
        <v>5.543967979009785</v>
      </c>
    </row>
    <row r="54" spans="1:16" s="156" customFormat="1" ht="12.75">
      <c r="A54" s="195" t="s">
        <v>417</v>
      </c>
      <c r="B54" s="195" t="s">
        <v>418</v>
      </c>
      <c r="C54" s="195" t="s">
        <v>54</v>
      </c>
      <c r="D54" s="189">
        <v>1105930.66</v>
      </c>
      <c r="E54" s="189">
        <v>5896071.69</v>
      </c>
      <c r="F54" s="189">
        <v>5287929.61</v>
      </c>
      <c r="G54" s="189">
        <v>1474561.18</v>
      </c>
      <c r="H54" s="189">
        <v>8054566.75</v>
      </c>
      <c r="I54" s="189">
        <v>7222135.65</v>
      </c>
      <c r="J54" s="156">
        <f t="shared" si="5"/>
        <v>33.332154838712945</v>
      </c>
      <c r="K54" s="156">
        <f t="shared" si="5"/>
        <v>36.609036889102</v>
      </c>
      <c r="L54" s="156">
        <f t="shared" si="5"/>
        <v>36.57775694181375</v>
      </c>
      <c r="M54" s="156">
        <f t="shared" si="3"/>
        <v>5.331321305442423</v>
      </c>
      <c r="N54" s="156">
        <f t="shared" si="0"/>
        <v>5.462348296731913</v>
      </c>
      <c r="O54" s="156">
        <f t="shared" si="1"/>
        <v>4.781429615126142</v>
      </c>
      <c r="P54" s="156">
        <f t="shared" si="2"/>
        <v>4.897820278979541</v>
      </c>
    </row>
    <row r="55" spans="1:16" s="156" customFormat="1" ht="12.75">
      <c r="A55" s="195" t="s">
        <v>417</v>
      </c>
      <c r="B55" s="195" t="s">
        <v>418</v>
      </c>
      <c r="C55" s="195" t="s">
        <v>82</v>
      </c>
      <c r="D55" s="189"/>
      <c r="E55" s="189"/>
      <c r="F55" s="189"/>
      <c r="G55" s="189">
        <v>33008</v>
      </c>
      <c r="H55" s="189">
        <v>192420.64</v>
      </c>
      <c r="I55" s="189">
        <v>171913.8</v>
      </c>
      <c r="N55" s="156">
        <f t="shared" si="0"/>
        <v>5.829515269025691</v>
      </c>
      <c r="O55" s="156" t="e">
        <f t="shared" si="1"/>
        <v>#DIV/0!</v>
      </c>
      <c r="P55" s="156">
        <f t="shared" si="2"/>
        <v>5.208246485700436</v>
      </c>
    </row>
    <row r="56" spans="1:16" s="156" customFormat="1" ht="12.75">
      <c r="A56" s="195" t="s">
        <v>417</v>
      </c>
      <c r="B56" s="195" t="s">
        <v>418</v>
      </c>
      <c r="C56" s="195" t="s">
        <v>705</v>
      </c>
      <c r="D56" s="189"/>
      <c r="E56" s="189"/>
      <c r="F56" s="189"/>
      <c r="G56" s="189">
        <v>1490</v>
      </c>
      <c r="H56" s="189">
        <v>7396.42</v>
      </c>
      <c r="I56" s="189">
        <v>6834.96</v>
      </c>
      <c r="N56" s="156">
        <f t="shared" si="0"/>
        <v>4.964040268456376</v>
      </c>
      <c r="O56" s="156" t="e">
        <f t="shared" si="1"/>
        <v>#DIV/0!</v>
      </c>
      <c r="P56" s="156">
        <f t="shared" si="2"/>
        <v>4.587221476510067</v>
      </c>
    </row>
    <row r="57" spans="1:16" s="156" customFormat="1" ht="12.75">
      <c r="A57" s="195" t="s">
        <v>417</v>
      </c>
      <c r="B57" s="195" t="s">
        <v>418</v>
      </c>
      <c r="C57" s="195" t="s">
        <v>56</v>
      </c>
      <c r="D57" s="189">
        <v>22196</v>
      </c>
      <c r="E57" s="189">
        <v>140068.68</v>
      </c>
      <c r="F57" s="189">
        <v>124241.02</v>
      </c>
      <c r="G57" s="189">
        <v>26480</v>
      </c>
      <c r="H57" s="189">
        <v>190674.19</v>
      </c>
      <c r="I57" s="189">
        <v>168666.43</v>
      </c>
      <c r="J57" s="156">
        <f>(G57-D57)*100/D57</f>
        <v>19.30077491439899</v>
      </c>
      <c r="K57" s="156">
        <f>(H57-E57)*100/E57</f>
        <v>36.129068968166195</v>
      </c>
      <c r="L57" s="156">
        <f>(I57-F57)*100/F57</f>
        <v>35.75744146337497</v>
      </c>
      <c r="M57" s="156">
        <f t="shared" si="3"/>
        <v>6.310537033699766</v>
      </c>
      <c r="N57" s="156">
        <f t="shared" si="0"/>
        <v>7.200686933534743</v>
      </c>
      <c r="O57" s="156">
        <f t="shared" si="1"/>
        <v>5.597450892052622</v>
      </c>
      <c r="P57" s="156">
        <f t="shared" si="2"/>
        <v>6.369578172205438</v>
      </c>
    </row>
    <row r="58" spans="1:16" s="156" customFormat="1" ht="12.75">
      <c r="A58" s="195" t="s">
        <v>417</v>
      </c>
      <c r="B58" s="195" t="s">
        <v>418</v>
      </c>
      <c r="C58" s="195" t="s">
        <v>617</v>
      </c>
      <c r="D58" s="189"/>
      <c r="E58" s="189"/>
      <c r="F58" s="189"/>
      <c r="G58" s="189">
        <v>50</v>
      </c>
      <c r="H58" s="189">
        <v>305</v>
      </c>
      <c r="I58" s="189">
        <v>276.41</v>
      </c>
      <c r="N58" s="156">
        <f t="shared" si="0"/>
        <v>6.1</v>
      </c>
      <c r="O58" s="156" t="e">
        <f t="shared" si="1"/>
        <v>#DIV/0!</v>
      </c>
      <c r="P58" s="156">
        <f t="shared" si="2"/>
        <v>5.528200000000001</v>
      </c>
    </row>
    <row r="59" spans="1:16" s="156" customFormat="1" ht="12.75">
      <c r="A59" s="195" t="s">
        <v>417</v>
      </c>
      <c r="B59" s="195" t="s">
        <v>418</v>
      </c>
      <c r="C59" s="195" t="s">
        <v>42</v>
      </c>
      <c r="D59" s="189">
        <v>2846616</v>
      </c>
      <c r="E59" s="189">
        <v>16004797.81</v>
      </c>
      <c r="F59" s="189">
        <v>14343715.48</v>
      </c>
      <c r="G59" s="189">
        <v>2468532.5</v>
      </c>
      <c r="H59" s="189">
        <v>14893192.86</v>
      </c>
      <c r="I59" s="189">
        <v>13332594.22</v>
      </c>
      <c r="J59" s="156">
        <f>(G59-D59)*100/D59</f>
        <v>-13.281858178272026</v>
      </c>
      <c r="K59" s="156">
        <f>(H59-E59)*100/E59</f>
        <v>-6.945448253682132</v>
      </c>
      <c r="L59" s="156">
        <f>(I59-F59)*100/F59</f>
        <v>-7.049228363528581</v>
      </c>
      <c r="M59" s="156">
        <f t="shared" si="3"/>
        <v>5.622394383366074</v>
      </c>
      <c r="N59" s="156">
        <f t="shared" si="0"/>
        <v>6.033217249519704</v>
      </c>
      <c r="O59" s="156">
        <f t="shared" si="1"/>
        <v>5.0388656144699535</v>
      </c>
      <c r="P59" s="156">
        <f t="shared" si="2"/>
        <v>5.401020330905102</v>
      </c>
    </row>
    <row r="60" spans="1:16" s="156" customFormat="1" ht="12.75">
      <c r="A60" s="195" t="s">
        <v>417</v>
      </c>
      <c r="B60" s="195" t="s">
        <v>418</v>
      </c>
      <c r="C60" s="195" t="s">
        <v>92</v>
      </c>
      <c r="D60" s="189">
        <v>97</v>
      </c>
      <c r="E60" s="189">
        <v>582</v>
      </c>
      <c r="F60" s="189">
        <v>541.08</v>
      </c>
      <c r="G60" s="189"/>
      <c r="H60" s="189"/>
      <c r="I60" s="189"/>
      <c r="M60" s="156">
        <f t="shared" si="3"/>
        <v>6</v>
      </c>
      <c r="O60" s="156">
        <f t="shared" si="1"/>
        <v>5.578144329896908</v>
      </c>
      <c r="P60" s="156" t="e">
        <f t="shared" si="2"/>
        <v>#DIV/0!</v>
      </c>
    </row>
    <row r="61" spans="1:16" s="156" customFormat="1" ht="12.75">
      <c r="A61" s="195" t="s">
        <v>417</v>
      </c>
      <c r="B61" s="195" t="s">
        <v>418</v>
      </c>
      <c r="C61" s="195" t="s">
        <v>45</v>
      </c>
      <c r="D61" s="189">
        <v>1287332.4</v>
      </c>
      <c r="E61" s="189">
        <v>6494874.04</v>
      </c>
      <c r="F61" s="189">
        <v>5822809.98</v>
      </c>
      <c r="G61" s="189">
        <v>923960</v>
      </c>
      <c r="H61" s="189">
        <v>4740388.69</v>
      </c>
      <c r="I61" s="189">
        <v>4256826.45</v>
      </c>
      <c r="J61" s="156">
        <f aca="true" t="shared" si="6" ref="J61:L66">(G61-D61)*100/D61</f>
        <v>-28.22677344250793</v>
      </c>
      <c r="K61" s="156">
        <f t="shared" si="6"/>
        <v>-27.013385312704226</v>
      </c>
      <c r="L61" s="156">
        <f t="shared" si="6"/>
        <v>-26.89394871855324</v>
      </c>
      <c r="M61" s="156">
        <f t="shared" si="3"/>
        <v>5.045219121339602</v>
      </c>
      <c r="N61" s="156">
        <f t="shared" si="0"/>
        <v>5.130512890168406</v>
      </c>
      <c r="O61" s="156">
        <f t="shared" si="1"/>
        <v>4.523159659463245</v>
      </c>
      <c r="P61" s="156">
        <f t="shared" si="2"/>
        <v>4.60715447638426</v>
      </c>
    </row>
    <row r="62" spans="1:16" s="156" customFormat="1" ht="12.75">
      <c r="A62" s="195" t="s">
        <v>417</v>
      </c>
      <c r="B62" s="195" t="s">
        <v>418</v>
      </c>
      <c r="C62" s="195" t="s">
        <v>57</v>
      </c>
      <c r="D62" s="189">
        <v>157837</v>
      </c>
      <c r="E62" s="189">
        <v>856779.71</v>
      </c>
      <c r="F62" s="189">
        <v>771975.21</v>
      </c>
      <c r="G62" s="189">
        <v>349651</v>
      </c>
      <c r="H62" s="189">
        <v>2063661.29</v>
      </c>
      <c r="I62" s="189">
        <v>1845318.65</v>
      </c>
      <c r="J62" s="156">
        <f t="shared" si="6"/>
        <v>121.5266382407167</v>
      </c>
      <c r="K62" s="156">
        <f t="shared" si="6"/>
        <v>140.86253046305217</v>
      </c>
      <c r="L62" s="156">
        <f t="shared" si="6"/>
        <v>139.03858907593678</v>
      </c>
      <c r="M62" s="156">
        <f t="shared" si="3"/>
        <v>5.428256429100908</v>
      </c>
      <c r="N62" s="156">
        <f t="shared" si="0"/>
        <v>5.902060311567821</v>
      </c>
      <c r="O62" s="156">
        <f t="shared" si="1"/>
        <v>4.890964792792564</v>
      </c>
      <c r="P62" s="156">
        <f t="shared" si="2"/>
        <v>5.277601522661167</v>
      </c>
    </row>
    <row r="63" spans="1:16" s="156" customFormat="1" ht="12.75">
      <c r="A63" s="195" t="s">
        <v>417</v>
      </c>
      <c r="B63" s="195" t="s">
        <v>418</v>
      </c>
      <c r="C63" s="195" t="s">
        <v>61</v>
      </c>
      <c r="D63" s="189">
        <v>26000</v>
      </c>
      <c r="E63" s="189">
        <v>155908.82</v>
      </c>
      <c r="F63" s="189">
        <v>141608</v>
      </c>
      <c r="G63" s="189">
        <v>6818</v>
      </c>
      <c r="H63" s="189">
        <v>49512.53</v>
      </c>
      <c r="I63" s="189">
        <v>43641.97</v>
      </c>
      <c r="J63" s="156">
        <f t="shared" si="6"/>
        <v>-73.77692307692308</v>
      </c>
      <c r="K63" s="156">
        <f t="shared" si="6"/>
        <v>-68.24263694638957</v>
      </c>
      <c r="L63" s="156">
        <f t="shared" si="6"/>
        <v>-69.18114089599457</v>
      </c>
      <c r="M63" s="156">
        <f t="shared" si="3"/>
        <v>5.996493076923077</v>
      </c>
      <c r="N63" s="156">
        <f t="shared" si="0"/>
        <v>7.262031387503667</v>
      </c>
      <c r="O63" s="156">
        <f t="shared" si="1"/>
        <v>5.446461538461539</v>
      </c>
      <c r="P63" s="156">
        <f t="shared" si="2"/>
        <v>6.400992959812262</v>
      </c>
    </row>
    <row r="64" spans="1:16" s="156" customFormat="1" ht="12.75">
      <c r="A64" s="195" t="s">
        <v>417</v>
      </c>
      <c r="B64" s="195" t="s">
        <v>418</v>
      </c>
      <c r="C64" s="195" t="s">
        <v>43</v>
      </c>
      <c r="D64" s="189">
        <v>2252469</v>
      </c>
      <c r="E64" s="189">
        <v>11448244.66</v>
      </c>
      <c r="F64" s="189">
        <v>10268099.29</v>
      </c>
      <c r="G64" s="189">
        <v>2414002</v>
      </c>
      <c r="H64" s="189">
        <v>12461759.47</v>
      </c>
      <c r="I64" s="189">
        <v>11153894.39</v>
      </c>
      <c r="J64" s="156">
        <f t="shared" si="6"/>
        <v>7.171375055550154</v>
      </c>
      <c r="K64" s="156">
        <f t="shared" si="6"/>
        <v>8.85301493897319</v>
      </c>
      <c r="L64" s="156">
        <f t="shared" si="6"/>
        <v>8.62667057439412</v>
      </c>
      <c r="M64" s="156">
        <f t="shared" si="3"/>
        <v>5.082531506537937</v>
      </c>
      <c r="N64" s="156">
        <f t="shared" si="0"/>
        <v>5.162282164637809</v>
      </c>
      <c r="O64" s="156">
        <f t="shared" si="1"/>
        <v>4.558597383582193</v>
      </c>
      <c r="P64" s="156">
        <f t="shared" si="2"/>
        <v>4.620499233223502</v>
      </c>
    </row>
    <row r="65" spans="1:16" s="156" customFormat="1" ht="12.75">
      <c r="A65" s="195" t="s">
        <v>417</v>
      </c>
      <c r="B65" s="195" t="s">
        <v>418</v>
      </c>
      <c r="C65" s="195" t="s">
        <v>99</v>
      </c>
      <c r="D65" s="189">
        <v>61240</v>
      </c>
      <c r="E65" s="189">
        <v>379584.88</v>
      </c>
      <c r="F65" s="189">
        <v>340474.13</v>
      </c>
      <c r="G65" s="189">
        <v>33580</v>
      </c>
      <c r="H65" s="189">
        <v>182145.54</v>
      </c>
      <c r="I65" s="189">
        <v>163703.23</v>
      </c>
      <c r="J65" s="156">
        <f t="shared" si="6"/>
        <v>-45.16655780535598</v>
      </c>
      <c r="K65" s="156">
        <f t="shared" si="6"/>
        <v>-52.01454283426674</v>
      </c>
      <c r="L65" s="156">
        <f t="shared" si="6"/>
        <v>-51.91904007508588</v>
      </c>
      <c r="M65" s="156">
        <f t="shared" si="3"/>
        <v>6.198316133246244</v>
      </c>
      <c r="N65" s="156">
        <f t="shared" si="0"/>
        <v>5.424226920786182</v>
      </c>
      <c r="O65" s="156">
        <f t="shared" si="1"/>
        <v>5.559669007184847</v>
      </c>
      <c r="P65" s="156">
        <f t="shared" si="2"/>
        <v>4.875021739130435</v>
      </c>
    </row>
    <row r="66" spans="1:16" s="156" customFormat="1" ht="12.75">
      <c r="A66" s="195" t="s">
        <v>417</v>
      </c>
      <c r="B66" s="195" t="s">
        <v>418</v>
      </c>
      <c r="C66" s="195" t="s">
        <v>62</v>
      </c>
      <c r="D66" s="189">
        <v>55851</v>
      </c>
      <c r="E66" s="189">
        <v>314757.44</v>
      </c>
      <c r="F66" s="189">
        <v>282490.15</v>
      </c>
      <c r="G66" s="189">
        <v>78156</v>
      </c>
      <c r="H66" s="189">
        <v>472501.65</v>
      </c>
      <c r="I66" s="189">
        <v>423058.2</v>
      </c>
      <c r="J66" s="156">
        <f t="shared" si="6"/>
        <v>39.93661707041951</v>
      </c>
      <c r="K66" s="156">
        <f t="shared" si="6"/>
        <v>50.11611798596405</v>
      </c>
      <c r="L66" s="156">
        <f t="shared" si="6"/>
        <v>49.760336776344225</v>
      </c>
      <c r="M66" s="156">
        <f t="shared" si="3"/>
        <v>5.635663461710623</v>
      </c>
      <c r="N66" s="156">
        <f t="shared" si="0"/>
        <v>6.0456222171042535</v>
      </c>
      <c r="O66" s="156">
        <f t="shared" si="1"/>
        <v>5.057924656675799</v>
      </c>
      <c r="P66" s="156">
        <f t="shared" si="2"/>
        <v>5.4129970827575615</v>
      </c>
    </row>
    <row r="67" spans="1:16" s="156" customFormat="1" ht="12.75">
      <c r="A67" s="195" t="s">
        <v>417</v>
      </c>
      <c r="B67" s="195" t="s">
        <v>418</v>
      </c>
      <c r="C67" s="195" t="s">
        <v>103</v>
      </c>
      <c r="D67" s="189">
        <v>420</v>
      </c>
      <c r="E67" s="189">
        <v>4868.44</v>
      </c>
      <c r="F67" s="189">
        <v>4300</v>
      </c>
      <c r="G67" s="189"/>
      <c r="H67" s="189"/>
      <c r="I67" s="189"/>
      <c r="M67" s="156">
        <f t="shared" si="3"/>
        <v>11.591523809523808</v>
      </c>
      <c r="O67" s="156">
        <f t="shared" si="1"/>
        <v>10.238095238095237</v>
      </c>
      <c r="P67" s="156" t="e">
        <f t="shared" si="2"/>
        <v>#DIV/0!</v>
      </c>
    </row>
    <row r="68" spans="1:16" s="156" customFormat="1" ht="12.75">
      <c r="A68" s="195" t="s">
        <v>417</v>
      </c>
      <c r="B68" s="195" t="s">
        <v>418</v>
      </c>
      <c r="C68" s="195" t="s">
        <v>156</v>
      </c>
      <c r="D68" s="189"/>
      <c r="E68" s="189"/>
      <c r="F68" s="189"/>
      <c r="G68" s="189">
        <v>8600</v>
      </c>
      <c r="H68" s="189">
        <v>62187.11</v>
      </c>
      <c r="I68" s="189">
        <v>55080.76</v>
      </c>
      <c r="N68" s="156">
        <f t="shared" si="0"/>
        <v>7.231059302325582</v>
      </c>
      <c r="O68" s="156" t="e">
        <f t="shared" si="1"/>
        <v>#DIV/0!</v>
      </c>
      <c r="P68" s="156">
        <f t="shared" si="2"/>
        <v>6.4047395348837215</v>
      </c>
    </row>
    <row r="69" spans="1:16" s="156" customFormat="1" ht="12.75">
      <c r="A69" s="195" t="s">
        <v>417</v>
      </c>
      <c r="B69" s="195" t="s">
        <v>418</v>
      </c>
      <c r="C69" s="195" t="s">
        <v>50</v>
      </c>
      <c r="D69" s="189">
        <v>154700</v>
      </c>
      <c r="E69" s="189">
        <v>1018833.41</v>
      </c>
      <c r="F69" s="189">
        <v>919393.92</v>
      </c>
      <c r="G69" s="189">
        <v>601430</v>
      </c>
      <c r="H69" s="189">
        <v>5057001.94</v>
      </c>
      <c r="I69" s="189">
        <v>4525165.82</v>
      </c>
      <c r="J69" s="156">
        <f>(G69-D69)*100/D69</f>
        <v>288.77181641887523</v>
      </c>
      <c r="K69" s="156">
        <f>(H69-E69)*100/E69</f>
        <v>396.35218970685304</v>
      </c>
      <c r="L69" s="156">
        <f>(I69-F69)*100/F69</f>
        <v>392.19009627559865</v>
      </c>
      <c r="M69" s="156">
        <f t="shared" si="3"/>
        <v>6.585865610859729</v>
      </c>
      <c r="N69" s="156">
        <f t="shared" si="0"/>
        <v>8.4082967926442</v>
      </c>
      <c r="O69" s="156">
        <f t="shared" si="1"/>
        <v>5.943076405946995</v>
      </c>
      <c r="P69" s="156">
        <f t="shared" si="2"/>
        <v>7.524010807575279</v>
      </c>
    </row>
    <row r="70" spans="1:16" s="156" customFormat="1" ht="12.75">
      <c r="A70" s="195" t="s">
        <v>417</v>
      </c>
      <c r="B70" s="195" t="s">
        <v>418</v>
      </c>
      <c r="C70" s="195" t="s">
        <v>774</v>
      </c>
      <c r="D70" s="189"/>
      <c r="E70" s="189"/>
      <c r="F70" s="189"/>
      <c r="G70" s="189">
        <v>5961</v>
      </c>
      <c r="H70" s="189">
        <v>30808.7</v>
      </c>
      <c r="I70" s="189">
        <v>27401.21</v>
      </c>
      <c r="N70" s="156">
        <f t="shared" si="0"/>
        <v>5.168377788961584</v>
      </c>
      <c r="O70" s="156" t="e">
        <f t="shared" si="1"/>
        <v>#DIV/0!</v>
      </c>
      <c r="P70" s="156">
        <f t="shared" si="2"/>
        <v>4.59674719006878</v>
      </c>
    </row>
    <row r="71" spans="1:16" s="156" customFormat="1" ht="12.75">
      <c r="A71" s="195" t="s">
        <v>417</v>
      </c>
      <c r="B71" s="195" t="s">
        <v>418</v>
      </c>
      <c r="C71" s="195" t="s">
        <v>100</v>
      </c>
      <c r="D71" s="189">
        <v>4500</v>
      </c>
      <c r="E71" s="189">
        <v>21130.04</v>
      </c>
      <c r="F71" s="189">
        <v>18842.97</v>
      </c>
      <c r="G71" s="189">
        <v>6500</v>
      </c>
      <c r="H71" s="189">
        <v>29385.63</v>
      </c>
      <c r="I71" s="189">
        <v>26285.56</v>
      </c>
      <c r="J71" s="156">
        <f aca="true" t="shared" si="7" ref="J71:L72">(G71-D71)*100/D71</f>
        <v>44.44444444444444</v>
      </c>
      <c r="K71" s="156">
        <f t="shared" si="7"/>
        <v>39.07039456621946</v>
      </c>
      <c r="L71" s="156">
        <f t="shared" si="7"/>
        <v>39.497966615666215</v>
      </c>
      <c r="M71" s="156">
        <f t="shared" si="3"/>
        <v>4.695564444444445</v>
      </c>
      <c r="N71" s="156">
        <f t="shared" si="0"/>
        <v>4.520866153846154</v>
      </c>
      <c r="O71" s="156">
        <f t="shared" si="1"/>
        <v>4.187326666666667</v>
      </c>
      <c r="P71" s="156">
        <f t="shared" si="2"/>
        <v>4.043932307692308</v>
      </c>
    </row>
    <row r="72" spans="1:16" s="156" customFormat="1" ht="12.75">
      <c r="A72" s="195" t="s">
        <v>417</v>
      </c>
      <c r="B72" s="195" t="s">
        <v>418</v>
      </c>
      <c r="C72" s="195" t="s">
        <v>95</v>
      </c>
      <c r="D72" s="189">
        <v>81980</v>
      </c>
      <c r="E72" s="189">
        <v>379843.38</v>
      </c>
      <c r="F72" s="189">
        <v>340297.57</v>
      </c>
      <c r="G72" s="189">
        <v>33000</v>
      </c>
      <c r="H72" s="189">
        <v>162283.05</v>
      </c>
      <c r="I72" s="189">
        <v>143848</v>
      </c>
      <c r="J72" s="156">
        <f t="shared" si="7"/>
        <v>-59.74627958038546</v>
      </c>
      <c r="K72" s="156">
        <f t="shared" si="7"/>
        <v>-57.27632531071096</v>
      </c>
      <c r="L72" s="156">
        <f t="shared" si="7"/>
        <v>-57.72876074313431</v>
      </c>
      <c r="M72" s="156">
        <f t="shared" si="3"/>
        <v>4.63336643083679</v>
      </c>
      <c r="N72" s="156">
        <f t="shared" si="0"/>
        <v>4.917668181818182</v>
      </c>
      <c r="O72" s="156">
        <f t="shared" si="1"/>
        <v>4.150982800683093</v>
      </c>
      <c r="P72" s="156">
        <f t="shared" si="2"/>
        <v>4.359030303030303</v>
      </c>
    </row>
    <row r="73" spans="1:16" s="156" customFormat="1" ht="12.75">
      <c r="A73" s="195" t="s">
        <v>417</v>
      </c>
      <c r="B73" s="195" t="s">
        <v>418</v>
      </c>
      <c r="C73" s="195" t="s">
        <v>70</v>
      </c>
      <c r="D73" s="189">
        <v>86418</v>
      </c>
      <c r="E73" s="189">
        <v>434947.14</v>
      </c>
      <c r="F73" s="189">
        <v>393410.69</v>
      </c>
      <c r="G73" s="189">
        <v>144324</v>
      </c>
      <c r="H73" s="189">
        <v>786273.41</v>
      </c>
      <c r="I73" s="189">
        <v>709841.37</v>
      </c>
      <c r="J73" s="156">
        <f aca="true" t="shared" si="8" ref="J73:J136">(G73-D73)*100/D73</f>
        <v>67.00687356800667</v>
      </c>
      <c r="K73" s="156">
        <f aca="true" t="shared" si="9" ref="K73:K136">(H73-E73)*100/E73</f>
        <v>80.77447526152258</v>
      </c>
      <c r="L73" s="156">
        <f aca="true" t="shared" si="10" ref="L73:L136">(I73-F73)*100/F73</f>
        <v>80.432659315892</v>
      </c>
      <c r="M73" s="156">
        <f aca="true" t="shared" si="11" ref="M73:M136">E73/D73</f>
        <v>5.03306186211206</v>
      </c>
      <c r="N73" s="156">
        <f aca="true" t="shared" si="12" ref="N73:N136">H73/G73</f>
        <v>5.44797407222638</v>
      </c>
      <c r="O73" s="156">
        <f aca="true" t="shared" si="13" ref="O73:O136">F73/D73</f>
        <v>4.552416047582679</v>
      </c>
      <c r="P73" s="156">
        <f aca="true" t="shared" si="14" ref="P73:P136">I73/G73</f>
        <v>4.918387586264239</v>
      </c>
    </row>
    <row r="74" spans="1:16" s="156" customFormat="1" ht="12.75">
      <c r="A74" s="195" t="s">
        <v>417</v>
      </c>
      <c r="B74" s="195" t="s">
        <v>418</v>
      </c>
      <c r="C74" s="195" t="s">
        <v>71</v>
      </c>
      <c r="D74" s="189">
        <v>30042</v>
      </c>
      <c r="E74" s="189">
        <v>167590.39</v>
      </c>
      <c r="F74" s="189">
        <v>150484.36</v>
      </c>
      <c r="G74" s="189">
        <v>34778</v>
      </c>
      <c r="H74" s="189">
        <v>214795.38</v>
      </c>
      <c r="I74" s="189">
        <v>191726.33</v>
      </c>
      <c r="J74" s="156">
        <f t="shared" si="8"/>
        <v>15.764596231941947</v>
      </c>
      <c r="K74" s="156">
        <f t="shared" si="9"/>
        <v>28.16688355459999</v>
      </c>
      <c r="L74" s="156">
        <f t="shared" si="10"/>
        <v>27.406150380012914</v>
      </c>
      <c r="M74" s="156">
        <f t="shared" si="11"/>
        <v>5.578536382397977</v>
      </c>
      <c r="N74" s="156">
        <f t="shared" si="12"/>
        <v>6.176185519581344</v>
      </c>
      <c r="O74" s="156">
        <f t="shared" si="13"/>
        <v>5.00913254776646</v>
      </c>
      <c r="P74" s="156">
        <f t="shared" si="14"/>
        <v>5.512862441773534</v>
      </c>
    </row>
    <row r="75" spans="1:16" s="156" customFormat="1" ht="12.75">
      <c r="A75" s="195" t="s">
        <v>417</v>
      </c>
      <c r="B75" s="195" t="s">
        <v>418</v>
      </c>
      <c r="C75" s="195" t="s">
        <v>67</v>
      </c>
      <c r="D75" s="189">
        <v>1267848</v>
      </c>
      <c r="E75" s="189">
        <v>6497910.21</v>
      </c>
      <c r="F75" s="189">
        <v>5827140.11</v>
      </c>
      <c r="G75" s="189">
        <v>1156867</v>
      </c>
      <c r="H75" s="189">
        <v>6266296.11</v>
      </c>
      <c r="I75" s="189">
        <v>5611404.99</v>
      </c>
      <c r="J75" s="156">
        <f t="shared" si="8"/>
        <v>-8.753494109704002</v>
      </c>
      <c r="K75" s="156">
        <f t="shared" si="9"/>
        <v>-3.5644398354959668</v>
      </c>
      <c r="L75" s="156">
        <f t="shared" si="10"/>
        <v>-3.702247001574158</v>
      </c>
      <c r="M75" s="156">
        <f t="shared" si="11"/>
        <v>5.1251492371325265</v>
      </c>
      <c r="N75" s="156">
        <f t="shared" si="12"/>
        <v>5.416608918743469</v>
      </c>
      <c r="O75" s="156">
        <f t="shared" si="13"/>
        <v>4.596087314883173</v>
      </c>
      <c r="P75" s="156">
        <f t="shared" si="14"/>
        <v>4.850518676736392</v>
      </c>
    </row>
    <row r="76" spans="1:16" s="156" customFormat="1" ht="12.75">
      <c r="A76" s="195" t="s">
        <v>417</v>
      </c>
      <c r="B76" s="195" t="s">
        <v>418</v>
      </c>
      <c r="C76" s="195" t="s">
        <v>357</v>
      </c>
      <c r="D76" s="189"/>
      <c r="E76" s="189"/>
      <c r="F76" s="189"/>
      <c r="G76" s="189">
        <v>600</v>
      </c>
      <c r="H76" s="189">
        <v>4015.35</v>
      </c>
      <c r="I76" s="189">
        <v>3568.82</v>
      </c>
      <c r="N76" s="156">
        <f t="shared" si="12"/>
        <v>6.69225</v>
      </c>
      <c r="O76" s="156" t="e">
        <f t="shared" si="13"/>
        <v>#DIV/0!</v>
      </c>
      <c r="P76" s="156">
        <f t="shared" si="14"/>
        <v>5.948033333333334</v>
      </c>
    </row>
    <row r="77" spans="1:16" s="156" customFormat="1" ht="12.75">
      <c r="A77" s="195" t="s">
        <v>417</v>
      </c>
      <c r="B77" s="195" t="s">
        <v>418</v>
      </c>
      <c r="C77" s="195" t="s">
        <v>49</v>
      </c>
      <c r="D77" s="189">
        <v>18850</v>
      </c>
      <c r="E77" s="189">
        <v>120913.3</v>
      </c>
      <c r="F77" s="189">
        <v>108243.44</v>
      </c>
      <c r="G77" s="189">
        <v>22960</v>
      </c>
      <c r="H77" s="189">
        <v>145566.9</v>
      </c>
      <c r="I77" s="189">
        <v>130251.51</v>
      </c>
      <c r="J77" s="156">
        <f t="shared" si="8"/>
        <v>21.80371352785146</v>
      </c>
      <c r="K77" s="156">
        <f t="shared" si="9"/>
        <v>20.389485689332762</v>
      </c>
      <c r="L77" s="156">
        <f t="shared" si="10"/>
        <v>20.33201272982454</v>
      </c>
      <c r="M77" s="156">
        <f t="shared" si="11"/>
        <v>6.414498673740053</v>
      </c>
      <c r="N77" s="156">
        <f t="shared" si="12"/>
        <v>6.340021777003484</v>
      </c>
      <c r="O77" s="156">
        <f t="shared" si="13"/>
        <v>5.742357559681698</v>
      </c>
      <c r="P77" s="156">
        <f t="shared" si="14"/>
        <v>5.6729751742160275</v>
      </c>
    </row>
    <row r="78" spans="1:16" s="156" customFormat="1" ht="12.75">
      <c r="A78" s="195" t="s">
        <v>417</v>
      </c>
      <c r="B78" s="195" t="s">
        <v>418</v>
      </c>
      <c r="C78" s="195" t="s">
        <v>350</v>
      </c>
      <c r="D78" s="189">
        <v>93224</v>
      </c>
      <c r="E78" s="189">
        <v>473602.3</v>
      </c>
      <c r="F78" s="189">
        <v>423019.83</v>
      </c>
      <c r="G78" s="189">
        <v>129842</v>
      </c>
      <c r="H78" s="189">
        <v>676915.6</v>
      </c>
      <c r="I78" s="189">
        <v>605719.04</v>
      </c>
      <c r="J78" s="156">
        <f t="shared" si="8"/>
        <v>39.27958465631168</v>
      </c>
      <c r="K78" s="156">
        <f t="shared" si="9"/>
        <v>42.92912006550644</v>
      </c>
      <c r="L78" s="156">
        <f t="shared" si="10"/>
        <v>43.18927791162888</v>
      </c>
      <c r="M78" s="156">
        <f t="shared" si="11"/>
        <v>5.080261520638462</v>
      </c>
      <c r="N78" s="156">
        <f t="shared" si="12"/>
        <v>5.213379337964603</v>
      </c>
      <c r="O78" s="156">
        <f t="shared" si="13"/>
        <v>4.537670878743671</v>
      </c>
      <c r="P78" s="156">
        <f t="shared" si="14"/>
        <v>4.665047057192588</v>
      </c>
    </row>
    <row r="79" spans="1:16" s="156" customFormat="1" ht="12.75">
      <c r="A79" s="195" t="s">
        <v>417</v>
      </c>
      <c r="B79" s="195" t="s">
        <v>418</v>
      </c>
      <c r="C79" s="195" t="s">
        <v>66</v>
      </c>
      <c r="D79" s="189">
        <v>32110</v>
      </c>
      <c r="E79" s="189">
        <v>189225.26</v>
      </c>
      <c r="F79" s="189">
        <v>170179.98</v>
      </c>
      <c r="G79" s="189">
        <v>20560</v>
      </c>
      <c r="H79" s="189">
        <v>126741.3</v>
      </c>
      <c r="I79" s="189">
        <v>114046.54</v>
      </c>
      <c r="J79" s="156">
        <f t="shared" si="8"/>
        <v>-35.9701027717222</v>
      </c>
      <c r="K79" s="156">
        <f t="shared" si="9"/>
        <v>-33.02094022753622</v>
      </c>
      <c r="L79" s="156">
        <f t="shared" si="10"/>
        <v>-32.98474943997526</v>
      </c>
      <c r="M79" s="156">
        <f t="shared" si="11"/>
        <v>5.893032077234507</v>
      </c>
      <c r="N79" s="156">
        <f t="shared" si="12"/>
        <v>6.164460116731518</v>
      </c>
      <c r="O79" s="156">
        <f t="shared" si="13"/>
        <v>5.29990594830271</v>
      </c>
      <c r="P79" s="156">
        <f t="shared" si="14"/>
        <v>5.547010700389105</v>
      </c>
    </row>
    <row r="80" spans="1:16" s="156" customFormat="1" ht="12.75">
      <c r="A80" s="195" t="s">
        <v>417</v>
      </c>
      <c r="B80" s="195" t="s">
        <v>418</v>
      </c>
      <c r="C80" s="195" t="s">
        <v>44</v>
      </c>
      <c r="D80" s="189">
        <v>20306</v>
      </c>
      <c r="E80" s="189">
        <v>124151.89</v>
      </c>
      <c r="F80" s="189">
        <v>110270.39</v>
      </c>
      <c r="G80" s="189">
        <v>241282</v>
      </c>
      <c r="H80" s="189">
        <v>1207567.92</v>
      </c>
      <c r="I80" s="189">
        <v>1079908.58</v>
      </c>
      <c r="J80" s="156">
        <f t="shared" si="8"/>
        <v>1088.2300797793755</v>
      </c>
      <c r="K80" s="156">
        <f t="shared" si="9"/>
        <v>872.6536744627891</v>
      </c>
      <c r="L80" s="156">
        <f t="shared" si="10"/>
        <v>879.3277959749666</v>
      </c>
      <c r="M80" s="156">
        <f t="shared" si="11"/>
        <v>6.1140495420072885</v>
      </c>
      <c r="N80" s="156">
        <f t="shared" si="12"/>
        <v>5.004799031838264</v>
      </c>
      <c r="O80" s="156">
        <f t="shared" si="13"/>
        <v>5.430433861912735</v>
      </c>
      <c r="P80" s="156">
        <f t="shared" si="14"/>
        <v>4.475711325337158</v>
      </c>
    </row>
    <row r="81" spans="1:16" s="156" customFormat="1" ht="12.75">
      <c r="A81" s="195" t="s">
        <v>419</v>
      </c>
      <c r="B81" s="195" t="s">
        <v>623</v>
      </c>
      <c r="C81" s="195" t="s">
        <v>48</v>
      </c>
      <c r="D81" s="189"/>
      <c r="E81" s="189"/>
      <c r="F81" s="189"/>
      <c r="G81" s="189">
        <v>12680</v>
      </c>
      <c r="H81" s="189">
        <v>60342.09</v>
      </c>
      <c r="I81" s="189">
        <v>54222.31</v>
      </c>
      <c r="N81" s="156">
        <f t="shared" si="12"/>
        <v>4.758839905362776</v>
      </c>
      <c r="O81" s="156" t="e">
        <f t="shared" si="13"/>
        <v>#DIV/0!</v>
      </c>
      <c r="P81" s="156">
        <f t="shared" si="14"/>
        <v>4.276207413249211</v>
      </c>
    </row>
    <row r="82" spans="1:16" s="156" customFormat="1" ht="12.75">
      <c r="A82" s="195" t="s">
        <v>419</v>
      </c>
      <c r="B82" s="195" t="s">
        <v>623</v>
      </c>
      <c r="C82" s="195" t="s">
        <v>87</v>
      </c>
      <c r="D82" s="189">
        <v>400</v>
      </c>
      <c r="E82" s="189">
        <v>1781.7</v>
      </c>
      <c r="F82" s="189">
        <v>1582</v>
      </c>
      <c r="G82" s="189"/>
      <c r="H82" s="189"/>
      <c r="I82" s="189"/>
      <c r="M82" s="156">
        <f t="shared" si="11"/>
        <v>4.45425</v>
      </c>
      <c r="O82" s="156">
        <f t="shared" si="13"/>
        <v>3.955</v>
      </c>
      <c r="P82" s="156" t="e">
        <f t="shared" si="14"/>
        <v>#DIV/0!</v>
      </c>
    </row>
    <row r="83" spans="1:16" s="156" customFormat="1" ht="12.75">
      <c r="A83" s="195" t="s">
        <v>419</v>
      </c>
      <c r="B83" s="195" t="s">
        <v>623</v>
      </c>
      <c r="C83" s="195" t="s">
        <v>139</v>
      </c>
      <c r="D83" s="189"/>
      <c r="E83" s="189"/>
      <c r="F83" s="189"/>
      <c r="G83" s="189">
        <v>450</v>
      </c>
      <c r="H83" s="189">
        <v>2925</v>
      </c>
      <c r="I83" s="189">
        <v>2591.57</v>
      </c>
      <c r="N83" s="156">
        <f t="shared" si="12"/>
        <v>6.5</v>
      </c>
      <c r="O83" s="156" t="e">
        <f t="shared" si="13"/>
        <v>#DIV/0!</v>
      </c>
      <c r="P83" s="156">
        <f t="shared" si="14"/>
        <v>5.759044444444445</v>
      </c>
    </row>
    <row r="84" spans="1:16" s="156" customFormat="1" ht="12.75">
      <c r="A84" s="195" t="s">
        <v>419</v>
      </c>
      <c r="B84" s="195" t="s">
        <v>623</v>
      </c>
      <c r="C84" s="195" t="s">
        <v>63</v>
      </c>
      <c r="D84" s="189"/>
      <c r="E84" s="189"/>
      <c r="F84" s="189"/>
      <c r="G84" s="189">
        <v>6130</v>
      </c>
      <c r="H84" s="189">
        <v>35571.77</v>
      </c>
      <c r="I84" s="189">
        <v>31756.11</v>
      </c>
      <c r="N84" s="156">
        <f t="shared" si="12"/>
        <v>5.80289885807504</v>
      </c>
      <c r="O84" s="156" t="e">
        <f t="shared" si="13"/>
        <v>#DIV/0!</v>
      </c>
      <c r="P84" s="156">
        <f t="shared" si="14"/>
        <v>5.180442088091354</v>
      </c>
    </row>
    <row r="85" spans="1:16" s="156" customFormat="1" ht="12.75">
      <c r="A85" s="195" t="s">
        <v>419</v>
      </c>
      <c r="B85" s="195" t="s">
        <v>623</v>
      </c>
      <c r="C85" s="195" t="s">
        <v>54</v>
      </c>
      <c r="D85" s="189"/>
      <c r="E85" s="189"/>
      <c r="F85" s="189"/>
      <c r="G85" s="189">
        <v>3400</v>
      </c>
      <c r="H85" s="189">
        <v>16386.26</v>
      </c>
      <c r="I85" s="189">
        <v>14692.43</v>
      </c>
      <c r="N85" s="156">
        <f t="shared" si="12"/>
        <v>4.819488235294117</v>
      </c>
      <c r="O85" s="156" t="e">
        <f t="shared" si="13"/>
        <v>#DIV/0!</v>
      </c>
      <c r="P85" s="156">
        <f t="shared" si="14"/>
        <v>4.32130294117647</v>
      </c>
    </row>
    <row r="86" spans="1:16" s="156" customFormat="1" ht="12.75">
      <c r="A86" s="195" t="s">
        <v>419</v>
      </c>
      <c r="B86" s="195" t="s">
        <v>623</v>
      </c>
      <c r="C86" s="195" t="s">
        <v>56</v>
      </c>
      <c r="D86" s="189">
        <v>6720</v>
      </c>
      <c r="E86" s="189">
        <v>40350.79</v>
      </c>
      <c r="F86" s="189">
        <v>36416.6</v>
      </c>
      <c r="G86" s="189">
        <v>15580</v>
      </c>
      <c r="H86" s="189">
        <v>73394.06</v>
      </c>
      <c r="I86" s="189">
        <v>64886.26</v>
      </c>
      <c r="J86" s="156">
        <f t="shared" si="8"/>
        <v>131.8452380952381</v>
      </c>
      <c r="K86" s="156">
        <f t="shared" si="9"/>
        <v>81.89001999713015</v>
      </c>
      <c r="L86" s="156">
        <f t="shared" si="10"/>
        <v>78.17769918114269</v>
      </c>
      <c r="M86" s="156">
        <f t="shared" si="11"/>
        <v>6.0045818452380955</v>
      </c>
      <c r="N86" s="156">
        <f t="shared" si="12"/>
        <v>4.7107869062901155</v>
      </c>
      <c r="O86" s="156">
        <f t="shared" si="13"/>
        <v>5.4191369047619045</v>
      </c>
      <c r="P86" s="156">
        <f t="shared" si="14"/>
        <v>4.164715019255456</v>
      </c>
    </row>
    <row r="87" spans="1:16" s="156" customFormat="1" ht="12.75">
      <c r="A87" s="195" t="s">
        <v>419</v>
      </c>
      <c r="B87" s="195" t="s">
        <v>623</v>
      </c>
      <c r="C87" s="195" t="s">
        <v>42</v>
      </c>
      <c r="D87" s="189">
        <v>2000</v>
      </c>
      <c r="E87" s="189">
        <v>9617.63</v>
      </c>
      <c r="F87" s="189">
        <v>8558.05</v>
      </c>
      <c r="G87" s="189">
        <v>32950</v>
      </c>
      <c r="H87" s="189">
        <v>156365.77</v>
      </c>
      <c r="I87" s="189">
        <v>139950.85</v>
      </c>
      <c r="J87" s="156">
        <f t="shared" si="8"/>
        <v>1547.5</v>
      </c>
      <c r="K87" s="156">
        <f t="shared" si="9"/>
        <v>1525.824345498839</v>
      </c>
      <c r="L87" s="156">
        <f t="shared" si="10"/>
        <v>1535.3123667190544</v>
      </c>
      <c r="M87" s="156">
        <f t="shared" si="11"/>
        <v>4.808814999999999</v>
      </c>
      <c r="N87" s="156">
        <f t="shared" si="12"/>
        <v>4.7455468892261</v>
      </c>
      <c r="O87" s="156">
        <f t="shared" si="13"/>
        <v>4.279025</v>
      </c>
      <c r="P87" s="156">
        <f t="shared" si="14"/>
        <v>4.247370257966616</v>
      </c>
    </row>
    <row r="88" spans="1:16" s="156" customFormat="1" ht="12.75">
      <c r="A88" s="195" t="s">
        <v>419</v>
      </c>
      <c r="B88" s="195" t="s">
        <v>623</v>
      </c>
      <c r="C88" s="195" t="s">
        <v>45</v>
      </c>
      <c r="D88" s="189"/>
      <c r="E88" s="189"/>
      <c r="F88" s="189"/>
      <c r="G88" s="189">
        <v>98378.5</v>
      </c>
      <c r="H88" s="189">
        <v>496547.32</v>
      </c>
      <c r="I88" s="189">
        <v>442978.85</v>
      </c>
      <c r="N88" s="156">
        <f t="shared" si="12"/>
        <v>5.04731541952764</v>
      </c>
      <c r="O88" s="156" t="e">
        <f t="shared" si="13"/>
        <v>#DIV/0!</v>
      </c>
      <c r="P88" s="156">
        <f t="shared" si="14"/>
        <v>4.502801425108128</v>
      </c>
    </row>
    <row r="89" spans="1:16" s="156" customFormat="1" ht="12.75">
      <c r="A89" s="195" t="s">
        <v>419</v>
      </c>
      <c r="B89" s="195" t="s">
        <v>623</v>
      </c>
      <c r="C89" s="195" t="s">
        <v>43</v>
      </c>
      <c r="D89" s="189">
        <v>17310</v>
      </c>
      <c r="E89" s="189">
        <v>82280.63</v>
      </c>
      <c r="F89" s="189">
        <v>73567.24</v>
      </c>
      <c r="G89" s="189">
        <v>138457</v>
      </c>
      <c r="H89" s="189">
        <v>670562.01</v>
      </c>
      <c r="I89" s="189">
        <v>599834.6</v>
      </c>
      <c r="J89" s="156">
        <f t="shared" si="8"/>
        <v>699.8671288272675</v>
      </c>
      <c r="K89" s="156">
        <f t="shared" si="9"/>
        <v>714.9694648667614</v>
      </c>
      <c r="L89" s="156">
        <f t="shared" si="10"/>
        <v>715.3555849043677</v>
      </c>
      <c r="M89" s="156">
        <f t="shared" si="11"/>
        <v>4.753358174465627</v>
      </c>
      <c r="N89" s="156">
        <f t="shared" si="12"/>
        <v>4.843106596271767</v>
      </c>
      <c r="O89" s="156">
        <f t="shared" si="13"/>
        <v>4.249984979780474</v>
      </c>
      <c r="P89" s="156">
        <f t="shared" si="14"/>
        <v>4.332280780314465</v>
      </c>
    </row>
    <row r="90" spans="1:16" s="156" customFormat="1" ht="12.75">
      <c r="A90" s="195" t="s">
        <v>419</v>
      </c>
      <c r="B90" s="195" t="s">
        <v>623</v>
      </c>
      <c r="C90" s="195" t="s">
        <v>156</v>
      </c>
      <c r="D90" s="189"/>
      <c r="E90" s="189"/>
      <c r="F90" s="189"/>
      <c r="G90" s="189">
        <v>1469</v>
      </c>
      <c r="H90" s="189">
        <v>7036.22</v>
      </c>
      <c r="I90" s="189">
        <v>6220.55</v>
      </c>
      <c r="N90" s="156">
        <f t="shared" si="12"/>
        <v>4.789802586793737</v>
      </c>
      <c r="O90" s="156" t="e">
        <f t="shared" si="13"/>
        <v>#DIV/0!</v>
      </c>
      <c r="P90" s="156">
        <f t="shared" si="14"/>
        <v>4.234547311095984</v>
      </c>
    </row>
    <row r="91" spans="1:16" s="156" customFormat="1" ht="12.75">
      <c r="A91" s="195" t="s">
        <v>419</v>
      </c>
      <c r="B91" s="195" t="s">
        <v>623</v>
      </c>
      <c r="C91" s="195" t="s">
        <v>50</v>
      </c>
      <c r="D91" s="189">
        <v>20</v>
      </c>
      <c r="E91" s="189">
        <v>3.04</v>
      </c>
      <c r="F91" s="189">
        <v>2.78</v>
      </c>
      <c r="G91" s="189">
        <v>1250</v>
      </c>
      <c r="H91" s="189">
        <v>6976.07</v>
      </c>
      <c r="I91" s="189">
        <v>6253.01</v>
      </c>
      <c r="J91" s="156">
        <f t="shared" si="8"/>
        <v>6150</v>
      </c>
      <c r="K91" s="156">
        <f t="shared" si="9"/>
        <v>229375.98684210525</v>
      </c>
      <c r="L91" s="156">
        <f t="shared" si="10"/>
        <v>224828.41726618705</v>
      </c>
      <c r="M91" s="156">
        <f t="shared" si="11"/>
        <v>0.152</v>
      </c>
      <c r="N91" s="156">
        <f t="shared" si="12"/>
        <v>5.580856</v>
      </c>
      <c r="O91" s="156">
        <f t="shared" si="13"/>
        <v>0.13899999999999998</v>
      </c>
      <c r="P91" s="156">
        <f t="shared" si="14"/>
        <v>5.002408</v>
      </c>
    </row>
    <row r="92" spans="1:16" s="156" customFormat="1" ht="12.75">
      <c r="A92" s="195" t="s">
        <v>419</v>
      </c>
      <c r="B92" s="195" t="s">
        <v>623</v>
      </c>
      <c r="C92" s="195" t="s">
        <v>67</v>
      </c>
      <c r="D92" s="189">
        <v>430</v>
      </c>
      <c r="E92" s="189">
        <v>2083.28</v>
      </c>
      <c r="F92" s="189">
        <v>1860.5</v>
      </c>
      <c r="G92" s="189">
        <v>2669</v>
      </c>
      <c r="H92" s="189">
        <v>14361.42</v>
      </c>
      <c r="I92" s="189">
        <v>12867.8</v>
      </c>
      <c r="J92" s="156">
        <f t="shared" si="8"/>
        <v>520.6976744186046</v>
      </c>
      <c r="K92" s="156">
        <f t="shared" si="9"/>
        <v>589.3658077646787</v>
      </c>
      <c r="L92" s="156">
        <f t="shared" si="10"/>
        <v>591.6312819134641</v>
      </c>
      <c r="M92" s="156">
        <f t="shared" si="11"/>
        <v>4.844837209302326</v>
      </c>
      <c r="N92" s="156">
        <f t="shared" si="12"/>
        <v>5.380824278756088</v>
      </c>
      <c r="O92" s="156">
        <f t="shared" si="13"/>
        <v>4.326744186046511</v>
      </c>
      <c r="P92" s="156">
        <f t="shared" si="14"/>
        <v>4.8212064443611835</v>
      </c>
    </row>
    <row r="93" spans="1:16" s="156" customFormat="1" ht="12.75">
      <c r="A93" s="195" t="s">
        <v>419</v>
      </c>
      <c r="B93" s="195" t="s">
        <v>623</v>
      </c>
      <c r="C93" s="195" t="s">
        <v>66</v>
      </c>
      <c r="D93" s="189">
        <v>2350</v>
      </c>
      <c r="E93" s="189">
        <v>12144.86</v>
      </c>
      <c r="F93" s="189">
        <v>10814.92</v>
      </c>
      <c r="G93" s="189"/>
      <c r="H93" s="189"/>
      <c r="I93" s="189"/>
      <c r="M93" s="156">
        <f t="shared" si="11"/>
        <v>5.1680255319148936</v>
      </c>
      <c r="O93" s="156">
        <f t="shared" si="13"/>
        <v>4.602093617021277</v>
      </c>
      <c r="P93" s="156" t="e">
        <f t="shared" si="14"/>
        <v>#DIV/0!</v>
      </c>
    </row>
    <row r="94" spans="1:16" s="156" customFormat="1" ht="12.75">
      <c r="A94" s="195" t="s">
        <v>419</v>
      </c>
      <c r="B94" s="195" t="s">
        <v>623</v>
      </c>
      <c r="C94" s="195" t="s">
        <v>44</v>
      </c>
      <c r="D94" s="189">
        <v>25150</v>
      </c>
      <c r="E94" s="189">
        <v>91555.42</v>
      </c>
      <c r="F94" s="189">
        <v>81792.62</v>
      </c>
      <c r="G94" s="189">
        <v>7120</v>
      </c>
      <c r="H94" s="189">
        <v>31778.79</v>
      </c>
      <c r="I94" s="189">
        <v>29168.86</v>
      </c>
      <c r="J94" s="156">
        <f t="shared" si="8"/>
        <v>-71.68986083499006</v>
      </c>
      <c r="K94" s="156">
        <f t="shared" si="9"/>
        <v>-65.29010516253435</v>
      </c>
      <c r="L94" s="156">
        <f t="shared" si="10"/>
        <v>-64.33802951904462</v>
      </c>
      <c r="M94" s="156">
        <f t="shared" si="11"/>
        <v>3.6403745526838964</v>
      </c>
      <c r="N94" s="156">
        <f t="shared" si="12"/>
        <v>4.463313202247191</v>
      </c>
      <c r="O94" s="156">
        <f t="shared" si="13"/>
        <v>3.2521916500994035</v>
      </c>
      <c r="P94" s="156">
        <f t="shared" si="14"/>
        <v>4.09675</v>
      </c>
    </row>
    <row r="95" spans="1:16" s="156" customFormat="1" ht="12.75">
      <c r="A95" s="195" t="s">
        <v>421</v>
      </c>
      <c r="B95" s="195" t="s">
        <v>422</v>
      </c>
      <c r="C95" s="195" t="s">
        <v>139</v>
      </c>
      <c r="D95" s="189">
        <v>20</v>
      </c>
      <c r="E95" s="189">
        <v>382.2</v>
      </c>
      <c r="F95" s="189">
        <v>343.02</v>
      </c>
      <c r="G95" s="189"/>
      <c r="H95" s="189"/>
      <c r="I95" s="189"/>
      <c r="M95" s="156">
        <f t="shared" si="11"/>
        <v>19.11</v>
      </c>
      <c r="O95" s="156">
        <f t="shared" si="13"/>
        <v>17.151</v>
      </c>
      <c r="P95" s="156" t="e">
        <f t="shared" si="14"/>
        <v>#DIV/0!</v>
      </c>
    </row>
    <row r="96" spans="1:16" s="156" customFormat="1" ht="12.75">
      <c r="A96" s="195" t="s">
        <v>421</v>
      </c>
      <c r="B96" s="195" t="s">
        <v>422</v>
      </c>
      <c r="C96" s="195" t="s">
        <v>56</v>
      </c>
      <c r="D96" s="189">
        <v>100</v>
      </c>
      <c r="E96" s="189">
        <v>1879.9</v>
      </c>
      <c r="F96" s="189">
        <v>1675.54</v>
      </c>
      <c r="G96" s="189">
        <v>365</v>
      </c>
      <c r="H96" s="189">
        <v>6235.2</v>
      </c>
      <c r="I96" s="189">
        <v>5531.22</v>
      </c>
      <c r="J96" s="156">
        <f t="shared" si="8"/>
        <v>265</v>
      </c>
      <c r="K96" s="156">
        <f t="shared" si="9"/>
        <v>231.6772168732379</v>
      </c>
      <c r="L96" s="156">
        <f t="shared" si="10"/>
        <v>230.1156642037791</v>
      </c>
      <c r="M96" s="156">
        <f t="shared" si="11"/>
        <v>18.799</v>
      </c>
      <c r="N96" s="156">
        <f t="shared" si="12"/>
        <v>17.0827397260274</v>
      </c>
      <c r="O96" s="156">
        <f t="shared" si="13"/>
        <v>16.755399999999998</v>
      </c>
      <c r="P96" s="156">
        <f t="shared" si="14"/>
        <v>15.154027397260275</v>
      </c>
    </row>
    <row r="97" spans="1:16" s="156" customFormat="1" ht="12.75">
      <c r="A97" s="195" t="s">
        <v>421</v>
      </c>
      <c r="B97" s="195" t="s">
        <v>422</v>
      </c>
      <c r="C97" s="195" t="s">
        <v>103</v>
      </c>
      <c r="D97" s="189">
        <v>80</v>
      </c>
      <c r="E97" s="189">
        <v>1266.7</v>
      </c>
      <c r="F97" s="189">
        <v>1200</v>
      </c>
      <c r="G97" s="189"/>
      <c r="H97" s="189"/>
      <c r="I97" s="189"/>
      <c r="M97" s="156">
        <f t="shared" si="11"/>
        <v>15.83375</v>
      </c>
      <c r="O97" s="156">
        <f t="shared" si="13"/>
        <v>15</v>
      </c>
      <c r="P97" s="156" t="e">
        <f t="shared" si="14"/>
        <v>#DIV/0!</v>
      </c>
    </row>
    <row r="98" spans="1:16" s="156" customFormat="1" ht="12.75">
      <c r="A98" s="195" t="s">
        <v>421</v>
      </c>
      <c r="B98" s="195" t="s">
        <v>422</v>
      </c>
      <c r="C98" s="195" t="s">
        <v>44</v>
      </c>
      <c r="D98" s="189">
        <v>17505</v>
      </c>
      <c r="E98" s="189">
        <v>247280.34</v>
      </c>
      <c r="F98" s="189">
        <v>222125.45</v>
      </c>
      <c r="G98" s="189">
        <v>14332.5</v>
      </c>
      <c r="H98" s="189">
        <v>215455.95</v>
      </c>
      <c r="I98" s="189">
        <v>192413.6</v>
      </c>
      <c r="J98" s="156">
        <f t="shared" si="8"/>
        <v>-18.123393316195372</v>
      </c>
      <c r="K98" s="156">
        <f t="shared" si="9"/>
        <v>-12.86976150226904</v>
      </c>
      <c r="L98" s="156">
        <f t="shared" si="10"/>
        <v>-13.376157482179554</v>
      </c>
      <c r="M98" s="156">
        <f t="shared" si="11"/>
        <v>14.126269065981148</v>
      </c>
      <c r="N98" s="156">
        <f t="shared" si="12"/>
        <v>15.032684458398744</v>
      </c>
      <c r="O98" s="156">
        <f t="shared" si="13"/>
        <v>12.689257355041418</v>
      </c>
      <c r="P98" s="156">
        <f t="shared" si="14"/>
        <v>13.424985173556603</v>
      </c>
    </row>
    <row r="99" spans="1:16" s="156" customFormat="1" ht="12.75">
      <c r="A99" s="195" t="s">
        <v>423</v>
      </c>
      <c r="B99" s="195" t="s">
        <v>424</v>
      </c>
      <c r="C99" s="195" t="s">
        <v>48</v>
      </c>
      <c r="D99" s="189">
        <v>632694</v>
      </c>
      <c r="E99" s="189">
        <v>2724393.56</v>
      </c>
      <c r="F99" s="189">
        <v>2448243.25</v>
      </c>
      <c r="G99" s="189">
        <v>1099754</v>
      </c>
      <c r="H99" s="189">
        <v>5174462.4</v>
      </c>
      <c r="I99" s="189">
        <v>4641972.28</v>
      </c>
      <c r="J99" s="156">
        <f t="shared" si="8"/>
        <v>73.82083598074267</v>
      </c>
      <c r="K99" s="156">
        <f t="shared" si="9"/>
        <v>89.93079692935407</v>
      </c>
      <c r="L99" s="156">
        <f t="shared" si="10"/>
        <v>89.60421028425179</v>
      </c>
      <c r="M99" s="156">
        <f t="shared" si="11"/>
        <v>4.306020856843909</v>
      </c>
      <c r="N99" s="156">
        <f t="shared" si="12"/>
        <v>4.705108960731218</v>
      </c>
      <c r="O99" s="156">
        <f t="shared" si="13"/>
        <v>3.8695534492187376</v>
      </c>
      <c r="P99" s="156">
        <f t="shared" si="14"/>
        <v>4.220918750920661</v>
      </c>
    </row>
    <row r="100" spans="1:16" s="156" customFormat="1" ht="12.75">
      <c r="A100" s="195" t="s">
        <v>423</v>
      </c>
      <c r="B100" s="195" t="s">
        <v>424</v>
      </c>
      <c r="C100" s="195" t="s">
        <v>87</v>
      </c>
      <c r="D100" s="189">
        <v>60262</v>
      </c>
      <c r="E100" s="189">
        <v>326694.45</v>
      </c>
      <c r="F100" s="189">
        <v>294855.44</v>
      </c>
      <c r="G100" s="189">
        <v>24958</v>
      </c>
      <c r="H100" s="189">
        <v>121459.37</v>
      </c>
      <c r="I100" s="189">
        <v>108204.16</v>
      </c>
      <c r="J100" s="156">
        <f t="shared" si="8"/>
        <v>-58.5841824035047</v>
      </c>
      <c r="K100" s="156">
        <f t="shared" si="9"/>
        <v>-62.8217222545409</v>
      </c>
      <c r="L100" s="156">
        <f t="shared" si="10"/>
        <v>-63.3026407788169</v>
      </c>
      <c r="M100" s="156">
        <f t="shared" si="11"/>
        <v>5.421234774816634</v>
      </c>
      <c r="N100" s="156">
        <f t="shared" si="12"/>
        <v>4.866550605016427</v>
      </c>
      <c r="O100" s="156">
        <f t="shared" si="13"/>
        <v>4.892891706216189</v>
      </c>
      <c r="P100" s="156">
        <f t="shared" si="14"/>
        <v>4.335449955925956</v>
      </c>
    </row>
    <row r="101" spans="1:16" s="156" customFormat="1" ht="12.75">
      <c r="A101" s="195" t="s">
        <v>423</v>
      </c>
      <c r="B101" s="195" t="s">
        <v>424</v>
      </c>
      <c r="C101" s="195" t="s">
        <v>60</v>
      </c>
      <c r="D101" s="189"/>
      <c r="E101" s="189"/>
      <c r="F101" s="189"/>
      <c r="G101" s="189">
        <v>10570</v>
      </c>
      <c r="H101" s="189">
        <v>57400.59</v>
      </c>
      <c r="I101" s="189">
        <v>52083.95</v>
      </c>
      <c r="N101" s="156">
        <f t="shared" si="12"/>
        <v>5.430519394512772</v>
      </c>
      <c r="O101" s="156" t="e">
        <f t="shared" si="13"/>
        <v>#DIV/0!</v>
      </c>
      <c r="P101" s="156">
        <f t="shared" si="14"/>
        <v>4.927526017029328</v>
      </c>
    </row>
    <row r="102" spans="1:16" s="156" customFormat="1" ht="12.75">
      <c r="A102" s="195" t="s">
        <v>423</v>
      </c>
      <c r="B102" s="195" t="s">
        <v>424</v>
      </c>
      <c r="C102" s="195" t="s">
        <v>139</v>
      </c>
      <c r="D102" s="189">
        <v>567320</v>
      </c>
      <c r="E102" s="189">
        <v>3344850.71</v>
      </c>
      <c r="F102" s="189">
        <v>2988354.55</v>
      </c>
      <c r="G102" s="189">
        <v>809640</v>
      </c>
      <c r="H102" s="189">
        <v>4084675</v>
      </c>
      <c r="I102" s="189">
        <v>3659179.74</v>
      </c>
      <c r="J102" s="156">
        <f t="shared" si="8"/>
        <v>42.71310724106324</v>
      </c>
      <c r="K102" s="156">
        <f t="shared" si="9"/>
        <v>22.118305244182334</v>
      </c>
      <c r="L102" s="156">
        <f t="shared" si="10"/>
        <v>22.44797860414523</v>
      </c>
      <c r="M102" s="156">
        <f t="shared" si="11"/>
        <v>5.895880120566876</v>
      </c>
      <c r="N102" s="156">
        <f t="shared" si="12"/>
        <v>5.045050886813892</v>
      </c>
      <c r="O102" s="156">
        <f t="shared" si="13"/>
        <v>5.267493742508637</v>
      </c>
      <c r="P102" s="156">
        <f t="shared" si="14"/>
        <v>4.5195145249740625</v>
      </c>
    </row>
    <row r="103" spans="1:16" s="156" customFormat="1" ht="12.75">
      <c r="A103" s="195" t="s">
        <v>423</v>
      </c>
      <c r="B103" s="195" t="s">
        <v>424</v>
      </c>
      <c r="C103" s="195" t="s">
        <v>63</v>
      </c>
      <c r="D103" s="189">
        <v>123649.42</v>
      </c>
      <c r="E103" s="189">
        <v>811107.05</v>
      </c>
      <c r="F103" s="189">
        <v>728133.75</v>
      </c>
      <c r="G103" s="189">
        <v>103651</v>
      </c>
      <c r="H103" s="189">
        <v>609157.49</v>
      </c>
      <c r="I103" s="189">
        <v>545719.13</v>
      </c>
      <c r="J103" s="156">
        <f t="shared" si="8"/>
        <v>-16.17348467950759</v>
      </c>
      <c r="K103" s="156">
        <f t="shared" si="9"/>
        <v>-24.898015619516567</v>
      </c>
      <c r="L103" s="156">
        <f t="shared" si="10"/>
        <v>-25.052350615529082</v>
      </c>
      <c r="M103" s="156">
        <f t="shared" si="11"/>
        <v>6.559731942131229</v>
      </c>
      <c r="N103" s="156">
        <f t="shared" si="12"/>
        <v>5.877005431689033</v>
      </c>
      <c r="O103" s="156">
        <f t="shared" si="13"/>
        <v>5.888695232052039</v>
      </c>
      <c r="P103" s="156">
        <f t="shared" si="14"/>
        <v>5.264967342331478</v>
      </c>
    </row>
    <row r="104" spans="1:16" s="156" customFormat="1" ht="12.75">
      <c r="A104" s="195" t="s">
        <v>423</v>
      </c>
      <c r="B104" s="195" t="s">
        <v>424</v>
      </c>
      <c r="C104" s="195" t="s">
        <v>54</v>
      </c>
      <c r="D104" s="189">
        <v>720354.05</v>
      </c>
      <c r="E104" s="189">
        <v>3901629.74</v>
      </c>
      <c r="F104" s="189">
        <v>3503996.68</v>
      </c>
      <c r="G104" s="189">
        <v>875609.75</v>
      </c>
      <c r="H104" s="189">
        <v>4492807.58</v>
      </c>
      <c r="I104" s="189">
        <v>4024734.05</v>
      </c>
      <c r="J104" s="156">
        <f t="shared" si="8"/>
        <v>21.552693429015907</v>
      </c>
      <c r="K104" s="156">
        <f t="shared" si="9"/>
        <v>15.152074373925595</v>
      </c>
      <c r="L104" s="156">
        <f t="shared" si="10"/>
        <v>14.861240393641001</v>
      </c>
      <c r="M104" s="156">
        <f t="shared" si="11"/>
        <v>5.41626682046141</v>
      </c>
      <c r="N104" s="156">
        <f t="shared" si="12"/>
        <v>5.131061617347226</v>
      </c>
      <c r="O104" s="156">
        <f t="shared" si="13"/>
        <v>4.864270118284196</v>
      </c>
      <c r="P104" s="156">
        <f t="shared" si="14"/>
        <v>4.596492958192847</v>
      </c>
    </row>
    <row r="105" spans="1:16" s="156" customFormat="1" ht="12.75">
      <c r="A105" s="195" t="s">
        <v>423</v>
      </c>
      <c r="B105" s="195" t="s">
        <v>424</v>
      </c>
      <c r="C105" s="195" t="s">
        <v>82</v>
      </c>
      <c r="D105" s="189"/>
      <c r="E105" s="189"/>
      <c r="F105" s="189"/>
      <c r="G105" s="189">
        <v>29042</v>
      </c>
      <c r="H105" s="189">
        <v>142894.96</v>
      </c>
      <c r="I105" s="189">
        <v>127676.53</v>
      </c>
      <c r="N105" s="156">
        <f t="shared" si="12"/>
        <v>4.92028648164727</v>
      </c>
      <c r="O105" s="156" t="e">
        <f t="shared" si="13"/>
        <v>#DIV/0!</v>
      </c>
      <c r="P105" s="156">
        <f t="shared" si="14"/>
        <v>4.396271950967564</v>
      </c>
    </row>
    <row r="106" spans="1:16" s="156" customFormat="1" ht="12.75">
      <c r="A106" s="195" t="s">
        <v>423</v>
      </c>
      <c r="B106" s="195" t="s">
        <v>424</v>
      </c>
      <c r="C106" s="195" t="s">
        <v>705</v>
      </c>
      <c r="D106" s="189"/>
      <c r="E106" s="189"/>
      <c r="F106" s="189"/>
      <c r="G106" s="189">
        <v>89090</v>
      </c>
      <c r="H106" s="189">
        <v>437322.58</v>
      </c>
      <c r="I106" s="189">
        <v>391954.57</v>
      </c>
      <c r="N106" s="156">
        <f t="shared" si="12"/>
        <v>4.90877292625435</v>
      </c>
      <c r="O106" s="156" t="e">
        <f t="shared" si="13"/>
        <v>#DIV/0!</v>
      </c>
      <c r="P106" s="156">
        <f t="shared" si="14"/>
        <v>4.399534964642497</v>
      </c>
    </row>
    <row r="107" spans="1:16" s="156" customFormat="1" ht="12.75">
      <c r="A107" s="195" t="s">
        <v>423</v>
      </c>
      <c r="B107" s="195" t="s">
        <v>424</v>
      </c>
      <c r="C107" s="195" t="s">
        <v>56</v>
      </c>
      <c r="D107" s="189">
        <v>21146</v>
      </c>
      <c r="E107" s="189">
        <v>130988.89</v>
      </c>
      <c r="F107" s="189">
        <v>116251.31</v>
      </c>
      <c r="G107" s="189">
        <v>138258</v>
      </c>
      <c r="H107" s="189">
        <v>655184.04</v>
      </c>
      <c r="I107" s="189">
        <v>579673.38</v>
      </c>
      <c r="J107" s="156">
        <f t="shared" si="8"/>
        <v>553.8257826539299</v>
      </c>
      <c r="K107" s="156">
        <f t="shared" si="9"/>
        <v>400.18290864209933</v>
      </c>
      <c r="L107" s="156">
        <f t="shared" si="10"/>
        <v>398.6381486797869</v>
      </c>
      <c r="M107" s="156">
        <f t="shared" si="11"/>
        <v>6.194499668968127</v>
      </c>
      <c r="N107" s="156">
        <f t="shared" si="12"/>
        <v>4.738850844074123</v>
      </c>
      <c r="O107" s="156">
        <f t="shared" si="13"/>
        <v>5.497555566064504</v>
      </c>
      <c r="P107" s="156">
        <f t="shared" si="14"/>
        <v>4.192693225708458</v>
      </c>
    </row>
    <row r="108" spans="1:16" s="156" customFormat="1" ht="12.75">
      <c r="A108" s="195" t="s">
        <v>423</v>
      </c>
      <c r="B108" s="195" t="s">
        <v>424</v>
      </c>
      <c r="C108" s="195" t="s">
        <v>617</v>
      </c>
      <c r="D108" s="189"/>
      <c r="E108" s="189"/>
      <c r="F108" s="189"/>
      <c r="G108" s="189">
        <v>50</v>
      </c>
      <c r="H108" s="189">
        <v>275</v>
      </c>
      <c r="I108" s="189">
        <v>249.22</v>
      </c>
      <c r="N108" s="156">
        <f t="shared" si="12"/>
        <v>5.5</v>
      </c>
      <c r="O108" s="156" t="e">
        <f t="shared" si="13"/>
        <v>#DIV/0!</v>
      </c>
      <c r="P108" s="156">
        <f t="shared" si="14"/>
        <v>4.9844</v>
      </c>
    </row>
    <row r="109" spans="1:16" s="156" customFormat="1" ht="12.75">
      <c r="A109" s="195" t="s">
        <v>423</v>
      </c>
      <c r="B109" s="195" t="s">
        <v>424</v>
      </c>
      <c r="C109" s="195" t="s">
        <v>42</v>
      </c>
      <c r="D109" s="189">
        <v>2470462</v>
      </c>
      <c r="E109" s="189">
        <v>13286764.37</v>
      </c>
      <c r="F109" s="189">
        <v>11916848.32</v>
      </c>
      <c r="G109" s="189">
        <v>2399286</v>
      </c>
      <c r="H109" s="189">
        <v>11951422.23</v>
      </c>
      <c r="I109" s="189">
        <v>10701029.65</v>
      </c>
      <c r="J109" s="156">
        <f t="shared" si="8"/>
        <v>-2.8810805428296407</v>
      </c>
      <c r="K109" s="156">
        <f t="shared" si="9"/>
        <v>-10.05016799285648</v>
      </c>
      <c r="L109" s="156">
        <f t="shared" si="10"/>
        <v>-10.202518630362158</v>
      </c>
      <c r="M109" s="156">
        <f t="shared" si="11"/>
        <v>5.378250857531911</v>
      </c>
      <c r="N109" s="156">
        <f t="shared" si="12"/>
        <v>4.981241181751571</v>
      </c>
      <c r="O109" s="156">
        <f t="shared" si="13"/>
        <v>4.82373269453244</v>
      </c>
      <c r="P109" s="156">
        <f t="shared" si="14"/>
        <v>4.4600892307128035</v>
      </c>
    </row>
    <row r="110" spans="1:16" s="156" customFormat="1" ht="12.75">
      <c r="A110" s="195" t="s">
        <v>423</v>
      </c>
      <c r="B110" s="195" t="s">
        <v>424</v>
      </c>
      <c r="C110" s="195" t="s">
        <v>92</v>
      </c>
      <c r="D110" s="189">
        <v>98</v>
      </c>
      <c r="E110" s="189">
        <v>617.4</v>
      </c>
      <c r="F110" s="189">
        <v>573.99</v>
      </c>
      <c r="G110" s="189"/>
      <c r="H110" s="189"/>
      <c r="I110" s="189"/>
      <c r="M110" s="156">
        <f t="shared" si="11"/>
        <v>6.3</v>
      </c>
      <c r="O110" s="156">
        <f t="shared" si="13"/>
        <v>5.85704081632653</v>
      </c>
      <c r="P110" s="156" t="e">
        <f t="shared" si="14"/>
        <v>#DIV/0!</v>
      </c>
    </row>
    <row r="111" spans="1:16" s="156" customFormat="1" ht="12.75">
      <c r="A111" s="195" t="s">
        <v>423</v>
      </c>
      <c r="B111" s="195" t="s">
        <v>424</v>
      </c>
      <c r="C111" s="195" t="s">
        <v>45</v>
      </c>
      <c r="D111" s="189">
        <v>1719827.2</v>
      </c>
      <c r="E111" s="189">
        <v>8905065.53</v>
      </c>
      <c r="F111" s="189">
        <v>7950481.01</v>
      </c>
      <c r="G111" s="189">
        <v>1545300</v>
      </c>
      <c r="H111" s="189">
        <v>7237382.91</v>
      </c>
      <c r="I111" s="189">
        <v>6491642.72</v>
      </c>
      <c r="J111" s="156">
        <f t="shared" si="8"/>
        <v>-10.147949747509516</v>
      </c>
      <c r="K111" s="156">
        <f t="shared" si="9"/>
        <v>-18.7273480962245</v>
      </c>
      <c r="L111" s="156">
        <f t="shared" si="10"/>
        <v>-18.349056971082558</v>
      </c>
      <c r="M111" s="156">
        <f t="shared" si="11"/>
        <v>5.177883876938334</v>
      </c>
      <c r="N111" s="156">
        <f t="shared" si="12"/>
        <v>4.6834808192583965</v>
      </c>
      <c r="O111" s="156">
        <f t="shared" si="13"/>
        <v>4.622837114100766</v>
      </c>
      <c r="P111" s="156">
        <f t="shared" si="14"/>
        <v>4.200894790655536</v>
      </c>
    </row>
    <row r="112" spans="1:16" s="156" customFormat="1" ht="12.75">
      <c r="A112" s="195" t="s">
        <v>423</v>
      </c>
      <c r="B112" s="195" t="s">
        <v>424</v>
      </c>
      <c r="C112" s="195" t="s">
        <v>57</v>
      </c>
      <c r="D112" s="189">
        <v>238667</v>
      </c>
      <c r="E112" s="189">
        <v>1244667.36</v>
      </c>
      <c r="F112" s="189">
        <v>1123399.64</v>
      </c>
      <c r="G112" s="189">
        <v>623580</v>
      </c>
      <c r="H112" s="189">
        <v>3083950.34</v>
      </c>
      <c r="I112" s="189">
        <v>2764666.41</v>
      </c>
      <c r="J112" s="156">
        <f t="shared" si="8"/>
        <v>161.27617140199524</v>
      </c>
      <c r="K112" s="156">
        <f t="shared" si="9"/>
        <v>147.77305480236902</v>
      </c>
      <c r="L112" s="156">
        <f t="shared" si="10"/>
        <v>146.09821042848122</v>
      </c>
      <c r="M112" s="156">
        <f t="shared" si="11"/>
        <v>5.21507942028014</v>
      </c>
      <c r="N112" s="156">
        <f t="shared" si="12"/>
        <v>4.945556849161294</v>
      </c>
      <c r="O112" s="156">
        <f t="shared" si="13"/>
        <v>4.706975157855925</v>
      </c>
      <c r="P112" s="156">
        <f t="shared" si="14"/>
        <v>4.433539257192341</v>
      </c>
    </row>
    <row r="113" spans="1:16" s="156" customFormat="1" ht="12.75">
      <c r="A113" s="195" t="s">
        <v>423</v>
      </c>
      <c r="B113" s="195" t="s">
        <v>424</v>
      </c>
      <c r="C113" s="195" t="s">
        <v>61</v>
      </c>
      <c r="D113" s="189">
        <v>40240</v>
      </c>
      <c r="E113" s="189">
        <v>272948.66</v>
      </c>
      <c r="F113" s="189">
        <v>240638</v>
      </c>
      <c r="G113" s="189">
        <v>8520</v>
      </c>
      <c r="H113" s="189">
        <v>53804.64</v>
      </c>
      <c r="I113" s="189">
        <v>49378.58</v>
      </c>
      <c r="J113" s="156">
        <f t="shared" si="8"/>
        <v>-78.82703777335985</v>
      </c>
      <c r="K113" s="156">
        <f t="shared" si="9"/>
        <v>-80.28763357915001</v>
      </c>
      <c r="L113" s="156">
        <f t="shared" si="10"/>
        <v>-79.4801402937192</v>
      </c>
      <c r="M113" s="156">
        <f t="shared" si="11"/>
        <v>6.783018389662027</v>
      </c>
      <c r="N113" s="156">
        <f t="shared" si="12"/>
        <v>6.315098591549296</v>
      </c>
      <c r="O113" s="156">
        <f t="shared" si="13"/>
        <v>5.98006958250497</v>
      </c>
      <c r="P113" s="156">
        <f t="shared" si="14"/>
        <v>5.795607981220657</v>
      </c>
    </row>
    <row r="114" spans="1:16" s="156" customFormat="1" ht="12.75">
      <c r="A114" s="195" t="s">
        <v>423</v>
      </c>
      <c r="B114" s="195" t="s">
        <v>424</v>
      </c>
      <c r="C114" s="195" t="s">
        <v>43</v>
      </c>
      <c r="D114" s="189">
        <v>2348107</v>
      </c>
      <c r="E114" s="189">
        <v>12200544.3</v>
      </c>
      <c r="F114" s="189">
        <v>10939178.98</v>
      </c>
      <c r="G114" s="189">
        <v>3837376</v>
      </c>
      <c r="H114" s="189">
        <v>17616635.38</v>
      </c>
      <c r="I114" s="189">
        <v>15760561.97</v>
      </c>
      <c r="J114" s="156">
        <f t="shared" si="8"/>
        <v>63.42423918501159</v>
      </c>
      <c r="K114" s="156">
        <f t="shared" si="9"/>
        <v>44.392208632855805</v>
      </c>
      <c r="L114" s="156">
        <f t="shared" si="10"/>
        <v>44.074450183280575</v>
      </c>
      <c r="M114" s="156">
        <f t="shared" si="11"/>
        <v>5.19590644719342</v>
      </c>
      <c r="N114" s="156">
        <f t="shared" si="12"/>
        <v>4.590802511924815</v>
      </c>
      <c r="O114" s="156">
        <f t="shared" si="13"/>
        <v>4.6587225284026665</v>
      </c>
      <c r="P114" s="156">
        <f t="shared" si="14"/>
        <v>4.107119544709718</v>
      </c>
    </row>
    <row r="115" spans="1:16" s="156" customFormat="1" ht="12.75">
      <c r="A115" s="195" t="s">
        <v>423</v>
      </c>
      <c r="B115" s="195" t="s">
        <v>424</v>
      </c>
      <c r="C115" s="195" t="s">
        <v>99</v>
      </c>
      <c r="D115" s="189">
        <v>14005</v>
      </c>
      <c r="E115" s="189">
        <v>106505.28</v>
      </c>
      <c r="F115" s="189">
        <v>95610.09</v>
      </c>
      <c r="G115" s="189">
        <v>10250</v>
      </c>
      <c r="H115" s="189">
        <v>56243.89</v>
      </c>
      <c r="I115" s="189">
        <v>50561.9</v>
      </c>
      <c r="J115" s="156">
        <f t="shared" si="8"/>
        <v>-26.811852909675117</v>
      </c>
      <c r="K115" s="156">
        <f t="shared" si="9"/>
        <v>-47.19145379459122</v>
      </c>
      <c r="L115" s="156">
        <f t="shared" si="10"/>
        <v>-47.116564789343876</v>
      </c>
      <c r="M115" s="156">
        <f t="shared" si="11"/>
        <v>7.6048039985719385</v>
      </c>
      <c r="N115" s="156">
        <f t="shared" si="12"/>
        <v>5.487208780487805</v>
      </c>
      <c r="O115" s="156">
        <f t="shared" si="13"/>
        <v>6.826853980721171</v>
      </c>
      <c r="P115" s="156">
        <f t="shared" si="14"/>
        <v>4.932868292682927</v>
      </c>
    </row>
    <row r="116" spans="1:16" s="156" customFormat="1" ht="12.75">
      <c r="A116" s="195" t="s">
        <v>423</v>
      </c>
      <c r="B116" s="195" t="s">
        <v>424</v>
      </c>
      <c r="C116" s="195" t="s">
        <v>62</v>
      </c>
      <c r="D116" s="189">
        <v>20842</v>
      </c>
      <c r="E116" s="189">
        <v>122297.26</v>
      </c>
      <c r="F116" s="189">
        <v>109700.99</v>
      </c>
      <c r="G116" s="189">
        <v>23664</v>
      </c>
      <c r="H116" s="189">
        <v>134634.74</v>
      </c>
      <c r="I116" s="189">
        <v>120398.6</v>
      </c>
      <c r="J116" s="156">
        <f t="shared" si="8"/>
        <v>13.539967373572594</v>
      </c>
      <c r="K116" s="156">
        <f t="shared" si="9"/>
        <v>10.088108269964508</v>
      </c>
      <c r="L116" s="156">
        <f t="shared" si="10"/>
        <v>9.751607528792583</v>
      </c>
      <c r="M116" s="156">
        <f t="shared" si="11"/>
        <v>5.867827463775069</v>
      </c>
      <c r="N116" s="156">
        <f t="shared" si="12"/>
        <v>5.689432893847194</v>
      </c>
      <c r="O116" s="156">
        <f t="shared" si="13"/>
        <v>5.263457921504655</v>
      </c>
      <c r="P116" s="156">
        <f t="shared" si="14"/>
        <v>5.0878380662609874</v>
      </c>
    </row>
    <row r="117" spans="1:16" s="156" customFormat="1" ht="12.75">
      <c r="A117" s="195" t="s">
        <v>423</v>
      </c>
      <c r="B117" s="195" t="s">
        <v>424</v>
      </c>
      <c r="C117" s="195" t="s">
        <v>103</v>
      </c>
      <c r="D117" s="189">
        <v>130</v>
      </c>
      <c r="E117" s="189">
        <v>1821.69</v>
      </c>
      <c r="F117" s="189">
        <v>1600</v>
      </c>
      <c r="G117" s="189"/>
      <c r="H117" s="189"/>
      <c r="I117" s="189"/>
      <c r="M117" s="156">
        <f t="shared" si="11"/>
        <v>14.013</v>
      </c>
      <c r="O117" s="156">
        <f t="shared" si="13"/>
        <v>12.307692307692308</v>
      </c>
      <c r="P117" s="156" t="e">
        <f t="shared" si="14"/>
        <v>#DIV/0!</v>
      </c>
    </row>
    <row r="118" spans="1:16" s="156" customFormat="1" ht="12.75">
      <c r="A118" s="195" t="s">
        <v>423</v>
      </c>
      <c r="B118" s="195" t="s">
        <v>424</v>
      </c>
      <c r="C118" s="195" t="s">
        <v>156</v>
      </c>
      <c r="D118" s="189"/>
      <c r="E118" s="189"/>
      <c r="F118" s="189"/>
      <c r="G118" s="189">
        <v>4900</v>
      </c>
      <c r="H118" s="189">
        <v>21680.64</v>
      </c>
      <c r="I118" s="189">
        <v>19190.44</v>
      </c>
      <c r="N118" s="156">
        <f t="shared" si="12"/>
        <v>4.424620408163265</v>
      </c>
      <c r="O118" s="156" t="e">
        <f t="shared" si="13"/>
        <v>#DIV/0!</v>
      </c>
      <c r="P118" s="156">
        <f t="shared" si="14"/>
        <v>3.916416326530612</v>
      </c>
    </row>
    <row r="119" spans="1:16" s="156" customFormat="1" ht="12.75">
      <c r="A119" s="195" t="s">
        <v>423</v>
      </c>
      <c r="B119" s="195" t="s">
        <v>424</v>
      </c>
      <c r="C119" s="195" t="s">
        <v>50</v>
      </c>
      <c r="D119" s="189">
        <v>79640</v>
      </c>
      <c r="E119" s="189">
        <v>477082.22</v>
      </c>
      <c r="F119" s="189">
        <v>429023.27</v>
      </c>
      <c r="G119" s="189">
        <v>141520</v>
      </c>
      <c r="H119" s="189">
        <v>820606.65</v>
      </c>
      <c r="I119" s="189">
        <v>733523.73</v>
      </c>
      <c r="J119" s="156">
        <f t="shared" si="8"/>
        <v>77.69964841788047</v>
      </c>
      <c r="K119" s="156">
        <f t="shared" si="9"/>
        <v>72.0052887319926</v>
      </c>
      <c r="L119" s="156">
        <f t="shared" si="10"/>
        <v>70.97527833397008</v>
      </c>
      <c r="M119" s="156">
        <f t="shared" si="11"/>
        <v>5.990484932194876</v>
      </c>
      <c r="N119" s="156">
        <f t="shared" si="12"/>
        <v>5.79852070378745</v>
      </c>
      <c r="O119" s="156">
        <f t="shared" si="13"/>
        <v>5.3870325213460575</v>
      </c>
      <c r="P119" s="156">
        <f t="shared" si="14"/>
        <v>5.183180681175806</v>
      </c>
    </row>
    <row r="120" spans="1:16" s="156" customFormat="1" ht="12.75">
      <c r="A120" s="195" t="s">
        <v>423</v>
      </c>
      <c r="B120" s="195" t="s">
        <v>424</v>
      </c>
      <c r="C120" s="195" t="s">
        <v>774</v>
      </c>
      <c r="D120" s="189"/>
      <c r="E120" s="189"/>
      <c r="F120" s="189"/>
      <c r="G120" s="189">
        <v>28235</v>
      </c>
      <c r="H120" s="189">
        <v>138513.9</v>
      </c>
      <c r="I120" s="189">
        <v>122986.35</v>
      </c>
      <c r="N120" s="156">
        <f t="shared" si="12"/>
        <v>4.905751726580485</v>
      </c>
      <c r="O120" s="156" t="e">
        <f t="shared" si="13"/>
        <v>#DIV/0!</v>
      </c>
      <c r="P120" s="156">
        <f t="shared" si="14"/>
        <v>4.355811935540995</v>
      </c>
    </row>
    <row r="121" spans="1:16" s="156" customFormat="1" ht="12.75">
      <c r="A121" s="195" t="s">
        <v>423</v>
      </c>
      <c r="B121" s="195" t="s">
        <v>424</v>
      </c>
      <c r="C121" s="195" t="s">
        <v>100</v>
      </c>
      <c r="D121" s="189">
        <v>79960</v>
      </c>
      <c r="E121" s="189">
        <v>372294.26</v>
      </c>
      <c r="F121" s="189">
        <v>342769.5</v>
      </c>
      <c r="G121" s="189">
        <v>37250</v>
      </c>
      <c r="H121" s="189">
        <v>157913.37</v>
      </c>
      <c r="I121" s="189">
        <v>141553.72</v>
      </c>
      <c r="J121" s="156">
        <f t="shared" si="8"/>
        <v>-53.414207103551774</v>
      </c>
      <c r="K121" s="156">
        <f t="shared" si="9"/>
        <v>-57.583721543276006</v>
      </c>
      <c r="L121" s="156">
        <f t="shared" si="10"/>
        <v>-58.70294177282401</v>
      </c>
      <c r="M121" s="156">
        <f t="shared" si="11"/>
        <v>4.656006253126564</v>
      </c>
      <c r="N121" s="156">
        <f t="shared" si="12"/>
        <v>4.2392851006711405</v>
      </c>
      <c r="O121" s="156">
        <f t="shared" si="13"/>
        <v>4.286762131065533</v>
      </c>
      <c r="P121" s="156">
        <f t="shared" si="14"/>
        <v>3.800099865771812</v>
      </c>
    </row>
    <row r="122" spans="1:16" s="156" customFormat="1" ht="12.75">
      <c r="A122" s="195" t="s">
        <v>423</v>
      </c>
      <c r="B122" s="195" t="s">
        <v>424</v>
      </c>
      <c r="C122" s="195" t="s">
        <v>95</v>
      </c>
      <c r="D122" s="189">
        <v>107050</v>
      </c>
      <c r="E122" s="189">
        <v>554452.8</v>
      </c>
      <c r="F122" s="189">
        <v>494562.49</v>
      </c>
      <c r="G122" s="189">
        <v>62500</v>
      </c>
      <c r="H122" s="189">
        <v>306757.35</v>
      </c>
      <c r="I122" s="189">
        <v>271892</v>
      </c>
      <c r="J122" s="156">
        <f t="shared" si="8"/>
        <v>-41.61606725829052</v>
      </c>
      <c r="K122" s="156">
        <f t="shared" si="9"/>
        <v>-44.67385681883112</v>
      </c>
      <c r="L122" s="156">
        <f t="shared" si="10"/>
        <v>-45.02373198582044</v>
      </c>
      <c r="M122" s="156">
        <f t="shared" si="11"/>
        <v>5.1793815973844</v>
      </c>
      <c r="N122" s="156">
        <f t="shared" si="12"/>
        <v>4.9081176</v>
      </c>
      <c r="O122" s="156">
        <f t="shared" si="13"/>
        <v>4.619920504437179</v>
      </c>
      <c r="P122" s="156">
        <f t="shared" si="14"/>
        <v>4.350272</v>
      </c>
    </row>
    <row r="123" spans="1:16" s="156" customFormat="1" ht="12.75">
      <c r="A123" s="195" t="s">
        <v>423</v>
      </c>
      <c r="B123" s="195" t="s">
        <v>424</v>
      </c>
      <c r="C123" s="195" t="s">
        <v>70</v>
      </c>
      <c r="D123" s="189">
        <v>620266</v>
      </c>
      <c r="E123" s="189">
        <v>3307950.73</v>
      </c>
      <c r="F123" s="189">
        <v>2966108.39</v>
      </c>
      <c r="G123" s="189">
        <v>977756</v>
      </c>
      <c r="H123" s="189">
        <v>5106173.2</v>
      </c>
      <c r="I123" s="189">
        <v>4558919.57</v>
      </c>
      <c r="J123" s="156">
        <f t="shared" si="8"/>
        <v>57.63495016654145</v>
      </c>
      <c r="K123" s="156">
        <f t="shared" si="9"/>
        <v>54.36061830340503</v>
      </c>
      <c r="L123" s="156">
        <f t="shared" si="10"/>
        <v>53.70036999895342</v>
      </c>
      <c r="M123" s="156">
        <f t="shared" si="11"/>
        <v>5.333116324286677</v>
      </c>
      <c r="N123" s="156">
        <f t="shared" si="12"/>
        <v>5.222338906639284</v>
      </c>
      <c r="O123" s="156">
        <f t="shared" si="13"/>
        <v>4.781994160569821</v>
      </c>
      <c r="P123" s="156">
        <f t="shared" si="14"/>
        <v>4.662635228011897</v>
      </c>
    </row>
    <row r="124" spans="1:16" s="156" customFormat="1" ht="12.75">
      <c r="A124" s="195" t="s">
        <v>423</v>
      </c>
      <c r="B124" s="195" t="s">
        <v>424</v>
      </c>
      <c r="C124" s="195" t="s">
        <v>71</v>
      </c>
      <c r="D124" s="189">
        <v>150392</v>
      </c>
      <c r="E124" s="189">
        <v>841003.57</v>
      </c>
      <c r="F124" s="189">
        <v>754664.1</v>
      </c>
      <c r="G124" s="189">
        <v>172862</v>
      </c>
      <c r="H124" s="189">
        <v>949538.11</v>
      </c>
      <c r="I124" s="189">
        <v>847300.89</v>
      </c>
      <c r="J124" s="156">
        <f t="shared" si="8"/>
        <v>14.94095430608011</v>
      </c>
      <c r="K124" s="156">
        <f t="shared" si="9"/>
        <v>12.905360199600585</v>
      </c>
      <c r="L124" s="156">
        <f t="shared" si="10"/>
        <v>12.275234770012252</v>
      </c>
      <c r="M124" s="156">
        <f t="shared" si="11"/>
        <v>5.592076506729081</v>
      </c>
      <c r="N124" s="156">
        <f t="shared" si="12"/>
        <v>5.4930413277643435</v>
      </c>
      <c r="O124" s="156">
        <f t="shared" si="13"/>
        <v>5.017980344699186</v>
      </c>
      <c r="P124" s="156">
        <f t="shared" si="14"/>
        <v>4.901602954958291</v>
      </c>
    </row>
    <row r="125" spans="1:16" s="156" customFormat="1" ht="12.75">
      <c r="A125" s="195" t="s">
        <v>423</v>
      </c>
      <c r="B125" s="195" t="s">
        <v>424</v>
      </c>
      <c r="C125" s="195" t="s">
        <v>67</v>
      </c>
      <c r="D125" s="189">
        <v>1314654</v>
      </c>
      <c r="E125" s="189">
        <v>6691743.23</v>
      </c>
      <c r="F125" s="189">
        <v>6002081.73</v>
      </c>
      <c r="G125" s="189">
        <v>1265497</v>
      </c>
      <c r="H125" s="189">
        <v>6063281.43</v>
      </c>
      <c r="I125" s="189">
        <v>5430448</v>
      </c>
      <c r="J125" s="156">
        <f t="shared" si="8"/>
        <v>-3.7391587444300933</v>
      </c>
      <c r="K125" s="156">
        <f t="shared" si="9"/>
        <v>-9.39160063976335</v>
      </c>
      <c r="L125" s="156">
        <f t="shared" si="10"/>
        <v>-9.523924460122279</v>
      </c>
      <c r="M125" s="156">
        <f t="shared" si="11"/>
        <v>5.090117422530947</v>
      </c>
      <c r="N125" s="156">
        <f t="shared" si="12"/>
        <v>4.791225447393395</v>
      </c>
      <c r="O125" s="156">
        <f t="shared" si="13"/>
        <v>4.56552197764583</v>
      </c>
      <c r="P125" s="156">
        <f t="shared" si="14"/>
        <v>4.291158335420787</v>
      </c>
    </row>
    <row r="126" spans="1:16" s="156" customFormat="1" ht="12.75">
      <c r="A126" s="195" t="s">
        <v>423</v>
      </c>
      <c r="B126" s="195" t="s">
        <v>424</v>
      </c>
      <c r="C126" s="195" t="s">
        <v>357</v>
      </c>
      <c r="D126" s="189"/>
      <c r="E126" s="189"/>
      <c r="F126" s="189"/>
      <c r="G126" s="189">
        <v>550</v>
      </c>
      <c r="H126" s="189">
        <v>3379.07</v>
      </c>
      <c r="I126" s="189">
        <v>3003.3</v>
      </c>
      <c r="N126" s="156">
        <f t="shared" si="12"/>
        <v>6.143763636363636</v>
      </c>
      <c r="O126" s="156" t="e">
        <f t="shared" si="13"/>
        <v>#DIV/0!</v>
      </c>
      <c r="P126" s="156">
        <f t="shared" si="14"/>
        <v>5.460545454545455</v>
      </c>
    </row>
    <row r="127" spans="1:16" s="156" customFormat="1" ht="12.75">
      <c r="A127" s="195" t="s">
        <v>423</v>
      </c>
      <c r="B127" s="195" t="s">
        <v>424</v>
      </c>
      <c r="C127" s="195" t="s">
        <v>49</v>
      </c>
      <c r="D127" s="189">
        <v>1590</v>
      </c>
      <c r="E127" s="189">
        <v>9482.7</v>
      </c>
      <c r="F127" s="189">
        <v>8537.65</v>
      </c>
      <c r="G127" s="189">
        <v>48120</v>
      </c>
      <c r="H127" s="189">
        <v>231182.42</v>
      </c>
      <c r="I127" s="189">
        <v>207634.67</v>
      </c>
      <c r="J127" s="156">
        <f t="shared" si="8"/>
        <v>2926.4150943396226</v>
      </c>
      <c r="K127" s="156">
        <f t="shared" si="9"/>
        <v>2337.938772712413</v>
      </c>
      <c r="L127" s="156">
        <f t="shared" si="10"/>
        <v>2331.9885448571913</v>
      </c>
      <c r="M127" s="156">
        <f t="shared" si="11"/>
        <v>5.963962264150944</v>
      </c>
      <c r="N127" s="156">
        <f t="shared" si="12"/>
        <v>4.804289692435578</v>
      </c>
      <c r="O127" s="156">
        <f t="shared" si="13"/>
        <v>5.369591194968553</v>
      </c>
      <c r="P127" s="156">
        <f t="shared" si="14"/>
        <v>4.3149349542809645</v>
      </c>
    </row>
    <row r="128" spans="1:16" s="156" customFormat="1" ht="12.75">
      <c r="A128" s="195" t="s">
        <v>423</v>
      </c>
      <c r="B128" s="195" t="s">
        <v>424</v>
      </c>
      <c r="C128" s="195" t="s">
        <v>350</v>
      </c>
      <c r="D128" s="189">
        <v>130072</v>
      </c>
      <c r="E128" s="189">
        <v>663847.23</v>
      </c>
      <c r="F128" s="189">
        <v>593653.57</v>
      </c>
      <c r="G128" s="189">
        <v>200070</v>
      </c>
      <c r="H128" s="189">
        <v>949450.32</v>
      </c>
      <c r="I128" s="189">
        <v>849788.63</v>
      </c>
      <c r="J128" s="156">
        <f t="shared" si="8"/>
        <v>53.81481025893351</v>
      </c>
      <c r="K128" s="156">
        <f t="shared" si="9"/>
        <v>43.02241194860449</v>
      </c>
      <c r="L128" s="156">
        <f t="shared" si="10"/>
        <v>43.14554362066754</v>
      </c>
      <c r="M128" s="156">
        <f t="shared" si="11"/>
        <v>5.103690494495356</v>
      </c>
      <c r="N128" s="156">
        <f t="shared" si="12"/>
        <v>4.745590643274854</v>
      </c>
      <c r="O128" s="156">
        <f t="shared" si="13"/>
        <v>4.564038148102589</v>
      </c>
      <c r="P128" s="156">
        <f t="shared" si="14"/>
        <v>4.247456540210926</v>
      </c>
    </row>
    <row r="129" spans="1:16" s="156" customFormat="1" ht="12.75">
      <c r="A129" s="195" t="s">
        <v>423</v>
      </c>
      <c r="B129" s="195" t="s">
        <v>424</v>
      </c>
      <c r="C129" s="195" t="s">
        <v>66</v>
      </c>
      <c r="D129" s="189">
        <v>200270</v>
      </c>
      <c r="E129" s="189">
        <v>1095276.99</v>
      </c>
      <c r="F129" s="189">
        <v>983581.73</v>
      </c>
      <c r="G129" s="189">
        <v>281530</v>
      </c>
      <c r="H129" s="189">
        <v>1331787.66</v>
      </c>
      <c r="I129" s="189">
        <v>1192707.81</v>
      </c>
      <c r="J129" s="156">
        <f t="shared" si="8"/>
        <v>40.57522344834474</v>
      </c>
      <c r="K129" s="156">
        <f t="shared" si="9"/>
        <v>21.593685630152784</v>
      </c>
      <c r="L129" s="156">
        <f t="shared" si="10"/>
        <v>21.261688136480544</v>
      </c>
      <c r="M129" s="156">
        <f t="shared" si="11"/>
        <v>5.469001797573276</v>
      </c>
      <c r="N129" s="156">
        <f t="shared" si="12"/>
        <v>4.730535502433133</v>
      </c>
      <c r="O129" s="156">
        <f t="shared" si="13"/>
        <v>4.911278424127428</v>
      </c>
      <c r="P129" s="156">
        <f t="shared" si="14"/>
        <v>4.236521187795262</v>
      </c>
    </row>
    <row r="130" spans="1:16" s="156" customFormat="1" ht="12.75">
      <c r="A130" s="195" t="s">
        <v>423</v>
      </c>
      <c r="B130" s="195" t="s">
        <v>424</v>
      </c>
      <c r="C130" s="195" t="s">
        <v>44</v>
      </c>
      <c r="D130" s="189">
        <v>13538</v>
      </c>
      <c r="E130" s="189">
        <v>76668.31</v>
      </c>
      <c r="F130" s="189">
        <v>68663.96</v>
      </c>
      <c r="G130" s="189">
        <v>545238</v>
      </c>
      <c r="H130" s="189">
        <v>2432314.02</v>
      </c>
      <c r="I130" s="189">
        <v>2178674.36</v>
      </c>
      <c r="J130" s="156">
        <f t="shared" si="8"/>
        <v>3927.4634362535085</v>
      </c>
      <c r="K130" s="156">
        <f t="shared" si="9"/>
        <v>3072.5155021677147</v>
      </c>
      <c r="L130" s="156">
        <f t="shared" si="10"/>
        <v>3072.9518076149407</v>
      </c>
      <c r="M130" s="156">
        <f t="shared" si="11"/>
        <v>5.663193233860245</v>
      </c>
      <c r="N130" s="156">
        <f t="shared" si="12"/>
        <v>4.46101339231675</v>
      </c>
      <c r="O130" s="156">
        <f t="shared" si="13"/>
        <v>5.071942679864087</v>
      </c>
      <c r="P130" s="156">
        <f t="shared" si="14"/>
        <v>3.995822668265968</v>
      </c>
    </row>
    <row r="131" spans="1:16" s="156" customFormat="1" ht="12.75">
      <c r="A131" s="195" t="s">
        <v>425</v>
      </c>
      <c r="B131" s="195" t="s">
        <v>420</v>
      </c>
      <c r="C131" s="195" t="s">
        <v>87</v>
      </c>
      <c r="D131" s="189">
        <v>10</v>
      </c>
      <c r="E131" s="189">
        <v>5.59</v>
      </c>
      <c r="F131" s="189">
        <v>5</v>
      </c>
      <c r="G131" s="189"/>
      <c r="H131" s="189"/>
      <c r="I131" s="189"/>
      <c r="M131" s="156">
        <f t="shared" si="11"/>
        <v>0.5589999999999999</v>
      </c>
      <c r="O131" s="156">
        <f t="shared" si="13"/>
        <v>0.5</v>
      </c>
      <c r="P131" s="156" t="e">
        <f t="shared" si="14"/>
        <v>#DIV/0!</v>
      </c>
    </row>
    <row r="132" spans="1:16" s="156" customFormat="1" ht="12.75">
      <c r="A132" s="195" t="s">
        <v>425</v>
      </c>
      <c r="B132" s="195" t="s">
        <v>420</v>
      </c>
      <c r="C132" s="195" t="s">
        <v>139</v>
      </c>
      <c r="D132" s="189">
        <v>165</v>
      </c>
      <c r="E132" s="189">
        <v>1195.18</v>
      </c>
      <c r="F132" s="189">
        <v>1070.36</v>
      </c>
      <c r="G132" s="189">
        <v>1236.6</v>
      </c>
      <c r="H132" s="189">
        <v>14828.09</v>
      </c>
      <c r="I132" s="189">
        <v>13209.43</v>
      </c>
      <c r="J132" s="156">
        <f t="shared" si="8"/>
        <v>649.4545454545454</v>
      </c>
      <c r="K132" s="156">
        <f t="shared" si="9"/>
        <v>1140.6574741879883</v>
      </c>
      <c r="L132" s="156">
        <f t="shared" si="10"/>
        <v>1134.1109533241154</v>
      </c>
      <c r="M132" s="156">
        <f t="shared" si="11"/>
        <v>7.243515151515152</v>
      </c>
      <c r="N132" s="156">
        <f t="shared" si="12"/>
        <v>11.991015688177262</v>
      </c>
      <c r="O132" s="156">
        <f t="shared" si="13"/>
        <v>6.487030303030302</v>
      </c>
      <c r="P132" s="156">
        <f t="shared" si="14"/>
        <v>10.682055636422449</v>
      </c>
    </row>
    <row r="133" spans="1:16" s="156" customFormat="1" ht="12.75">
      <c r="A133" s="195" t="s">
        <v>425</v>
      </c>
      <c r="B133" s="195" t="s">
        <v>420</v>
      </c>
      <c r="C133" s="195" t="s">
        <v>63</v>
      </c>
      <c r="D133" s="189">
        <v>496</v>
      </c>
      <c r="E133" s="189">
        <v>6387</v>
      </c>
      <c r="F133" s="189">
        <v>5497.29</v>
      </c>
      <c r="G133" s="189"/>
      <c r="H133" s="189"/>
      <c r="I133" s="189"/>
      <c r="M133" s="156">
        <f t="shared" si="11"/>
        <v>12.877016129032258</v>
      </c>
      <c r="O133" s="156">
        <f t="shared" si="13"/>
        <v>11.083245967741936</v>
      </c>
      <c r="P133" s="156" t="e">
        <f t="shared" si="14"/>
        <v>#DIV/0!</v>
      </c>
    </row>
    <row r="134" spans="1:16" s="156" customFormat="1" ht="12.75">
      <c r="A134" s="195" t="s">
        <v>425</v>
      </c>
      <c r="B134" s="195" t="s">
        <v>420</v>
      </c>
      <c r="C134" s="195" t="s">
        <v>56</v>
      </c>
      <c r="D134" s="189">
        <v>400</v>
      </c>
      <c r="E134" s="189">
        <v>4836.45</v>
      </c>
      <c r="F134" s="189">
        <v>4310.69</v>
      </c>
      <c r="G134" s="189"/>
      <c r="H134" s="189"/>
      <c r="I134" s="189"/>
      <c r="M134" s="156">
        <f t="shared" si="11"/>
        <v>12.091125</v>
      </c>
      <c r="O134" s="156">
        <f t="shared" si="13"/>
        <v>10.776724999999999</v>
      </c>
      <c r="P134" s="156" t="e">
        <f t="shared" si="14"/>
        <v>#DIV/0!</v>
      </c>
    </row>
    <row r="135" spans="1:16" s="156" customFormat="1" ht="12.75">
      <c r="A135" s="195" t="s">
        <v>425</v>
      </c>
      <c r="B135" s="195" t="s">
        <v>420</v>
      </c>
      <c r="C135" s="195" t="s">
        <v>45</v>
      </c>
      <c r="D135" s="189">
        <v>1000</v>
      </c>
      <c r="E135" s="189">
        <v>5416.08</v>
      </c>
      <c r="F135" s="189">
        <v>4768.42</v>
      </c>
      <c r="G135" s="189"/>
      <c r="H135" s="189"/>
      <c r="I135" s="189"/>
      <c r="M135" s="156">
        <f t="shared" si="11"/>
        <v>5.41608</v>
      </c>
      <c r="O135" s="156">
        <f t="shared" si="13"/>
        <v>4.76842</v>
      </c>
      <c r="P135" s="156" t="e">
        <f t="shared" si="14"/>
        <v>#DIV/0!</v>
      </c>
    </row>
    <row r="136" spans="1:16" s="156" customFormat="1" ht="12.75">
      <c r="A136" s="195" t="s">
        <v>425</v>
      </c>
      <c r="B136" s="195" t="s">
        <v>420</v>
      </c>
      <c r="C136" s="195" t="s">
        <v>43</v>
      </c>
      <c r="D136" s="189">
        <v>2600</v>
      </c>
      <c r="E136" s="189">
        <v>11833.37</v>
      </c>
      <c r="F136" s="189">
        <v>10697.16</v>
      </c>
      <c r="G136" s="189">
        <v>200</v>
      </c>
      <c r="H136" s="189">
        <v>1800.51</v>
      </c>
      <c r="I136" s="189">
        <v>1664.33</v>
      </c>
      <c r="J136" s="156">
        <f t="shared" si="8"/>
        <v>-92.3076923076923</v>
      </c>
      <c r="K136" s="156">
        <f t="shared" si="9"/>
        <v>-84.78446968192492</v>
      </c>
      <c r="L136" s="156">
        <f t="shared" si="10"/>
        <v>-84.44138444222578</v>
      </c>
      <c r="M136" s="156">
        <f t="shared" si="11"/>
        <v>4.551296153846154</v>
      </c>
      <c r="N136" s="156">
        <f t="shared" si="12"/>
        <v>9.00255</v>
      </c>
      <c r="O136" s="156">
        <f t="shared" si="13"/>
        <v>4.114292307692308</v>
      </c>
      <c r="P136" s="156">
        <f t="shared" si="14"/>
        <v>8.32165</v>
      </c>
    </row>
    <row r="137" spans="1:16" s="156" customFormat="1" ht="12.75">
      <c r="A137" s="195" t="s">
        <v>425</v>
      </c>
      <c r="B137" s="195" t="s">
        <v>420</v>
      </c>
      <c r="C137" s="195" t="s">
        <v>62</v>
      </c>
      <c r="D137" s="189">
        <v>400</v>
      </c>
      <c r="E137" s="189">
        <v>1968.63</v>
      </c>
      <c r="F137" s="189">
        <v>1822.92</v>
      </c>
      <c r="G137" s="189"/>
      <c r="H137" s="189"/>
      <c r="I137" s="189"/>
      <c r="M137" s="156">
        <f aca="true" t="shared" si="15" ref="M137:M159">E137/D137</f>
        <v>4.921575000000001</v>
      </c>
      <c r="O137" s="156">
        <f aca="true" t="shared" si="16" ref="O137:O159">F137/D137</f>
        <v>4.557300000000001</v>
      </c>
      <c r="P137" s="156" t="e">
        <f aca="true" t="shared" si="17" ref="P137:P159">I137/G137</f>
        <v>#DIV/0!</v>
      </c>
    </row>
    <row r="138" spans="1:16" s="156" customFormat="1" ht="12.75">
      <c r="A138" s="195" t="s">
        <v>425</v>
      </c>
      <c r="B138" s="195" t="s">
        <v>420</v>
      </c>
      <c r="C138" s="195" t="s">
        <v>103</v>
      </c>
      <c r="D138" s="189">
        <v>490</v>
      </c>
      <c r="E138" s="189">
        <v>8594.87</v>
      </c>
      <c r="F138" s="189">
        <v>7800</v>
      </c>
      <c r="G138" s="189"/>
      <c r="H138" s="189"/>
      <c r="I138" s="189"/>
      <c r="M138" s="156">
        <f t="shared" si="15"/>
        <v>17.540551020408166</v>
      </c>
      <c r="O138" s="156">
        <f t="shared" si="16"/>
        <v>15.918367346938776</v>
      </c>
      <c r="P138" s="156" t="e">
        <f t="shared" si="17"/>
        <v>#DIV/0!</v>
      </c>
    </row>
    <row r="139" spans="1:16" s="156" customFormat="1" ht="12.75">
      <c r="A139" s="195" t="s">
        <v>425</v>
      </c>
      <c r="B139" s="195" t="s">
        <v>420</v>
      </c>
      <c r="C139" s="195" t="s">
        <v>100</v>
      </c>
      <c r="D139" s="189">
        <v>8852</v>
      </c>
      <c r="E139" s="189">
        <v>17704</v>
      </c>
      <c r="F139" s="189">
        <v>16408.41</v>
      </c>
      <c r="G139" s="189"/>
      <c r="H139" s="189"/>
      <c r="I139" s="189"/>
      <c r="M139" s="156">
        <f t="shared" si="15"/>
        <v>2</v>
      </c>
      <c r="O139" s="156">
        <f t="shared" si="16"/>
        <v>1.8536387257117035</v>
      </c>
      <c r="P139" s="156" t="e">
        <f t="shared" si="17"/>
        <v>#DIV/0!</v>
      </c>
    </row>
    <row r="140" spans="1:16" s="156" customFormat="1" ht="12.75">
      <c r="A140" s="195" t="s">
        <v>425</v>
      </c>
      <c r="B140" s="195" t="s">
        <v>420</v>
      </c>
      <c r="C140" s="195" t="s">
        <v>67</v>
      </c>
      <c r="D140" s="189">
        <v>2020</v>
      </c>
      <c r="E140" s="189">
        <v>14649.1</v>
      </c>
      <c r="F140" s="189">
        <v>13137</v>
      </c>
      <c r="G140" s="189">
        <v>5730</v>
      </c>
      <c r="H140" s="189">
        <v>62193.75</v>
      </c>
      <c r="I140" s="189">
        <v>55942.48</v>
      </c>
      <c r="J140" s="156">
        <f aca="true" t="shared" si="18" ref="J140:J157">(G140-D140)*100/D140</f>
        <v>183.66336633663366</v>
      </c>
      <c r="K140" s="156">
        <f aca="true" t="shared" si="19" ref="K140:K157">(H140-E140)*100/E140</f>
        <v>324.5567987111836</v>
      </c>
      <c r="L140" s="156">
        <f aca="true" t="shared" si="20" ref="L140:L157">(I140-F140)*100/F140</f>
        <v>325.8390804597701</v>
      </c>
      <c r="M140" s="156">
        <f t="shared" si="15"/>
        <v>7.252029702970297</v>
      </c>
      <c r="N140" s="156">
        <f aca="true" t="shared" si="21" ref="N140:N158">H140/G140</f>
        <v>10.854057591623036</v>
      </c>
      <c r="O140" s="156">
        <f t="shared" si="16"/>
        <v>6.503465346534654</v>
      </c>
      <c r="P140" s="156">
        <f t="shared" si="17"/>
        <v>9.763085514834206</v>
      </c>
    </row>
    <row r="141" spans="1:16" s="156" customFormat="1" ht="12.75">
      <c r="A141" s="195" t="s">
        <v>425</v>
      </c>
      <c r="B141" s="195" t="s">
        <v>420</v>
      </c>
      <c r="C141" s="195" t="s">
        <v>66</v>
      </c>
      <c r="D141" s="189">
        <v>1200</v>
      </c>
      <c r="E141" s="189">
        <v>5222.12</v>
      </c>
      <c r="F141" s="189">
        <v>4788.88</v>
      </c>
      <c r="G141" s="189"/>
      <c r="H141" s="189"/>
      <c r="I141" s="189"/>
      <c r="M141" s="156">
        <f t="shared" si="15"/>
        <v>4.351766666666666</v>
      </c>
      <c r="O141" s="156">
        <f t="shared" si="16"/>
        <v>3.9907333333333335</v>
      </c>
      <c r="P141" s="156" t="e">
        <f t="shared" si="17"/>
        <v>#DIV/0!</v>
      </c>
    </row>
    <row r="142" spans="1:16" s="156" customFormat="1" ht="12.75">
      <c r="A142" s="195" t="s">
        <v>425</v>
      </c>
      <c r="B142" s="195" t="s">
        <v>420</v>
      </c>
      <c r="C142" s="195" t="s">
        <v>44</v>
      </c>
      <c r="D142" s="189">
        <v>3510</v>
      </c>
      <c r="E142" s="189">
        <v>12561.44</v>
      </c>
      <c r="F142" s="189">
        <v>11641.39</v>
      </c>
      <c r="G142" s="189">
        <v>19597.8</v>
      </c>
      <c r="H142" s="189">
        <v>190995.25</v>
      </c>
      <c r="I142" s="189">
        <v>170167.22</v>
      </c>
      <c r="J142" s="156">
        <f t="shared" si="18"/>
        <v>458.34188034188037</v>
      </c>
      <c r="K142" s="156">
        <f t="shared" si="19"/>
        <v>1420.4884949496236</v>
      </c>
      <c r="L142" s="156">
        <f t="shared" si="20"/>
        <v>1361.7431423567118</v>
      </c>
      <c r="M142" s="156">
        <f t="shared" si="15"/>
        <v>3.578757834757835</v>
      </c>
      <c r="N142" s="156">
        <f t="shared" si="21"/>
        <v>9.745749522905633</v>
      </c>
      <c r="O142" s="156">
        <f t="shared" si="16"/>
        <v>3.3166353276353275</v>
      </c>
      <c r="P142" s="156">
        <f t="shared" si="17"/>
        <v>8.682975640122871</v>
      </c>
    </row>
    <row r="143" spans="1:16" s="156" customFormat="1" ht="12.75">
      <c r="A143" s="195" t="s">
        <v>427</v>
      </c>
      <c r="B143" s="195" t="s">
        <v>428</v>
      </c>
      <c r="C143" s="195" t="s">
        <v>44</v>
      </c>
      <c r="D143" s="189">
        <v>72</v>
      </c>
      <c r="E143" s="189">
        <v>293.28</v>
      </c>
      <c r="F143" s="189">
        <v>246</v>
      </c>
      <c r="G143" s="189">
        <v>69</v>
      </c>
      <c r="H143" s="189">
        <v>204.67</v>
      </c>
      <c r="I143" s="189">
        <v>188.5</v>
      </c>
      <c r="J143" s="156">
        <f t="shared" si="18"/>
        <v>-4.166666666666667</v>
      </c>
      <c r="K143" s="156">
        <f t="shared" si="19"/>
        <v>-30.21344789961811</v>
      </c>
      <c r="L143" s="156">
        <f t="shared" si="20"/>
        <v>-23.3739837398374</v>
      </c>
      <c r="M143" s="156">
        <f t="shared" si="15"/>
        <v>4.073333333333333</v>
      </c>
      <c r="N143" s="156">
        <f t="shared" si="21"/>
        <v>2.966231884057971</v>
      </c>
      <c r="O143" s="156">
        <f t="shared" si="16"/>
        <v>3.4166666666666665</v>
      </c>
      <c r="P143" s="156">
        <f t="shared" si="17"/>
        <v>2.7318840579710146</v>
      </c>
    </row>
    <row r="144" spans="1:16" s="156" customFormat="1" ht="12.75">
      <c r="A144" s="195" t="s">
        <v>429</v>
      </c>
      <c r="B144" s="195" t="s">
        <v>285</v>
      </c>
      <c r="C144" s="195" t="s">
        <v>48</v>
      </c>
      <c r="D144" s="189">
        <v>780</v>
      </c>
      <c r="E144" s="189">
        <v>3989.99</v>
      </c>
      <c r="F144" s="189">
        <v>3607.82</v>
      </c>
      <c r="G144" s="189">
        <v>7470</v>
      </c>
      <c r="H144" s="189">
        <v>37936.73</v>
      </c>
      <c r="I144" s="189">
        <v>33741.98</v>
      </c>
      <c r="J144" s="156">
        <f t="shared" si="18"/>
        <v>857.6923076923077</v>
      </c>
      <c r="K144" s="156">
        <f t="shared" si="19"/>
        <v>850.7976210466694</v>
      </c>
      <c r="L144" s="156">
        <f t="shared" si="20"/>
        <v>835.245660814564</v>
      </c>
      <c r="M144" s="156">
        <f t="shared" si="15"/>
        <v>5.115371794871795</v>
      </c>
      <c r="N144" s="156">
        <f t="shared" si="21"/>
        <v>5.07854484605087</v>
      </c>
      <c r="O144" s="156">
        <f t="shared" si="16"/>
        <v>4.625410256410257</v>
      </c>
      <c r="P144" s="156">
        <f t="shared" si="17"/>
        <v>4.516998661311915</v>
      </c>
    </row>
    <row r="145" spans="1:16" s="156" customFormat="1" ht="12.75">
      <c r="A145" s="195" t="s">
        <v>429</v>
      </c>
      <c r="B145" s="195" t="s">
        <v>285</v>
      </c>
      <c r="C145" s="195" t="s">
        <v>60</v>
      </c>
      <c r="D145" s="189"/>
      <c r="E145" s="189"/>
      <c r="F145" s="189"/>
      <c r="G145" s="189">
        <v>70</v>
      </c>
      <c r="H145" s="189">
        <v>411.89</v>
      </c>
      <c r="I145" s="189">
        <v>375</v>
      </c>
      <c r="N145" s="156">
        <f t="shared" si="21"/>
        <v>5.884142857142857</v>
      </c>
      <c r="O145" s="156" t="e">
        <f t="shared" si="16"/>
        <v>#DIV/0!</v>
      </c>
      <c r="P145" s="156">
        <f t="shared" si="17"/>
        <v>5.357142857142857</v>
      </c>
    </row>
    <row r="146" spans="1:16" s="156" customFormat="1" ht="12.75">
      <c r="A146" s="195" t="s">
        <v>429</v>
      </c>
      <c r="B146" s="195" t="s">
        <v>285</v>
      </c>
      <c r="C146" s="195" t="s">
        <v>139</v>
      </c>
      <c r="D146" s="189">
        <v>60</v>
      </c>
      <c r="E146" s="189">
        <v>274.59</v>
      </c>
      <c r="F146" s="189">
        <v>240.81</v>
      </c>
      <c r="G146" s="189"/>
      <c r="H146" s="189"/>
      <c r="I146" s="189"/>
      <c r="M146" s="156">
        <f t="shared" si="15"/>
        <v>4.576499999999999</v>
      </c>
      <c r="O146" s="156">
        <f t="shared" si="16"/>
        <v>4.0135</v>
      </c>
      <c r="P146" s="156" t="e">
        <f t="shared" si="17"/>
        <v>#DIV/0!</v>
      </c>
    </row>
    <row r="147" spans="1:16" s="156" customFormat="1" ht="12.75">
      <c r="A147" s="195" t="s">
        <v>429</v>
      </c>
      <c r="B147" s="195" t="s">
        <v>285</v>
      </c>
      <c r="C147" s="195" t="s">
        <v>63</v>
      </c>
      <c r="D147" s="189">
        <v>11719</v>
      </c>
      <c r="E147" s="189">
        <v>74212.41</v>
      </c>
      <c r="F147" s="189">
        <v>66496.25</v>
      </c>
      <c r="G147" s="189">
        <v>67460</v>
      </c>
      <c r="H147" s="189">
        <v>391872.38</v>
      </c>
      <c r="I147" s="189">
        <v>349100.33</v>
      </c>
      <c r="J147" s="156">
        <f t="shared" si="18"/>
        <v>475.6463862104275</v>
      </c>
      <c r="K147" s="156">
        <f t="shared" si="19"/>
        <v>428.04157687373305</v>
      </c>
      <c r="L147" s="156">
        <f t="shared" si="20"/>
        <v>424.99250709626483</v>
      </c>
      <c r="M147" s="156">
        <f t="shared" si="15"/>
        <v>6.3326572233125695</v>
      </c>
      <c r="N147" s="156">
        <f t="shared" si="21"/>
        <v>5.808959086866291</v>
      </c>
      <c r="O147" s="156">
        <f t="shared" si="16"/>
        <v>5.6742256165201805</v>
      </c>
      <c r="P147" s="156">
        <f t="shared" si="17"/>
        <v>5.174923361992292</v>
      </c>
    </row>
    <row r="148" spans="1:16" s="156" customFormat="1" ht="12.75">
      <c r="A148" s="195" t="s">
        <v>429</v>
      </c>
      <c r="B148" s="195" t="s">
        <v>285</v>
      </c>
      <c r="C148" s="195" t="s">
        <v>54</v>
      </c>
      <c r="D148" s="189">
        <v>41201</v>
      </c>
      <c r="E148" s="189">
        <v>223051.71</v>
      </c>
      <c r="F148" s="189">
        <v>200772.96</v>
      </c>
      <c r="G148" s="189">
        <v>87516.5</v>
      </c>
      <c r="H148" s="189">
        <v>438430.64</v>
      </c>
      <c r="I148" s="189">
        <v>391503.63</v>
      </c>
      <c r="J148" s="156">
        <f t="shared" si="18"/>
        <v>112.41353365209582</v>
      </c>
      <c r="K148" s="156">
        <f t="shared" si="19"/>
        <v>96.56008913807477</v>
      </c>
      <c r="L148" s="156">
        <f t="shared" si="20"/>
        <v>94.99818601070582</v>
      </c>
      <c r="M148" s="156">
        <f t="shared" si="15"/>
        <v>5.413745054731681</v>
      </c>
      <c r="N148" s="156">
        <f t="shared" si="21"/>
        <v>5.009691201087795</v>
      </c>
      <c r="O148" s="156">
        <f t="shared" si="16"/>
        <v>4.873011820101453</v>
      </c>
      <c r="P148" s="156">
        <f t="shared" si="17"/>
        <v>4.473483628801426</v>
      </c>
    </row>
    <row r="149" spans="1:16" s="156" customFormat="1" ht="12.75">
      <c r="A149" s="195" t="s">
        <v>429</v>
      </c>
      <c r="B149" s="195" t="s">
        <v>285</v>
      </c>
      <c r="C149" s="195" t="s">
        <v>82</v>
      </c>
      <c r="D149" s="189"/>
      <c r="E149" s="189"/>
      <c r="F149" s="189"/>
      <c r="G149" s="189">
        <v>520</v>
      </c>
      <c r="H149" s="189">
        <v>2605.53</v>
      </c>
      <c r="I149" s="189">
        <v>2320.79</v>
      </c>
      <c r="N149" s="156">
        <f t="shared" si="21"/>
        <v>5.010634615384616</v>
      </c>
      <c r="O149" s="156" t="e">
        <f t="shared" si="16"/>
        <v>#DIV/0!</v>
      </c>
      <c r="P149" s="156">
        <f t="shared" si="17"/>
        <v>4.463057692307692</v>
      </c>
    </row>
    <row r="150" spans="1:16" s="156" customFormat="1" ht="12.75">
      <c r="A150" s="195" t="s">
        <v>429</v>
      </c>
      <c r="B150" s="195" t="s">
        <v>285</v>
      </c>
      <c r="C150" s="195" t="s">
        <v>56</v>
      </c>
      <c r="D150" s="189">
        <v>850</v>
      </c>
      <c r="E150" s="189">
        <v>5096.17</v>
      </c>
      <c r="F150" s="189">
        <v>4499.58</v>
      </c>
      <c r="G150" s="189">
        <v>350</v>
      </c>
      <c r="H150" s="189">
        <v>1793.08</v>
      </c>
      <c r="I150" s="189">
        <v>1577.65</v>
      </c>
      <c r="J150" s="156">
        <f t="shared" si="18"/>
        <v>-58.8235294117647</v>
      </c>
      <c r="K150" s="156">
        <f t="shared" si="19"/>
        <v>-64.81514549161429</v>
      </c>
      <c r="L150" s="156">
        <f t="shared" si="20"/>
        <v>-64.93783864271776</v>
      </c>
      <c r="M150" s="156">
        <f t="shared" si="15"/>
        <v>5.995494117647059</v>
      </c>
      <c r="N150" s="156">
        <f t="shared" si="21"/>
        <v>5.123085714285714</v>
      </c>
      <c r="O150" s="156">
        <f t="shared" si="16"/>
        <v>5.293623529411764</v>
      </c>
      <c r="P150" s="156">
        <f t="shared" si="17"/>
        <v>4.507571428571429</v>
      </c>
    </row>
    <row r="151" spans="1:16" s="156" customFormat="1" ht="12.75">
      <c r="A151" s="195" t="s">
        <v>429</v>
      </c>
      <c r="B151" s="195" t="s">
        <v>285</v>
      </c>
      <c r="C151" s="195" t="s">
        <v>42</v>
      </c>
      <c r="D151" s="189">
        <v>68850</v>
      </c>
      <c r="E151" s="189">
        <v>414837.95</v>
      </c>
      <c r="F151" s="189">
        <v>373391.68</v>
      </c>
      <c r="G151" s="189">
        <v>129211</v>
      </c>
      <c r="H151" s="189">
        <v>690984.62</v>
      </c>
      <c r="I151" s="189">
        <v>617424.7</v>
      </c>
      <c r="J151" s="156">
        <f t="shared" si="18"/>
        <v>87.67029774872913</v>
      </c>
      <c r="K151" s="156">
        <f t="shared" si="19"/>
        <v>66.5673596159657</v>
      </c>
      <c r="L151" s="156">
        <f t="shared" si="20"/>
        <v>65.355773326283</v>
      </c>
      <c r="M151" s="156">
        <f t="shared" si="15"/>
        <v>6.025242556281772</v>
      </c>
      <c r="N151" s="156">
        <f t="shared" si="21"/>
        <v>5.347722871891712</v>
      </c>
      <c r="O151" s="156">
        <f t="shared" si="16"/>
        <v>5.423263326071169</v>
      </c>
      <c r="P151" s="156">
        <f t="shared" si="17"/>
        <v>4.778422115764138</v>
      </c>
    </row>
    <row r="152" spans="1:16" s="156" customFormat="1" ht="12.75">
      <c r="A152" s="195" t="s">
        <v>429</v>
      </c>
      <c r="B152" s="195" t="s">
        <v>285</v>
      </c>
      <c r="C152" s="195" t="s">
        <v>45</v>
      </c>
      <c r="D152" s="189">
        <v>39533</v>
      </c>
      <c r="E152" s="189">
        <v>191178.95</v>
      </c>
      <c r="F152" s="189">
        <v>170420.8</v>
      </c>
      <c r="G152" s="189">
        <v>60870</v>
      </c>
      <c r="H152" s="189">
        <v>301327.15</v>
      </c>
      <c r="I152" s="189">
        <v>270628.94</v>
      </c>
      <c r="J152" s="156">
        <f t="shared" si="18"/>
        <v>53.97263046062783</v>
      </c>
      <c r="K152" s="156">
        <f t="shared" si="19"/>
        <v>57.61523431319191</v>
      </c>
      <c r="L152" s="156">
        <f t="shared" si="20"/>
        <v>58.80041638109903</v>
      </c>
      <c r="M152" s="156">
        <f t="shared" si="15"/>
        <v>4.835933270938204</v>
      </c>
      <c r="N152" s="156">
        <f t="shared" si="21"/>
        <v>4.950339247576803</v>
      </c>
      <c r="O152" s="156">
        <f t="shared" si="16"/>
        <v>4.310849163989578</v>
      </c>
      <c r="P152" s="156">
        <f t="shared" si="17"/>
        <v>4.446015114177756</v>
      </c>
    </row>
    <row r="153" spans="1:16" s="156" customFormat="1" ht="12.75">
      <c r="A153" s="195" t="s">
        <v>429</v>
      </c>
      <c r="B153" s="195" t="s">
        <v>285</v>
      </c>
      <c r="C153" s="195" t="s">
        <v>57</v>
      </c>
      <c r="D153" s="189">
        <v>9000</v>
      </c>
      <c r="E153" s="189">
        <v>39673.68</v>
      </c>
      <c r="F153" s="189">
        <v>35848.96</v>
      </c>
      <c r="G153" s="189">
        <v>41280</v>
      </c>
      <c r="H153" s="189">
        <v>223330.76</v>
      </c>
      <c r="I153" s="189">
        <v>198873.1</v>
      </c>
      <c r="J153" s="156">
        <f t="shared" si="18"/>
        <v>358.6666666666667</v>
      </c>
      <c r="K153" s="156">
        <f t="shared" si="19"/>
        <v>462.91919479110584</v>
      </c>
      <c r="L153" s="156">
        <f t="shared" si="20"/>
        <v>454.75277386010646</v>
      </c>
      <c r="M153" s="156">
        <f t="shared" si="15"/>
        <v>4.4081866666666665</v>
      </c>
      <c r="N153" s="156">
        <f t="shared" si="21"/>
        <v>5.4101443798449615</v>
      </c>
      <c r="O153" s="156">
        <f t="shared" si="16"/>
        <v>3.9832177777777775</v>
      </c>
      <c r="P153" s="156">
        <f t="shared" si="17"/>
        <v>4.817662306201551</v>
      </c>
    </row>
    <row r="154" spans="1:16" s="156" customFormat="1" ht="12.75">
      <c r="A154" s="195" t="s">
        <v>429</v>
      </c>
      <c r="B154" s="195" t="s">
        <v>285</v>
      </c>
      <c r="C154" s="195" t="s">
        <v>61</v>
      </c>
      <c r="D154" s="189"/>
      <c r="E154" s="189"/>
      <c r="F154" s="189"/>
      <c r="G154" s="189">
        <v>50</v>
      </c>
      <c r="H154" s="189">
        <v>273.2</v>
      </c>
      <c r="I154" s="189">
        <v>242.04</v>
      </c>
      <c r="N154" s="156">
        <f t="shared" si="21"/>
        <v>5.4639999999999995</v>
      </c>
      <c r="O154" s="156" t="e">
        <f t="shared" si="16"/>
        <v>#DIV/0!</v>
      </c>
      <c r="P154" s="156">
        <f t="shared" si="17"/>
        <v>4.8408</v>
      </c>
    </row>
    <row r="155" spans="1:16" s="156" customFormat="1" ht="12.75">
      <c r="A155" s="195" t="s">
        <v>429</v>
      </c>
      <c r="B155" s="195" t="s">
        <v>285</v>
      </c>
      <c r="C155" s="195" t="s">
        <v>43</v>
      </c>
      <c r="D155" s="189">
        <v>61484.5</v>
      </c>
      <c r="E155" s="189">
        <v>316248.3</v>
      </c>
      <c r="F155" s="189">
        <v>283999.83</v>
      </c>
      <c r="G155" s="189">
        <v>217970</v>
      </c>
      <c r="H155" s="189">
        <v>1076539.71</v>
      </c>
      <c r="I155" s="189">
        <v>961076.42</v>
      </c>
      <c r="J155" s="156">
        <f t="shared" si="18"/>
        <v>254.5121128089193</v>
      </c>
      <c r="K155" s="156">
        <f t="shared" si="19"/>
        <v>240.4096433087545</v>
      </c>
      <c r="L155" s="156">
        <f t="shared" si="20"/>
        <v>238.4073927086506</v>
      </c>
      <c r="M155" s="156">
        <f t="shared" si="15"/>
        <v>5.143545121128089</v>
      </c>
      <c r="N155" s="156">
        <f t="shared" si="21"/>
        <v>4.93893522044318</v>
      </c>
      <c r="O155" s="156">
        <f t="shared" si="16"/>
        <v>4.619047564833414</v>
      </c>
      <c r="P155" s="156">
        <f t="shared" si="17"/>
        <v>4.409214203789513</v>
      </c>
    </row>
    <row r="156" spans="1:16" s="156" customFormat="1" ht="12.75">
      <c r="A156" s="195" t="s">
        <v>429</v>
      </c>
      <c r="B156" s="195" t="s">
        <v>285</v>
      </c>
      <c r="C156" s="195" t="s">
        <v>103</v>
      </c>
      <c r="D156" s="189">
        <v>40</v>
      </c>
      <c r="E156" s="189">
        <v>633.35</v>
      </c>
      <c r="F156" s="189">
        <v>600</v>
      </c>
      <c r="G156" s="189"/>
      <c r="H156" s="189"/>
      <c r="I156" s="189"/>
      <c r="M156" s="156">
        <f t="shared" si="15"/>
        <v>15.83375</v>
      </c>
      <c r="O156" s="156">
        <f t="shared" si="16"/>
        <v>15</v>
      </c>
      <c r="P156" s="156" t="e">
        <f t="shared" si="17"/>
        <v>#DIV/0!</v>
      </c>
    </row>
    <row r="157" spans="1:16" s="156" customFormat="1" ht="12.75">
      <c r="A157" s="195" t="s">
        <v>429</v>
      </c>
      <c r="B157" s="195" t="s">
        <v>285</v>
      </c>
      <c r="C157" s="195" t="s">
        <v>50</v>
      </c>
      <c r="D157" s="189">
        <v>540</v>
      </c>
      <c r="E157" s="189">
        <v>2774.65</v>
      </c>
      <c r="F157" s="189">
        <v>2443.93</v>
      </c>
      <c r="G157" s="189">
        <v>3360</v>
      </c>
      <c r="H157" s="189">
        <v>19364.32</v>
      </c>
      <c r="I157" s="189">
        <v>17455.01</v>
      </c>
      <c r="J157" s="156">
        <f t="shared" si="18"/>
        <v>522.2222222222222</v>
      </c>
      <c r="K157" s="156">
        <f t="shared" si="19"/>
        <v>597.9013569279007</v>
      </c>
      <c r="L157" s="156">
        <f t="shared" si="20"/>
        <v>614.218901523366</v>
      </c>
      <c r="M157" s="156">
        <f t="shared" si="15"/>
        <v>5.138240740740741</v>
      </c>
      <c r="N157" s="156">
        <f t="shared" si="21"/>
        <v>5.763190476190476</v>
      </c>
      <c r="O157" s="156">
        <f t="shared" si="16"/>
        <v>4.525796296296296</v>
      </c>
      <c r="P157" s="156">
        <f t="shared" si="17"/>
        <v>5.194943452380952</v>
      </c>
    </row>
    <row r="158" spans="1:16" s="156" customFormat="1" ht="12.75">
      <c r="A158" s="195" t="s">
        <v>429</v>
      </c>
      <c r="B158" s="195" t="s">
        <v>285</v>
      </c>
      <c r="C158" s="195" t="s">
        <v>774</v>
      </c>
      <c r="D158" s="189"/>
      <c r="E158" s="189"/>
      <c r="F158" s="189"/>
      <c r="G158" s="189">
        <v>668</v>
      </c>
      <c r="H158" s="189">
        <v>4080.22</v>
      </c>
      <c r="I158" s="189">
        <v>3619.98</v>
      </c>
      <c r="N158" s="156">
        <f t="shared" si="21"/>
        <v>6.10811377245509</v>
      </c>
      <c r="O158" s="156" t="e">
        <f t="shared" si="16"/>
        <v>#DIV/0!</v>
      </c>
      <c r="P158" s="156">
        <f t="shared" si="17"/>
        <v>5.419131736526946</v>
      </c>
    </row>
    <row r="159" spans="1:16" s="156" customFormat="1" ht="12.75">
      <c r="A159" s="195" t="s">
        <v>429</v>
      </c>
      <c r="B159" s="195" t="s">
        <v>285</v>
      </c>
      <c r="C159" s="195" t="s">
        <v>100</v>
      </c>
      <c r="D159" s="189">
        <v>27938</v>
      </c>
      <c r="E159" s="189">
        <v>117948.1</v>
      </c>
      <c r="F159" s="189">
        <v>109774.03</v>
      </c>
      <c r="G159" s="189"/>
      <c r="H159" s="189"/>
      <c r="I159" s="189"/>
      <c r="M159" s="156">
        <f t="shared" si="15"/>
        <v>4.221780370821104</v>
      </c>
      <c r="O159" s="156">
        <f t="shared" si="16"/>
        <v>3.929201446059131</v>
      </c>
      <c r="P159" s="156" t="e">
        <f t="shared" si="17"/>
        <v>#DIV/0!</v>
      </c>
    </row>
    <row r="160" spans="1:16" s="156" customFormat="1" ht="12.75">
      <c r="A160" s="195" t="s">
        <v>429</v>
      </c>
      <c r="B160" s="195" t="s">
        <v>285</v>
      </c>
      <c r="C160" s="195" t="s">
        <v>70</v>
      </c>
      <c r="D160" s="189">
        <v>9300</v>
      </c>
      <c r="E160" s="189">
        <v>54435.78</v>
      </c>
      <c r="F160" s="189">
        <v>48459</v>
      </c>
      <c r="G160" s="189"/>
      <c r="H160" s="189"/>
      <c r="I160" s="189"/>
      <c r="M160" s="156">
        <f aca="true" t="shared" si="22" ref="M160:M223">E160/D160</f>
        <v>5.853309677419355</v>
      </c>
      <c r="O160" s="156">
        <f aca="true" t="shared" si="23" ref="O160:O223">F160/D160</f>
        <v>5.210645161290323</v>
      </c>
      <c r="P160" s="156" t="e">
        <f aca="true" t="shared" si="24" ref="P160:P223">I160/G160</f>
        <v>#DIV/0!</v>
      </c>
    </row>
    <row r="161" spans="1:16" s="156" customFormat="1" ht="12.75">
      <c r="A161" s="195" t="s">
        <v>429</v>
      </c>
      <c r="B161" s="195" t="s">
        <v>285</v>
      </c>
      <c r="C161" s="195" t="s">
        <v>71</v>
      </c>
      <c r="D161" s="189">
        <v>590</v>
      </c>
      <c r="E161" s="189">
        <v>3124.01</v>
      </c>
      <c r="F161" s="189">
        <v>2786.77</v>
      </c>
      <c r="G161" s="189">
        <v>260</v>
      </c>
      <c r="H161" s="189">
        <v>1434.41</v>
      </c>
      <c r="I161" s="189">
        <v>1273.42</v>
      </c>
      <c r="J161" s="156">
        <f aca="true" t="shared" si="25" ref="J161:J223">(G161-D161)*100/D161</f>
        <v>-55.932203389830505</v>
      </c>
      <c r="K161" s="156">
        <f aca="true" t="shared" si="26" ref="K161:K223">(H161-E161)*100/E161</f>
        <v>-54.084333916984896</v>
      </c>
      <c r="L161" s="156">
        <f aca="true" t="shared" si="27" ref="L161:L223">(I161-F161)*100/F161</f>
        <v>-54.30480448691496</v>
      </c>
      <c r="M161" s="156">
        <f t="shared" si="22"/>
        <v>5.2949322033898305</v>
      </c>
      <c r="N161" s="156">
        <f aca="true" t="shared" si="28" ref="N161:N223">H161/G161</f>
        <v>5.516961538461539</v>
      </c>
      <c r="O161" s="156">
        <f t="shared" si="23"/>
        <v>4.723338983050847</v>
      </c>
      <c r="P161" s="156">
        <f t="shared" si="24"/>
        <v>4.897769230769231</v>
      </c>
    </row>
    <row r="162" spans="1:16" s="156" customFormat="1" ht="12.75">
      <c r="A162" s="195" t="s">
        <v>429</v>
      </c>
      <c r="B162" s="195" t="s">
        <v>285</v>
      </c>
      <c r="C162" s="195" t="s">
        <v>67</v>
      </c>
      <c r="D162" s="189">
        <v>1595</v>
      </c>
      <c r="E162" s="189">
        <v>7512.98</v>
      </c>
      <c r="F162" s="189">
        <v>6704.5</v>
      </c>
      <c r="G162" s="189">
        <v>1993</v>
      </c>
      <c r="H162" s="189">
        <v>9881.21</v>
      </c>
      <c r="I162" s="189">
        <v>8854.92</v>
      </c>
      <c r="J162" s="156">
        <f t="shared" si="25"/>
        <v>24.952978056426332</v>
      </c>
      <c r="K162" s="156">
        <f t="shared" si="26"/>
        <v>31.521846191524528</v>
      </c>
      <c r="L162" s="156">
        <f t="shared" si="27"/>
        <v>32.07427846968454</v>
      </c>
      <c r="M162" s="156">
        <f t="shared" si="22"/>
        <v>4.710332288401253</v>
      </c>
      <c r="N162" s="156">
        <f t="shared" si="28"/>
        <v>4.957957852483693</v>
      </c>
      <c r="O162" s="156">
        <f t="shared" si="23"/>
        <v>4.203448275862069</v>
      </c>
      <c r="P162" s="156">
        <f t="shared" si="24"/>
        <v>4.443010536879076</v>
      </c>
    </row>
    <row r="163" spans="1:16" s="156" customFormat="1" ht="12.75">
      <c r="A163" s="195" t="s">
        <v>429</v>
      </c>
      <c r="B163" s="195" t="s">
        <v>285</v>
      </c>
      <c r="C163" s="195" t="s">
        <v>49</v>
      </c>
      <c r="D163" s="189"/>
      <c r="E163" s="189"/>
      <c r="F163" s="189"/>
      <c r="G163" s="189">
        <v>100</v>
      </c>
      <c r="H163" s="189">
        <v>526</v>
      </c>
      <c r="I163" s="189">
        <v>486.22</v>
      </c>
      <c r="N163" s="156">
        <f t="shared" si="28"/>
        <v>5.26</v>
      </c>
      <c r="O163" s="156" t="e">
        <f t="shared" si="23"/>
        <v>#DIV/0!</v>
      </c>
      <c r="P163" s="156">
        <f t="shared" si="24"/>
        <v>4.8622000000000005</v>
      </c>
    </row>
    <row r="164" spans="1:16" s="156" customFormat="1" ht="12.75">
      <c r="A164" s="195" t="s">
        <v>429</v>
      </c>
      <c r="B164" s="195" t="s">
        <v>285</v>
      </c>
      <c r="C164" s="195" t="s">
        <v>350</v>
      </c>
      <c r="D164" s="189"/>
      <c r="E164" s="189"/>
      <c r="F164" s="189"/>
      <c r="G164" s="189">
        <v>48</v>
      </c>
      <c r="H164" s="189">
        <v>253.21</v>
      </c>
      <c r="I164" s="189">
        <v>225.6</v>
      </c>
      <c r="N164" s="156">
        <f t="shared" si="28"/>
        <v>5.2752083333333335</v>
      </c>
      <c r="O164" s="156" t="e">
        <f t="shared" si="23"/>
        <v>#DIV/0!</v>
      </c>
      <c r="P164" s="156">
        <f t="shared" si="24"/>
        <v>4.7</v>
      </c>
    </row>
    <row r="165" spans="1:16" s="156" customFormat="1" ht="12.75">
      <c r="A165" s="195" t="s">
        <v>429</v>
      </c>
      <c r="B165" s="195" t="s">
        <v>285</v>
      </c>
      <c r="C165" s="195" t="s">
        <v>66</v>
      </c>
      <c r="D165" s="189"/>
      <c r="E165" s="189"/>
      <c r="F165" s="189"/>
      <c r="G165" s="189">
        <v>1000</v>
      </c>
      <c r="H165" s="189">
        <v>4378.66</v>
      </c>
      <c r="I165" s="189">
        <v>4038.24</v>
      </c>
      <c r="N165" s="156">
        <f t="shared" si="28"/>
        <v>4.37866</v>
      </c>
      <c r="O165" s="156" t="e">
        <f t="shared" si="23"/>
        <v>#DIV/0!</v>
      </c>
      <c r="P165" s="156">
        <f t="shared" si="24"/>
        <v>4.03824</v>
      </c>
    </row>
    <row r="166" spans="1:16" s="156" customFormat="1" ht="12.75">
      <c r="A166" s="195" t="s">
        <v>429</v>
      </c>
      <c r="B166" s="195" t="s">
        <v>285</v>
      </c>
      <c r="C166" s="195" t="s">
        <v>44</v>
      </c>
      <c r="D166" s="189">
        <v>56255</v>
      </c>
      <c r="E166" s="189">
        <v>191897.33</v>
      </c>
      <c r="F166" s="189">
        <v>171446</v>
      </c>
      <c r="G166" s="189">
        <v>54747</v>
      </c>
      <c r="H166" s="189">
        <v>228419.62</v>
      </c>
      <c r="I166" s="189">
        <v>204035.75</v>
      </c>
      <c r="J166" s="156">
        <f t="shared" si="25"/>
        <v>-2.68065060883477</v>
      </c>
      <c r="K166" s="156">
        <f t="shared" si="26"/>
        <v>19.03220331413679</v>
      </c>
      <c r="L166" s="156">
        <f t="shared" si="27"/>
        <v>19.008754943247435</v>
      </c>
      <c r="M166" s="156">
        <f t="shared" si="22"/>
        <v>3.4112048706781617</v>
      </c>
      <c r="N166" s="156">
        <f t="shared" si="28"/>
        <v>4.172276471770142</v>
      </c>
      <c r="O166" s="156">
        <f t="shared" si="23"/>
        <v>3.047657985956804</v>
      </c>
      <c r="P166" s="156">
        <f t="shared" si="24"/>
        <v>3.726884578150401</v>
      </c>
    </row>
    <row r="167" spans="1:16" s="156" customFormat="1" ht="12.75">
      <c r="A167" s="195" t="s">
        <v>785</v>
      </c>
      <c r="B167" s="195" t="s">
        <v>786</v>
      </c>
      <c r="C167" s="195" t="s">
        <v>48</v>
      </c>
      <c r="D167" s="189">
        <v>825.8</v>
      </c>
      <c r="E167" s="189">
        <v>4344.36</v>
      </c>
      <c r="F167" s="189">
        <v>3872.1</v>
      </c>
      <c r="G167" s="189"/>
      <c r="H167" s="189"/>
      <c r="I167" s="189"/>
      <c r="M167" s="156">
        <f t="shared" si="22"/>
        <v>5.260789537418261</v>
      </c>
      <c r="O167" s="156">
        <f t="shared" si="23"/>
        <v>4.6889077258416085</v>
      </c>
      <c r="P167" s="156" t="e">
        <f t="shared" si="24"/>
        <v>#DIV/0!</v>
      </c>
    </row>
    <row r="168" spans="1:16" s="156" customFormat="1" ht="12.75">
      <c r="A168" s="195" t="s">
        <v>430</v>
      </c>
      <c r="B168" s="195" t="s">
        <v>629</v>
      </c>
      <c r="C168" s="195" t="s">
        <v>48</v>
      </c>
      <c r="D168" s="189">
        <v>948844.2</v>
      </c>
      <c r="E168" s="189">
        <v>3528735.98</v>
      </c>
      <c r="F168" s="189">
        <v>3192525.06</v>
      </c>
      <c r="G168" s="189">
        <v>667149.2</v>
      </c>
      <c r="H168" s="189">
        <v>2476218.71</v>
      </c>
      <c r="I168" s="189">
        <v>2212981.78</v>
      </c>
      <c r="J168" s="156">
        <f t="shared" si="25"/>
        <v>-29.68822489508815</v>
      </c>
      <c r="K168" s="156">
        <f t="shared" si="26"/>
        <v>-29.827033701739285</v>
      </c>
      <c r="L168" s="156">
        <f t="shared" si="27"/>
        <v>-30.682399091332435</v>
      </c>
      <c r="M168" s="156">
        <f t="shared" si="22"/>
        <v>3.7189835591554443</v>
      </c>
      <c r="N168" s="156">
        <f t="shared" si="28"/>
        <v>3.7116415788252466</v>
      </c>
      <c r="O168" s="156">
        <f t="shared" si="23"/>
        <v>3.3646462295917496</v>
      </c>
      <c r="P168" s="156">
        <f t="shared" si="24"/>
        <v>3.3170717734503765</v>
      </c>
    </row>
    <row r="169" spans="1:16" s="156" customFormat="1" ht="12.75">
      <c r="A169" s="195" t="s">
        <v>430</v>
      </c>
      <c r="B169" s="195" t="s">
        <v>629</v>
      </c>
      <c r="C169" s="195" t="s">
        <v>94</v>
      </c>
      <c r="D169" s="189">
        <v>6960</v>
      </c>
      <c r="E169" s="189">
        <v>21087.08</v>
      </c>
      <c r="F169" s="189">
        <v>19645.25</v>
      </c>
      <c r="G169" s="189">
        <v>5040</v>
      </c>
      <c r="H169" s="189">
        <v>16731.05</v>
      </c>
      <c r="I169" s="189">
        <v>14904.88</v>
      </c>
      <c r="J169" s="156">
        <f t="shared" si="25"/>
        <v>-27.586206896551722</v>
      </c>
      <c r="K169" s="156">
        <f t="shared" si="26"/>
        <v>-20.657340893096634</v>
      </c>
      <c r="L169" s="156">
        <f t="shared" si="27"/>
        <v>-24.129853272419545</v>
      </c>
      <c r="M169" s="156">
        <f t="shared" si="22"/>
        <v>3.0297528735632184</v>
      </c>
      <c r="N169" s="156">
        <f t="shared" si="28"/>
        <v>3.319652777777778</v>
      </c>
      <c r="O169" s="156">
        <f t="shared" si="23"/>
        <v>2.8225933908045975</v>
      </c>
      <c r="P169" s="156">
        <f t="shared" si="24"/>
        <v>2.9573174603174603</v>
      </c>
    </row>
    <row r="170" spans="1:16" s="156" customFormat="1" ht="12.75">
      <c r="A170" s="195" t="s">
        <v>430</v>
      </c>
      <c r="B170" s="195" t="s">
        <v>629</v>
      </c>
      <c r="C170" s="195" t="s">
        <v>138</v>
      </c>
      <c r="D170" s="189">
        <v>142300</v>
      </c>
      <c r="E170" s="189">
        <v>461674.58</v>
      </c>
      <c r="F170" s="189">
        <v>414633.56</v>
      </c>
      <c r="G170" s="189">
        <v>15050</v>
      </c>
      <c r="H170" s="189">
        <v>44788.16</v>
      </c>
      <c r="I170" s="189">
        <v>40198.04</v>
      </c>
      <c r="J170" s="156">
        <f t="shared" si="25"/>
        <v>-89.42375263527758</v>
      </c>
      <c r="K170" s="156">
        <f t="shared" si="26"/>
        <v>-90.29875978876724</v>
      </c>
      <c r="L170" s="156">
        <f t="shared" si="27"/>
        <v>-90.30516487859786</v>
      </c>
      <c r="M170" s="156">
        <f t="shared" si="22"/>
        <v>3.2443751229796205</v>
      </c>
      <c r="N170" s="156">
        <f t="shared" si="28"/>
        <v>2.9759574750830566</v>
      </c>
      <c r="O170" s="156">
        <f t="shared" si="23"/>
        <v>2.9137987350667602</v>
      </c>
      <c r="P170" s="156">
        <f t="shared" si="24"/>
        <v>2.6709661129568105</v>
      </c>
    </row>
    <row r="171" spans="1:16" s="156" customFormat="1" ht="12.75">
      <c r="A171" s="195" t="s">
        <v>430</v>
      </c>
      <c r="B171" s="195" t="s">
        <v>629</v>
      </c>
      <c r="C171" s="195" t="s">
        <v>63</v>
      </c>
      <c r="D171" s="189">
        <v>17000</v>
      </c>
      <c r="E171" s="189">
        <v>58585.2</v>
      </c>
      <c r="F171" s="189">
        <v>51135</v>
      </c>
      <c r="G171" s="189">
        <v>18000</v>
      </c>
      <c r="H171" s="189">
        <v>62250</v>
      </c>
      <c r="I171" s="189">
        <v>56064.7</v>
      </c>
      <c r="J171" s="156">
        <f t="shared" si="25"/>
        <v>5.882352941176471</v>
      </c>
      <c r="K171" s="156">
        <f t="shared" si="26"/>
        <v>6.255504803260897</v>
      </c>
      <c r="L171" s="156">
        <f t="shared" si="27"/>
        <v>9.640559303803652</v>
      </c>
      <c r="M171" s="156">
        <f t="shared" si="22"/>
        <v>3.4461882352941173</v>
      </c>
      <c r="N171" s="156">
        <f t="shared" si="28"/>
        <v>3.4583333333333335</v>
      </c>
      <c r="O171" s="156">
        <f t="shared" si="23"/>
        <v>3.007941176470588</v>
      </c>
      <c r="P171" s="156">
        <f t="shared" si="24"/>
        <v>3.114705555555555</v>
      </c>
    </row>
    <row r="172" spans="1:16" s="156" customFormat="1" ht="12.75">
      <c r="A172" s="195" t="s">
        <v>430</v>
      </c>
      <c r="B172" s="195" t="s">
        <v>629</v>
      </c>
      <c r="C172" s="195" t="s">
        <v>54</v>
      </c>
      <c r="D172" s="189">
        <v>9095.12</v>
      </c>
      <c r="E172" s="189">
        <v>38356.95</v>
      </c>
      <c r="F172" s="189">
        <v>34605.77</v>
      </c>
      <c r="G172" s="189">
        <v>10982.24</v>
      </c>
      <c r="H172" s="189">
        <v>43987.08</v>
      </c>
      <c r="I172" s="189">
        <v>39290.21</v>
      </c>
      <c r="J172" s="156">
        <f t="shared" si="25"/>
        <v>20.74870919789952</v>
      </c>
      <c r="K172" s="156">
        <f t="shared" si="26"/>
        <v>14.67825257221965</v>
      </c>
      <c r="L172" s="156">
        <f t="shared" si="27"/>
        <v>13.536586528778301</v>
      </c>
      <c r="M172" s="156">
        <f t="shared" si="22"/>
        <v>4.217311041525565</v>
      </c>
      <c r="N172" s="156">
        <f t="shared" si="28"/>
        <v>4.005292180830141</v>
      </c>
      <c r="O172" s="156">
        <f t="shared" si="23"/>
        <v>3.8048722831584403</v>
      </c>
      <c r="P172" s="156">
        <f t="shared" si="24"/>
        <v>3.5776134923294336</v>
      </c>
    </row>
    <row r="173" spans="1:16" s="156" customFormat="1" ht="12.75">
      <c r="A173" s="195" t="s">
        <v>430</v>
      </c>
      <c r="B173" s="195" t="s">
        <v>629</v>
      </c>
      <c r="C173" s="195" t="s">
        <v>82</v>
      </c>
      <c r="D173" s="189">
        <v>71200</v>
      </c>
      <c r="E173" s="189">
        <v>214154.73</v>
      </c>
      <c r="F173" s="189">
        <v>193945</v>
      </c>
      <c r="G173" s="189">
        <v>38430</v>
      </c>
      <c r="H173" s="189">
        <v>80787.73</v>
      </c>
      <c r="I173" s="189">
        <v>71672.7</v>
      </c>
      <c r="J173" s="156">
        <f t="shared" si="25"/>
        <v>-46.0252808988764</v>
      </c>
      <c r="K173" s="156">
        <f t="shared" si="26"/>
        <v>-62.27600016119186</v>
      </c>
      <c r="L173" s="156">
        <f t="shared" si="27"/>
        <v>-63.04483229781639</v>
      </c>
      <c r="M173" s="156">
        <f t="shared" si="22"/>
        <v>3.0077911516853932</v>
      </c>
      <c r="N173" s="156">
        <f t="shared" si="28"/>
        <v>2.1022047879260994</v>
      </c>
      <c r="O173" s="156">
        <f t="shared" si="23"/>
        <v>2.7239466292134833</v>
      </c>
      <c r="P173" s="156">
        <f t="shared" si="24"/>
        <v>1.8650195160031224</v>
      </c>
    </row>
    <row r="174" spans="1:16" s="156" customFormat="1" ht="12.75">
      <c r="A174" s="195" t="s">
        <v>430</v>
      </c>
      <c r="B174" s="195" t="s">
        <v>629</v>
      </c>
      <c r="C174" s="195" t="s">
        <v>101</v>
      </c>
      <c r="D174" s="189">
        <v>48000</v>
      </c>
      <c r="E174" s="189">
        <v>147317.83</v>
      </c>
      <c r="F174" s="189">
        <v>129910</v>
      </c>
      <c r="G174" s="189">
        <v>52005</v>
      </c>
      <c r="H174" s="189">
        <v>149291.11</v>
      </c>
      <c r="I174" s="189">
        <v>131200.37</v>
      </c>
      <c r="J174" s="156">
        <f t="shared" si="25"/>
        <v>8.34375</v>
      </c>
      <c r="K174" s="156">
        <f t="shared" si="26"/>
        <v>1.3394712642726267</v>
      </c>
      <c r="L174" s="156">
        <f t="shared" si="27"/>
        <v>0.9932799630513397</v>
      </c>
      <c r="M174" s="156">
        <f t="shared" si="22"/>
        <v>3.069121458333333</v>
      </c>
      <c r="N174" s="156">
        <f t="shared" si="28"/>
        <v>2.870706855110085</v>
      </c>
      <c r="O174" s="156">
        <f t="shared" si="23"/>
        <v>2.7064583333333334</v>
      </c>
      <c r="P174" s="156">
        <f t="shared" si="24"/>
        <v>2.5228414575521585</v>
      </c>
    </row>
    <row r="175" spans="1:16" s="156" customFormat="1" ht="12.75">
      <c r="A175" s="195" t="s">
        <v>430</v>
      </c>
      <c r="B175" s="195" t="s">
        <v>629</v>
      </c>
      <c r="C175" s="195" t="s">
        <v>52</v>
      </c>
      <c r="D175" s="189">
        <v>17500</v>
      </c>
      <c r="E175" s="189">
        <v>50713.35</v>
      </c>
      <c r="F175" s="189">
        <v>46022.09</v>
      </c>
      <c r="G175" s="189">
        <v>24500</v>
      </c>
      <c r="H175" s="189">
        <v>76853.51</v>
      </c>
      <c r="I175" s="189">
        <v>69194.26</v>
      </c>
      <c r="J175" s="156">
        <f t="shared" si="25"/>
        <v>40</v>
      </c>
      <c r="K175" s="156">
        <f t="shared" si="26"/>
        <v>51.54492850501889</v>
      </c>
      <c r="L175" s="156">
        <f t="shared" si="27"/>
        <v>50.35010361328658</v>
      </c>
      <c r="M175" s="156">
        <f t="shared" si="22"/>
        <v>2.8979057142857143</v>
      </c>
      <c r="N175" s="156">
        <f t="shared" si="28"/>
        <v>3.136877959183673</v>
      </c>
      <c r="O175" s="156">
        <f t="shared" si="23"/>
        <v>2.629833714285714</v>
      </c>
      <c r="P175" s="156">
        <f t="shared" si="24"/>
        <v>2.8242555102040816</v>
      </c>
    </row>
    <row r="176" spans="1:16" s="156" customFormat="1" ht="12.75">
      <c r="A176" s="195" t="s">
        <v>430</v>
      </c>
      <c r="B176" s="195" t="s">
        <v>629</v>
      </c>
      <c r="C176" s="195" t="s">
        <v>56</v>
      </c>
      <c r="D176" s="189">
        <v>2304</v>
      </c>
      <c r="E176" s="189">
        <v>6506.06</v>
      </c>
      <c r="F176" s="189">
        <v>6094.76</v>
      </c>
      <c r="G176" s="189">
        <v>2508</v>
      </c>
      <c r="H176" s="189">
        <v>8024.29</v>
      </c>
      <c r="I176" s="189">
        <v>7278.88</v>
      </c>
      <c r="J176" s="156">
        <f t="shared" si="25"/>
        <v>8.854166666666666</v>
      </c>
      <c r="K176" s="156">
        <f t="shared" si="26"/>
        <v>23.335628629308665</v>
      </c>
      <c r="L176" s="156">
        <f t="shared" si="27"/>
        <v>19.428492672393986</v>
      </c>
      <c r="M176" s="156">
        <f t="shared" si="22"/>
        <v>2.823810763888889</v>
      </c>
      <c r="N176" s="156">
        <f t="shared" si="28"/>
        <v>3.1994776714513558</v>
      </c>
      <c r="O176" s="156">
        <f t="shared" si="23"/>
        <v>2.645295138888889</v>
      </c>
      <c r="P176" s="156">
        <f t="shared" si="24"/>
        <v>2.9022647527910688</v>
      </c>
    </row>
    <row r="177" spans="1:16" s="156" customFormat="1" ht="12.75">
      <c r="A177" s="195" t="s">
        <v>430</v>
      </c>
      <c r="B177" s="195" t="s">
        <v>629</v>
      </c>
      <c r="C177" s="195" t="s">
        <v>612</v>
      </c>
      <c r="D177" s="189">
        <v>18000</v>
      </c>
      <c r="E177" s="189">
        <v>53805.41</v>
      </c>
      <c r="F177" s="189">
        <v>49650</v>
      </c>
      <c r="G177" s="189">
        <v>42240</v>
      </c>
      <c r="H177" s="189">
        <v>129718.47</v>
      </c>
      <c r="I177" s="189">
        <v>115065.15</v>
      </c>
      <c r="J177" s="156">
        <f t="shared" si="25"/>
        <v>134.66666666666666</v>
      </c>
      <c r="K177" s="156">
        <f t="shared" si="26"/>
        <v>141.088154518291</v>
      </c>
      <c r="L177" s="156">
        <f t="shared" si="27"/>
        <v>131.7525679758308</v>
      </c>
      <c r="M177" s="156">
        <f t="shared" si="22"/>
        <v>2.9891894444444445</v>
      </c>
      <c r="N177" s="156">
        <f t="shared" si="28"/>
        <v>3.070986505681818</v>
      </c>
      <c r="O177" s="156">
        <f t="shared" si="23"/>
        <v>2.7583333333333333</v>
      </c>
      <c r="P177" s="156">
        <f t="shared" si="24"/>
        <v>2.724080255681818</v>
      </c>
    </row>
    <row r="178" spans="1:16" s="156" customFormat="1" ht="12.75">
      <c r="A178" s="195" t="s">
        <v>430</v>
      </c>
      <c r="B178" s="195" t="s">
        <v>629</v>
      </c>
      <c r="C178" s="195" t="s">
        <v>42</v>
      </c>
      <c r="D178" s="189">
        <v>42460</v>
      </c>
      <c r="E178" s="189">
        <v>142105.63</v>
      </c>
      <c r="F178" s="189">
        <v>124738.57</v>
      </c>
      <c r="G178" s="189">
        <v>41655</v>
      </c>
      <c r="H178" s="189">
        <v>125522.37</v>
      </c>
      <c r="I178" s="189">
        <v>112663.44</v>
      </c>
      <c r="J178" s="156">
        <f t="shared" si="25"/>
        <v>-1.8959020254357042</v>
      </c>
      <c r="K178" s="156">
        <f t="shared" si="26"/>
        <v>-11.669671356440986</v>
      </c>
      <c r="L178" s="156">
        <f t="shared" si="27"/>
        <v>-9.68034987093407</v>
      </c>
      <c r="M178" s="156">
        <f t="shared" si="22"/>
        <v>3.3468118228921337</v>
      </c>
      <c r="N178" s="156">
        <f t="shared" si="28"/>
        <v>3.013380626575441</v>
      </c>
      <c r="O178" s="156">
        <f t="shared" si="23"/>
        <v>2.937790155440415</v>
      </c>
      <c r="P178" s="156">
        <f t="shared" si="24"/>
        <v>2.704679870363702</v>
      </c>
    </row>
    <row r="179" spans="1:16" s="156" customFormat="1" ht="12.75">
      <c r="A179" s="195" t="s">
        <v>430</v>
      </c>
      <c r="B179" s="195" t="s">
        <v>629</v>
      </c>
      <c r="C179" s="195" t="s">
        <v>46</v>
      </c>
      <c r="D179" s="189">
        <v>95100</v>
      </c>
      <c r="E179" s="189">
        <v>321648</v>
      </c>
      <c r="F179" s="189">
        <v>287176.51</v>
      </c>
      <c r="G179" s="189">
        <v>98944</v>
      </c>
      <c r="H179" s="189">
        <v>319372.8</v>
      </c>
      <c r="I179" s="189">
        <v>286186.87</v>
      </c>
      <c r="J179" s="156">
        <f t="shared" si="25"/>
        <v>4.042060988433228</v>
      </c>
      <c r="K179" s="156">
        <f t="shared" si="26"/>
        <v>-0.7073571108789769</v>
      </c>
      <c r="L179" s="156">
        <f t="shared" si="27"/>
        <v>-0.3446103582775673</v>
      </c>
      <c r="M179" s="156">
        <f t="shared" si="22"/>
        <v>3.3822082018927446</v>
      </c>
      <c r="N179" s="156">
        <f t="shared" si="28"/>
        <v>3.2278137128072446</v>
      </c>
      <c r="O179" s="156">
        <f t="shared" si="23"/>
        <v>3.0197319663512094</v>
      </c>
      <c r="P179" s="156">
        <f t="shared" si="24"/>
        <v>2.8924125768111253</v>
      </c>
    </row>
    <row r="180" spans="1:16" s="156" customFormat="1" ht="12.75">
      <c r="A180" s="195" t="s">
        <v>430</v>
      </c>
      <c r="B180" s="195" t="s">
        <v>629</v>
      </c>
      <c r="C180" s="195" t="s">
        <v>45</v>
      </c>
      <c r="D180" s="189"/>
      <c r="E180" s="189"/>
      <c r="F180" s="189"/>
      <c r="G180" s="189">
        <v>2240</v>
      </c>
      <c r="H180" s="189">
        <v>7543.78</v>
      </c>
      <c r="I180" s="189">
        <v>6675.2</v>
      </c>
      <c r="N180" s="156">
        <f t="shared" si="28"/>
        <v>3.3677589285714284</v>
      </c>
      <c r="O180" s="156" t="e">
        <f t="shared" si="23"/>
        <v>#DIV/0!</v>
      </c>
      <c r="P180" s="156">
        <f t="shared" si="24"/>
        <v>2.98</v>
      </c>
    </row>
    <row r="181" spans="1:16" s="156" customFormat="1" ht="12.75">
      <c r="A181" s="195" t="s">
        <v>430</v>
      </c>
      <c r="B181" s="195" t="s">
        <v>629</v>
      </c>
      <c r="C181" s="195" t="s">
        <v>57</v>
      </c>
      <c r="D181" s="189">
        <v>31590</v>
      </c>
      <c r="E181" s="189">
        <v>143323.83</v>
      </c>
      <c r="F181" s="189">
        <v>130264.25</v>
      </c>
      <c r="G181" s="189">
        <v>37559.5</v>
      </c>
      <c r="H181" s="189">
        <v>170489.85</v>
      </c>
      <c r="I181" s="189">
        <v>152709.79</v>
      </c>
      <c r="J181" s="156">
        <f t="shared" si="25"/>
        <v>18.896802785691676</v>
      </c>
      <c r="K181" s="156">
        <f t="shared" si="26"/>
        <v>18.954293923069194</v>
      </c>
      <c r="L181" s="156">
        <f t="shared" si="27"/>
        <v>17.230775135925636</v>
      </c>
      <c r="M181" s="156">
        <f t="shared" si="22"/>
        <v>4.537</v>
      </c>
      <c r="N181" s="156">
        <f t="shared" si="28"/>
        <v>4.539193812484192</v>
      </c>
      <c r="O181" s="156">
        <f t="shared" si="23"/>
        <v>4.123591326369104</v>
      </c>
      <c r="P181" s="156">
        <f t="shared" si="24"/>
        <v>4.0658099814960265</v>
      </c>
    </row>
    <row r="182" spans="1:16" s="156" customFormat="1" ht="12.75">
      <c r="A182" s="195" t="s">
        <v>430</v>
      </c>
      <c r="B182" s="195" t="s">
        <v>629</v>
      </c>
      <c r="C182" s="195" t="s">
        <v>61</v>
      </c>
      <c r="D182" s="189">
        <v>2700</v>
      </c>
      <c r="E182" s="189">
        <v>8749.15</v>
      </c>
      <c r="F182" s="189">
        <v>7767.45</v>
      </c>
      <c r="G182" s="189">
        <v>2260</v>
      </c>
      <c r="H182" s="189">
        <v>6900.97</v>
      </c>
      <c r="I182" s="189">
        <v>6133.36</v>
      </c>
      <c r="J182" s="156">
        <f t="shared" si="25"/>
        <v>-16.296296296296298</v>
      </c>
      <c r="K182" s="156">
        <f t="shared" si="26"/>
        <v>-21.124109199179344</v>
      </c>
      <c r="L182" s="156">
        <f t="shared" si="27"/>
        <v>-21.037663583286665</v>
      </c>
      <c r="M182" s="156">
        <f t="shared" si="22"/>
        <v>3.240425925925926</v>
      </c>
      <c r="N182" s="156">
        <f t="shared" si="28"/>
        <v>3.0535265486725667</v>
      </c>
      <c r="O182" s="156">
        <f t="shared" si="23"/>
        <v>2.8768333333333334</v>
      </c>
      <c r="P182" s="156">
        <f t="shared" si="24"/>
        <v>2.7138761061946903</v>
      </c>
    </row>
    <row r="183" spans="1:16" s="156" customFormat="1" ht="12.75">
      <c r="A183" s="195" t="s">
        <v>430</v>
      </c>
      <c r="B183" s="195" t="s">
        <v>629</v>
      </c>
      <c r="C183" s="195" t="s">
        <v>729</v>
      </c>
      <c r="D183" s="189">
        <v>27600</v>
      </c>
      <c r="E183" s="189">
        <v>88442.53</v>
      </c>
      <c r="F183" s="189">
        <v>78970</v>
      </c>
      <c r="G183" s="189">
        <v>37250</v>
      </c>
      <c r="H183" s="189">
        <v>115907.52</v>
      </c>
      <c r="I183" s="189">
        <v>103281.56</v>
      </c>
      <c r="J183" s="156">
        <f t="shared" si="25"/>
        <v>34.96376811594203</v>
      </c>
      <c r="K183" s="156">
        <f t="shared" si="26"/>
        <v>31.054052840867403</v>
      </c>
      <c r="L183" s="156">
        <f t="shared" si="27"/>
        <v>30.785817399012284</v>
      </c>
      <c r="M183" s="156">
        <f t="shared" si="22"/>
        <v>3.204439492753623</v>
      </c>
      <c r="N183" s="156">
        <f t="shared" si="28"/>
        <v>3.1116112751677854</v>
      </c>
      <c r="O183" s="156">
        <f t="shared" si="23"/>
        <v>2.861231884057971</v>
      </c>
      <c r="P183" s="156">
        <f t="shared" si="24"/>
        <v>2.7726593288590604</v>
      </c>
    </row>
    <row r="184" spans="1:16" s="156" customFormat="1" ht="12.75">
      <c r="A184" s="195" t="s">
        <v>430</v>
      </c>
      <c r="B184" s="195" t="s">
        <v>629</v>
      </c>
      <c r="C184" s="195" t="s">
        <v>807</v>
      </c>
      <c r="D184" s="189"/>
      <c r="E184" s="189"/>
      <c r="F184" s="189"/>
      <c r="G184" s="189">
        <v>80283</v>
      </c>
      <c r="H184" s="189">
        <v>406371.6</v>
      </c>
      <c r="I184" s="189">
        <v>366919.19</v>
      </c>
      <c r="N184" s="156">
        <f t="shared" si="28"/>
        <v>5.061739097941033</v>
      </c>
      <c r="O184" s="156" t="e">
        <f t="shared" si="23"/>
        <v>#DIV/0!</v>
      </c>
      <c r="P184" s="156">
        <f t="shared" si="24"/>
        <v>4.570322359652729</v>
      </c>
    </row>
    <row r="185" spans="1:16" s="156" customFormat="1" ht="12.75">
      <c r="A185" s="195" t="s">
        <v>430</v>
      </c>
      <c r="B185" s="195" t="s">
        <v>629</v>
      </c>
      <c r="C185" s="195" t="s">
        <v>95</v>
      </c>
      <c r="D185" s="189">
        <v>378470</v>
      </c>
      <c r="E185" s="189">
        <v>1208607.55</v>
      </c>
      <c r="F185" s="189">
        <v>1072318.7</v>
      </c>
      <c r="G185" s="189">
        <v>246135</v>
      </c>
      <c r="H185" s="189">
        <v>797129.91</v>
      </c>
      <c r="I185" s="189">
        <v>706746.65</v>
      </c>
      <c r="J185" s="156">
        <f t="shared" si="25"/>
        <v>-34.96578328533305</v>
      </c>
      <c r="K185" s="156">
        <f t="shared" si="26"/>
        <v>-34.045595693986854</v>
      </c>
      <c r="L185" s="156">
        <f t="shared" si="27"/>
        <v>-34.09173504108433</v>
      </c>
      <c r="M185" s="156">
        <f t="shared" si="22"/>
        <v>3.1934038364995905</v>
      </c>
      <c r="N185" s="156">
        <f t="shared" si="28"/>
        <v>3.238588213785118</v>
      </c>
      <c r="O185" s="156">
        <f t="shared" si="23"/>
        <v>2.8332990725817107</v>
      </c>
      <c r="P185" s="156">
        <f t="shared" si="24"/>
        <v>2.8713781055112033</v>
      </c>
    </row>
    <row r="186" spans="1:16" s="156" customFormat="1" ht="12.75">
      <c r="A186" s="195" t="s">
        <v>430</v>
      </c>
      <c r="B186" s="195" t="s">
        <v>629</v>
      </c>
      <c r="C186" s="195" t="s">
        <v>71</v>
      </c>
      <c r="D186" s="189">
        <v>70815</v>
      </c>
      <c r="E186" s="189">
        <v>205453.75</v>
      </c>
      <c r="F186" s="189">
        <v>189402.76</v>
      </c>
      <c r="G186" s="189">
        <v>200380</v>
      </c>
      <c r="H186" s="189">
        <v>592396.23</v>
      </c>
      <c r="I186" s="189">
        <v>529223.31</v>
      </c>
      <c r="J186" s="156">
        <f t="shared" si="25"/>
        <v>182.9626491562522</v>
      </c>
      <c r="K186" s="156">
        <f t="shared" si="26"/>
        <v>188.3355645735354</v>
      </c>
      <c r="L186" s="156">
        <f t="shared" si="27"/>
        <v>179.41689445285806</v>
      </c>
      <c r="M186" s="156">
        <f t="shared" si="22"/>
        <v>2.90127444750406</v>
      </c>
      <c r="N186" s="156">
        <f t="shared" si="28"/>
        <v>2.9563640582892505</v>
      </c>
      <c r="O186" s="156">
        <f t="shared" si="23"/>
        <v>2.6746135705712066</v>
      </c>
      <c r="P186" s="156">
        <f t="shared" si="24"/>
        <v>2.6410984629204513</v>
      </c>
    </row>
    <row r="187" spans="1:16" s="156" customFormat="1" ht="12.75">
      <c r="A187" s="195" t="s">
        <v>430</v>
      </c>
      <c r="B187" s="195" t="s">
        <v>629</v>
      </c>
      <c r="C187" s="195" t="s">
        <v>67</v>
      </c>
      <c r="D187" s="189">
        <v>192945.24</v>
      </c>
      <c r="E187" s="189">
        <v>622854.29</v>
      </c>
      <c r="F187" s="189">
        <v>559402.29</v>
      </c>
      <c r="G187" s="189">
        <v>166330.08</v>
      </c>
      <c r="H187" s="189">
        <v>545431.4</v>
      </c>
      <c r="I187" s="189">
        <v>483684.18</v>
      </c>
      <c r="J187" s="156">
        <f t="shared" si="25"/>
        <v>-13.794152164624537</v>
      </c>
      <c r="K187" s="156">
        <f t="shared" si="26"/>
        <v>-12.430337438953822</v>
      </c>
      <c r="L187" s="156">
        <f t="shared" si="27"/>
        <v>-13.535538082977823</v>
      </c>
      <c r="M187" s="156">
        <f t="shared" si="22"/>
        <v>3.2281402225833613</v>
      </c>
      <c r="N187" s="156">
        <f t="shared" si="28"/>
        <v>3.2792108318591566</v>
      </c>
      <c r="O187" s="156">
        <f t="shared" si="23"/>
        <v>2.8992800755281656</v>
      </c>
      <c r="P187" s="156">
        <f t="shared" si="24"/>
        <v>2.9079777993252938</v>
      </c>
    </row>
    <row r="188" spans="1:16" s="156" customFormat="1" ht="12.75">
      <c r="A188" s="195" t="s">
        <v>430</v>
      </c>
      <c r="B188" s="195" t="s">
        <v>629</v>
      </c>
      <c r="C188" s="195" t="s">
        <v>357</v>
      </c>
      <c r="D188" s="189">
        <v>48450</v>
      </c>
      <c r="E188" s="189">
        <v>142516.54</v>
      </c>
      <c r="F188" s="189">
        <v>131531.17</v>
      </c>
      <c r="G188" s="189">
        <v>239120</v>
      </c>
      <c r="H188" s="189">
        <v>710108.93</v>
      </c>
      <c r="I188" s="189">
        <v>634502.31</v>
      </c>
      <c r="J188" s="156">
        <f t="shared" si="25"/>
        <v>393.53973168214657</v>
      </c>
      <c r="K188" s="156">
        <f t="shared" si="26"/>
        <v>398.26422252462766</v>
      </c>
      <c r="L188" s="156">
        <f t="shared" si="27"/>
        <v>382.3969177800212</v>
      </c>
      <c r="M188" s="156">
        <f t="shared" si="22"/>
        <v>2.9415178534571726</v>
      </c>
      <c r="N188" s="156">
        <f t="shared" si="28"/>
        <v>2.9696760204081634</v>
      </c>
      <c r="O188" s="156">
        <f t="shared" si="23"/>
        <v>2.714781630546956</v>
      </c>
      <c r="P188" s="156">
        <f t="shared" si="24"/>
        <v>2.6534890849782538</v>
      </c>
    </row>
    <row r="189" spans="1:16" s="156" customFormat="1" ht="12.75">
      <c r="A189" s="195" t="s">
        <v>430</v>
      </c>
      <c r="B189" s="195" t="s">
        <v>629</v>
      </c>
      <c r="C189" s="195" t="s">
        <v>109</v>
      </c>
      <c r="D189" s="189">
        <v>43700</v>
      </c>
      <c r="E189" s="189">
        <v>138233.79</v>
      </c>
      <c r="F189" s="189">
        <v>125268.7</v>
      </c>
      <c r="G189" s="189"/>
      <c r="H189" s="189"/>
      <c r="I189" s="189"/>
      <c r="M189" s="156">
        <f t="shared" si="22"/>
        <v>3.1632446224256294</v>
      </c>
      <c r="O189" s="156">
        <f t="shared" si="23"/>
        <v>2.8665606407322652</v>
      </c>
      <c r="P189" s="156" t="e">
        <f t="shared" si="24"/>
        <v>#DIV/0!</v>
      </c>
    </row>
    <row r="190" spans="1:16" s="156" customFormat="1" ht="12.75">
      <c r="A190" s="195" t="s">
        <v>430</v>
      </c>
      <c r="B190" s="195" t="s">
        <v>629</v>
      </c>
      <c r="C190" s="195" t="s">
        <v>530</v>
      </c>
      <c r="D190" s="189">
        <v>54540</v>
      </c>
      <c r="E190" s="189">
        <v>173490.93</v>
      </c>
      <c r="F190" s="189">
        <v>152252.1</v>
      </c>
      <c r="G190" s="189">
        <v>50240</v>
      </c>
      <c r="H190" s="189">
        <v>146689.44</v>
      </c>
      <c r="I190" s="189">
        <v>129388.15</v>
      </c>
      <c r="J190" s="156">
        <f t="shared" si="25"/>
        <v>-7.884121745507884</v>
      </c>
      <c r="K190" s="156">
        <f t="shared" si="26"/>
        <v>-15.44835225680097</v>
      </c>
      <c r="L190" s="156">
        <f t="shared" si="27"/>
        <v>-15.01716560888159</v>
      </c>
      <c r="M190" s="156">
        <f t="shared" si="22"/>
        <v>3.1809851485148513</v>
      </c>
      <c r="N190" s="156">
        <f t="shared" si="28"/>
        <v>2.9197738853503186</v>
      </c>
      <c r="O190" s="156">
        <f t="shared" si="23"/>
        <v>2.7915676567656766</v>
      </c>
      <c r="P190" s="156">
        <f t="shared" si="24"/>
        <v>2.575401074840764</v>
      </c>
    </row>
    <row r="191" spans="1:16" s="156" customFormat="1" ht="12.75">
      <c r="A191" s="195" t="s">
        <v>430</v>
      </c>
      <c r="B191" s="195" t="s">
        <v>629</v>
      </c>
      <c r="C191" s="195" t="s">
        <v>626</v>
      </c>
      <c r="D191" s="189"/>
      <c r="E191" s="189"/>
      <c r="F191" s="189"/>
      <c r="G191" s="189">
        <v>5900</v>
      </c>
      <c r="H191" s="189">
        <v>25665</v>
      </c>
      <c r="I191" s="189">
        <v>23604.39</v>
      </c>
      <c r="N191" s="156">
        <f t="shared" si="28"/>
        <v>4.35</v>
      </c>
      <c r="O191" s="156" t="e">
        <f t="shared" si="23"/>
        <v>#DIV/0!</v>
      </c>
      <c r="P191" s="156">
        <f t="shared" si="24"/>
        <v>4.00074406779661</v>
      </c>
    </row>
    <row r="192" spans="1:16" s="156" customFormat="1" ht="12.75">
      <c r="A192" s="195" t="s">
        <v>431</v>
      </c>
      <c r="B192" s="195" t="s">
        <v>411</v>
      </c>
      <c r="C192" s="195" t="s">
        <v>46</v>
      </c>
      <c r="D192" s="189">
        <v>273350</v>
      </c>
      <c r="E192" s="189">
        <v>145315.5</v>
      </c>
      <c r="F192" s="189">
        <v>130488.83</v>
      </c>
      <c r="G192" s="189"/>
      <c r="H192" s="189"/>
      <c r="I192" s="189"/>
      <c r="M192" s="156">
        <f t="shared" si="22"/>
        <v>0.5316096579476861</v>
      </c>
      <c r="O192" s="156">
        <f t="shared" si="23"/>
        <v>0.47736905066764224</v>
      </c>
      <c r="P192" s="156" t="e">
        <f t="shared" si="24"/>
        <v>#DIV/0!</v>
      </c>
    </row>
    <row r="193" spans="1:16" s="156" customFormat="1" ht="12.75">
      <c r="A193" s="195" t="s">
        <v>536</v>
      </c>
      <c r="B193" s="195" t="s">
        <v>730</v>
      </c>
      <c r="C193" s="195" t="s">
        <v>53</v>
      </c>
      <c r="D193" s="189"/>
      <c r="E193" s="189"/>
      <c r="F193" s="189"/>
      <c r="G193" s="189">
        <v>214</v>
      </c>
      <c r="H193" s="189">
        <v>790.5</v>
      </c>
      <c r="I193" s="189">
        <v>711.2</v>
      </c>
      <c r="N193" s="156">
        <f t="shared" si="28"/>
        <v>3.69392523364486</v>
      </c>
      <c r="O193" s="156" t="e">
        <f t="shared" si="23"/>
        <v>#DIV/0!</v>
      </c>
      <c r="P193" s="156">
        <f t="shared" si="24"/>
        <v>3.3233644859813087</v>
      </c>
    </row>
    <row r="194" spans="1:16" s="156" customFormat="1" ht="12.75">
      <c r="A194" s="195" t="s">
        <v>436</v>
      </c>
      <c r="B194" s="195" t="s">
        <v>437</v>
      </c>
      <c r="C194" s="195" t="s">
        <v>48</v>
      </c>
      <c r="D194" s="189">
        <v>7916</v>
      </c>
      <c r="E194" s="189">
        <v>43476.06</v>
      </c>
      <c r="F194" s="189">
        <v>39160.21</v>
      </c>
      <c r="G194" s="189">
        <v>58004</v>
      </c>
      <c r="H194" s="189">
        <v>401532.53</v>
      </c>
      <c r="I194" s="189">
        <v>353841.62</v>
      </c>
      <c r="J194" s="156">
        <f t="shared" si="25"/>
        <v>632.7438100050531</v>
      </c>
      <c r="K194" s="156">
        <f t="shared" si="26"/>
        <v>823.5715701928832</v>
      </c>
      <c r="L194" s="156">
        <f t="shared" si="27"/>
        <v>803.5743679617652</v>
      </c>
      <c r="M194" s="156">
        <f t="shared" si="22"/>
        <v>5.492175341081354</v>
      </c>
      <c r="N194" s="156">
        <f t="shared" si="28"/>
        <v>6.922497241569547</v>
      </c>
      <c r="O194" s="156">
        <f t="shared" si="23"/>
        <v>4.946969429004548</v>
      </c>
      <c r="P194" s="156">
        <f t="shared" si="24"/>
        <v>6.100296876077512</v>
      </c>
    </row>
    <row r="195" spans="1:16" s="156" customFormat="1" ht="12.75">
      <c r="A195" s="195" t="s">
        <v>436</v>
      </c>
      <c r="B195" s="195" t="s">
        <v>437</v>
      </c>
      <c r="C195" s="195" t="s">
        <v>138</v>
      </c>
      <c r="D195" s="189">
        <v>19620</v>
      </c>
      <c r="E195" s="189">
        <v>102469.94</v>
      </c>
      <c r="F195" s="189">
        <v>89848.67</v>
      </c>
      <c r="G195" s="189">
        <v>2000</v>
      </c>
      <c r="H195" s="189">
        <v>11703.75</v>
      </c>
      <c r="I195" s="189">
        <v>10505.65</v>
      </c>
      <c r="J195" s="156">
        <f t="shared" si="25"/>
        <v>-89.80632008154944</v>
      </c>
      <c r="K195" s="156">
        <f t="shared" si="26"/>
        <v>-88.5783577115396</v>
      </c>
      <c r="L195" s="156">
        <f t="shared" si="27"/>
        <v>-88.30739508998853</v>
      </c>
      <c r="M195" s="156">
        <f t="shared" si="22"/>
        <v>5.222728848114169</v>
      </c>
      <c r="N195" s="156">
        <f t="shared" si="28"/>
        <v>5.851875</v>
      </c>
      <c r="O195" s="156">
        <f t="shared" si="23"/>
        <v>4.579442915392456</v>
      </c>
      <c r="P195" s="156">
        <f t="shared" si="24"/>
        <v>5.252825</v>
      </c>
    </row>
    <row r="196" spans="1:16" s="156" customFormat="1" ht="12.75">
      <c r="A196" s="195" t="s">
        <v>436</v>
      </c>
      <c r="B196" s="195" t="s">
        <v>437</v>
      </c>
      <c r="C196" s="195" t="s">
        <v>139</v>
      </c>
      <c r="D196" s="189"/>
      <c r="E196" s="189"/>
      <c r="F196" s="189"/>
      <c r="G196" s="189">
        <v>8000</v>
      </c>
      <c r="H196" s="189">
        <v>39861.53</v>
      </c>
      <c r="I196" s="189">
        <v>36661.11</v>
      </c>
      <c r="N196" s="156">
        <f t="shared" si="28"/>
        <v>4.98269125</v>
      </c>
      <c r="O196" s="156" t="e">
        <f t="shared" si="23"/>
        <v>#DIV/0!</v>
      </c>
      <c r="P196" s="156">
        <f t="shared" si="24"/>
        <v>4.58263875</v>
      </c>
    </row>
    <row r="197" spans="1:16" s="156" customFormat="1" ht="12.75">
      <c r="A197" s="195" t="s">
        <v>436</v>
      </c>
      <c r="B197" s="195" t="s">
        <v>437</v>
      </c>
      <c r="C197" s="195" t="s">
        <v>63</v>
      </c>
      <c r="D197" s="189">
        <v>46370</v>
      </c>
      <c r="E197" s="189">
        <v>370344.09</v>
      </c>
      <c r="F197" s="189">
        <v>324785.83</v>
      </c>
      <c r="G197" s="189">
        <v>5</v>
      </c>
      <c r="H197" s="189">
        <v>0.2</v>
      </c>
      <c r="I197" s="189">
        <v>0.18</v>
      </c>
      <c r="J197" s="156">
        <f t="shared" si="25"/>
        <v>-99.9892171662713</v>
      </c>
      <c r="K197" s="156">
        <f t="shared" si="26"/>
        <v>-99.99994599616804</v>
      </c>
      <c r="L197" s="156">
        <f t="shared" si="27"/>
        <v>-99.99994457886295</v>
      </c>
      <c r="M197" s="156">
        <f t="shared" si="22"/>
        <v>7.986717489756309</v>
      </c>
      <c r="N197" s="156">
        <f t="shared" si="28"/>
        <v>0.04</v>
      </c>
      <c r="O197" s="156">
        <f t="shared" si="23"/>
        <v>7.004223204658184</v>
      </c>
      <c r="P197" s="156">
        <f t="shared" si="24"/>
        <v>0.036</v>
      </c>
    </row>
    <row r="198" spans="1:16" s="156" customFormat="1" ht="12.75">
      <c r="A198" s="195" t="s">
        <v>436</v>
      </c>
      <c r="B198" s="195" t="s">
        <v>437</v>
      </c>
      <c r="C198" s="195" t="s">
        <v>54</v>
      </c>
      <c r="D198" s="189">
        <v>66129.37</v>
      </c>
      <c r="E198" s="189">
        <v>517398.43</v>
      </c>
      <c r="F198" s="189">
        <v>463032.71</v>
      </c>
      <c r="G198" s="189">
        <v>25969</v>
      </c>
      <c r="H198" s="189">
        <v>178583.06</v>
      </c>
      <c r="I198" s="189">
        <v>159809.12</v>
      </c>
      <c r="J198" s="156">
        <f t="shared" si="25"/>
        <v>-60.73000544236245</v>
      </c>
      <c r="K198" s="156">
        <f t="shared" si="26"/>
        <v>-65.48442174437986</v>
      </c>
      <c r="L198" s="156">
        <f t="shared" si="27"/>
        <v>-65.48642967361853</v>
      </c>
      <c r="M198" s="156">
        <f t="shared" si="22"/>
        <v>7.824033859690483</v>
      </c>
      <c r="N198" s="156">
        <f t="shared" si="28"/>
        <v>6.876778466633294</v>
      </c>
      <c r="O198" s="156">
        <f t="shared" si="23"/>
        <v>7.001922292621267</v>
      </c>
      <c r="P198" s="156">
        <f t="shared" si="24"/>
        <v>6.153841888405406</v>
      </c>
    </row>
    <row r="199" spans="1:16" s="156" customFormat="1" ht="12.75">
      <c r="A199" s="195" t="s">
        <v>436</v>
      </c>
      <c r="B199" s="195" t="s">
        <v>437</v>
      </c>
      <c r="C199" s="195" t="s">
        <v>101</v>
      </c>
      <c r="D199" s="189">
        <v>380</v>
      </c>
      <c r="E199" s="189">
        <v>2088.95</v>
      </c>
      <c r="F199" s="189">
        <v>1956.89</v>
      </c>
      <c r="G199" s="189"/>
      <c r="H199" s="189"/>
      <c r="I199" s="189"/>
      <c r="M199" s="156">
        <f t="shared" si="22"/>
        <v>5.497236842105263</v>
      </c>
      <c r="O199" s="156">
        <f t="shared" si="23"/>
        <v>5.14971052631579</v>
      </c>
      <c r="P199" s="156" t="e">
        <f t="shared" si="24"/>
        <v>#DIV/0!</v>
      </c>
    </row>
    <row r="200" spans="1:16" s="156" customFormat="1" ht="12.75">
      <c r="A200" s="195" t="s">
        <v>436</v>
      </c>
      <c r="B200" s="195" t="s">
        <v>437</v>
      </c>
      <c r="C200" s="195" t="s">
        <v>56</v>
      </c>
      <c r="D200" s="189">
        <v>4710</v>
      </c>
      <c r="E200" s="189">
        <v>28513.2</v>
      </c>
      <c r="F200" s="189">
        <v>25141.26</v>
      </c>
      <c r="G200" s="189">
        <v>10500</v>
      </c>
      <c r="H200" s="189">
        <v>63437.32</v>
      </c>
      <c r="I200" s="189">
        <v>56701.16</v>
      </c>
      <c r="J200" s="156">
        <f t="shared" si="25"/>
        <v>122.92993630573248</v>
      </c>
      <c r="K200" s="156">
        <f t="shared" si="26"/>
        <v>122.48404247857131</v>
      </c>
      <c r="L200" s="156">
        <f t="shared" si="27"/>
        <v>125.53030357269289</v>
      </c>
      <c r="M200" s="156">
        <f t="shared" si="22"/>
        <v>6.05375796178344</v>
      </c>
      <c r="N200" s="156">
        <f t="shared" si="28"/>
        <v>6.041649523809523</v>
      </c>
      <c r="O200" s="156">
        <f t="shared" si="23"/>
        <v>5.337847133757961</v>
      </c>
      <c r="P200" s="156">
        <f t="shared" si="24"/>
        <v>5.400110476190476</v>
      </c>
    </row>
    <row r="201" spans="1:16" s="156" customFormat="1" ht="12.75">
      <c r="A201" s="195" t="s">
        <v>436</v>
      </c>
      <c r="B201" s="195" t="s">
        <v>437</v>
      </c>
      <c r="C201" s="195" t="s">
        <v>612</v>
      </c>
      <c r="D201" s="189"/>
      <c r="E201" s="189"/>
      <c r="F201" s="189"/>
      <c r="G201" s="189">
        <v>1210</v>
      </c>
      <c r="H201" s="189">
        <v>6513.05</v>
      </c>
      <c r="I201" s="189">
        <v>5750</v>
      </c>
      <c r="N201" s="156">
        <f t="shared" si="28"/>
        <v>5.382685950413223</v>
      </c>
      <c r="O201" s="156" t="e">
        <f t="shared" si="23"/>
        <v>#DIV/0!</v>
      </c>
      <c r="P201" s="156">
        <f t="shared" si="24"/>
        <v>4.75206611570248</v>
      </c>
    </row>
    <row r="202" spans="1:16" s="156" customFormat="1" ht="12.75">
      <c r="A202" s="195" t="s">
        <v>436</v>
      </c>
      <c r="B202" s="195" t="s">
        <v>437</v>
      </c>
      <c r="C202" s="195" t="s">
        <v>42</v>
      </c>
      <c r="D202" s="189">
        <v>27390</v>
      </c>
      <c r="E202" s="189">
        <v>149594.9</v>
      </c>
      <c r="F202" s="189">
        <v>134601.97</v>
      </c>
      <c r="G202" s="189">
        <v>17690</v>
      </c>
      <c r="H202" s="189">
        <v>107694.22</v>
      </c>
      <c r="I202" s="189">
        <v>98047.84</v>
      </c>
      <c r="J202" s="156">
        <f t="shared" si="25"/>
        <v>-35.414384811975175</v>
      </c>
      <c r="K202" s="156">
        <f t="shared" si="26"/>
        <v>-28.009430802788057</v>
      </c>
      <c r="L202" s="156">
        <f t="shared" si="27"/>
        <v>-27.157202825486138</v>
      </c>
      <c r="M202" s="156">
        <f t="shared" si="22"/>
        <v>5.461661190215407</v>
      </c>
      <c r="N202" s="156">
        <f t="shared" si="28"/>
        <v>6.087858677218768</v>
      </c>
      <c r="O202" s="156">
        <f t="shared" si="23"/>
        <v>4.91427418765973</v>
      </c>
      <c r="P202" s="156">
        <f t="shared" si="24"/>
        <v>5.54255737704918</v>
      </c>
    </row>
    <row r="203" spans="1:16" s="156" customFormat="1" ht="12.75">
      <c r="A203" s="195" t="s">
        <v>436</v>
      </c>
      <c r="B203" s="195" t="s">
        <v>437</v>
      </c>
      <c r="C203" s="195" t="s">
        <v>92</v>
      </c>
      <c r="D203" s="189"/>
      <c r="E203" s="189"/>
      <c r="F203" s="189"/>
      <c r="G203" s="189">
        <v>5</v>
      </c>
      <c r="H203" s="189">
        <v>10.85</v>
      </c>
      <c r="I203" s="189">
        <v>9.84</v>
      </c>
      <c r="N203" s="156">
        <f t="shared" si="28"/>
        <v>2.17</v>
      </c>
      <c r="O203" s="156" t="e">
        <f t="shared" si="23"/>
        <v>#DIV/0!</v>
      </c>
      <c r="P203" s="156">
        <f t="shared" si="24"/>
        <v>1.968</v>
      </c>
    </row>
    <row r="204" spans="1:16" s="156" customFormat="1" ht="12.75">
      <c r="A204" s="195" t="s">
        <v>436</v>
      </c>
      <c r="B204" s="195" t="s">
        <v>437</v>
      </c>
      <c r="C204" s="195" t="s">
        <v>46</v>
      </c>
      <c r="D204" s="189">
        <v>600</v>
      </c>
      <c r="E204" s="189">
        <v>3707.5</v>
      </c>
      <c r="F204" s="189">
        <v>3383.43</v>
      </c>
      <c r="G204" s="189">
        <v>504</v>
      </c>
      <c r="H204" s="189">
        <v>3855.6</v>
      </c>
      <c r="I204" s="189">
        <v>3329.36</v>
      </c>
      <c r="J204" s="156">
        <f t="shared" si="25"/>
        <v>-16</v>
      </c>
      <c r="K204" s="156">
        <f t="shared" si="26"/>
        <v>3.9946055293324316</v>
      </c>
      <c r="L204" s="156">
        <f t="shared" si="27"/>
        <v>-1.5980824193200307</v>
      </c>
      <c r="M204" s="156">
        <f t="shared" si="22"/>
        <v>6.179166666666666</v>
      </c>
      <c r="N204" s="156">
        <f t="shared" si="28"/>
        <v>7.6499999999999995</v>
      </c>
      <c r="O204" s="156">
        <f t="shared" si="23"/>
        <v>5.63905</v>
      </c>
      <c r="P204" s="156">
        <f t="shared" si="24"/>
        <v>6.605873015873017</v>
      </c>
    </row>
    <row r="205" spans="1:16" s="156" customFormat="1" ht="12.75">
      <c r="A205" s="195" t="s">
        <v>436</v>
      </c>
      <c r="B205" s="195" t="s">
        <v>437</v>
      </c>
      <c r="C205" s="195" t="s">
        <v>45</v>
      </c>
      <c r="D205" s="189">
        <v>12400</v>
      </c>
      <c r="E205" s="189">
        <v>60143.61</v>
      </c>
      <c r="F205" s="189">
        <v>55329</v>
      </c>
      <c r="G205" s="189">
        <v>8960</v>
      </c>
      <c r="H205" s="189">
        <v>49414.32</v>
      </c>
      <c r="I205" s="189">
        <v>43724.8</v>
      </c>
      <c r="J205" s="156">
        <f t="shared" si="25"/>
        <v>-27.741935483870968</v>
      </c>
      <c r="K205" s="156">
        <f t="shared" si="26"/>
        <v>-17.839451273377172</v>
      </c>
      <c r="L205" s="156">
        <f t="shared" si="27"/>
        <v>-20.973088253899398</v>
      </c>
      <c r="M205" s="156">
        <f t="shared" si="22"/>
        <v>4.850291129032258</v>
      </c>
      <c r="N205" s="156">
        <f t="shared" si="28"/>
        <v>5.514991071428572</v>
      </c>
      <c r="O205" s="156">
        <f t="shared" si="23"/>
        <v>4.462016129032258</v>
      </c>
      <c r="P205" s="156">
        <f t="shared" si="24"/>
        <v>4.88</v>
      </c>
    </row>
    <row r="206" spans="1:16" s="156" customFormat="1" ht="12.75">
      <c r="A206" s="195" t="s">
        <v>436</v>
      </c>
      <c r="B206" s="195" t="s">
        <v>437</v>
      </c>
      <c r="C206" s="195" t="s">
        <v>61</v>
      </c>
      <c r="D206" s="189">
        <v>1350</v>
      </c>
      <c r="E206" s="189">
        <v>8019.98</v>
      </c>
      <c r="F206" s="189">
        <v>7120.14</v>
      </c>
      <c r="G206" s="189">
        <v>2250</v>
      </c>
      <c r="H206" s="189">
        <v>13754.05</v>
      </c>
      <c r="I206" s="189">
        <v>12223.96</v>
      </c>
      <c r="J206" s="156">
        <f t="shared" si="25"/>
        <v>66.66666666666667</v>
      </c>
      <c r="K206" s="156">
        <f t="shared" si="26"/>
        <v>71.4973104671084</v>
      </c>
      <c r="L206" s="156">
        <f t="shared" si="27"/>
        <v>71.68145570171372</v>
      </c>
      <c r="M206" s="156">
        <f t="shared" si="22"/>
        <v>5.940725925925926</v>
      </c>
      <c r="N206" s="156">
        <f t="shared" si="28"/>
        <v>6.112911111111111</v>
      </c>
      <c r="O206" s="156">
        <f t="shared" si="23"/>
        <v>5.274177777777778</v>
      </c>
      <c r="P206" s="156">
        <f t="shared" si="24"/>
        <v>5.432871111111111</v>
      </c>
    </row>
    <row r="207" spans="1:16" s="156" customFormat="1" ht="12.75">
      <c r="A207" s="195" t="s">
        <v>436</v>
      </c>
      <c r="B207" s="195" t="s">
        <v>437</v>
      </c>
      <c r="C207" s="195" t="s">
        <v>43</v>
      </c>
      <c r="D207" s="189">
        <v>4660</v>
      </c>
      <c r="E207" s="189">
        <v>23409.19</v>
      </c>
      <c r="F207" s="189">
        <v>20787.96</v>
      </c>
      <c r="G207" s="189">
        <v>12222</v>
      </c>
      <c r="H207" s="189">
        <v>85462.08</v>
      </c>
      <c r="I207" s="189">
        <v>76983.55</v>
      </c>
      <c r="J207" s="156">
        <f t="shared" si="25"/>
        <v>162.27467811158797</v>
      </c>
      <c r="K207" s="156">
        <f t="shared" si="26"/>
        <v>265.07918471335404</v>
      </c>
      <c r="L207" s="156">
        <f t="shared" si="27"/>
        <v>270.3275838514217</v>
      </c>
      <c r="M207" s="156">
        <f t="shared" si="22"/>
        <v>5.0234313304721026</v>
      </c>
      <c r="N207" s="156">
        <f t="shared" si="28"/>
        <v>6.992479135984291</v>
      </c>
      <c r="O207" s="156">
        <f t="shared" si="23"/>
        <v>4.460935622317597</v>
      </c>
      <c r="P207" s="156">
        <f t="shared" si="24"/>
        <v>6.2987686139748</v>
      </c>
    </row>
    <row r="208" spans="1:16" s="156" customFormat="1" ht="12.75">
      <c r="A208" s="195" t="s">
        <v>436</v>
      </c>
      <c r="B208" s="195" t="s">
        <v>437</v>
      </c>
      <c r="C208" s="195" t="s">
        <v>85</v>
      </c>
      <c r="D208" s="189">
        <v>60880</v>
      </c>
      <c r="E208" s="189">
        <v>299216.82</v>
      </c>
      <c r="F208" s="189">
        <v>269966.16</v>
      </c>
      <c r="G208" s="189">
        <v>2000</v>
      </c>
      <c r="H208" s="189">
        <v>10066.64</v>
      </c>
      <c r="I208" s="189">
        <v>9165.27</v>
      </c>
      <c r="J208" s="156">
        <f t="shared" si="25"/>
        <v>-96.71484888304862</v>
      </c>
      <c r="K208" s="156">
        <f t="shared" si="26"/>
        <v>-96.63567041451748</v>
      </c>
      <c r="L208" s="156">
        <f t="shared" si="27"/>
        <v>-96.6050300526555</v>
      </c>
      <c r="M208" s="156">
        <f t="shared" si="22"/>
        <v>4.9148623521682</v>
      </c>
      <c r="N208" s="156">
        <f t="shared" si="28"/>
        <v>5.03332</v>
      </c>
      <c r="O208" s="156">
        <f t="shared" si="23"/>
        <v>4.434398160315374</v>
      </c>
      <c r="P208" s="156">
        <f t="shared" si="24"/>
        <v>4.582635</v>
      </c>
    </row>
    <row r="209" spans="1:16" s="156" customFormat="1" ht="12.75">
      <c r="A209" s="195" t="s">
        <v>436</v>
      </c>
      <c r="B209" s="195" t="s">
        <v>437</v>
      </c>
      <c r="C209" s="195" t="s">
        <v>95</v>
      </c>
      <c r="D209" s="189">
        <v>800</v>
      </c>
      <c r="E209" s="189">
        <v>5712.98</v>
      </c>
      <c r="F209" s="189">
        <v>5084.8</v>
      </c>
      <c r="G209" s="189"/>
      <c r="H209" s="189"/>
      <c r="I209" s="189"/>
      <c r="M209" s="156">
        <f t="shared" si="22"/>
        <v>7.1412249999999995</v>
      </c>
      <c r="O209" s="156">
        <f t="shared" si="23"/>
        <v>6.356</v>
      </c>
      <c r="P209" s="156" t="e">
        <f t="shared" si="24"/>
        <v>#DIV/0!</v>
      </c>
    </row>
    <row r="210" spans="1:16" s="156" customFormat="1" ht="12.75">
      <c r="A210" s="195" t="s">
        <v>436</v>
      </c>
      <c r="B210" s="195" t="s">
        <v>437</v>
      </c>
      <c r="C210" s="195" t="s">
        <v>67</v>
      </c>
      <c r="D210" s="189">
        <v>64900</v>
      </c>
      <c r="E210" s="189">
        <v>311181.68</v>
      </c>
      <c r="F210" s="189">
        <v>284499.18</v>
      </c>
      <c r="G210" s="189">
        <v>7550</v>
      </c>
      <c r="H210" s="189">
        <v>41973.75</v>
      </c>
      <c r="I210" s="189">
        <v>37121.27</v>
      </c>
      <c r="J210" s="156">
        <f t="shared" si="25"/>
        <v>-88.36671802773498</v>
      </c>
      <c r="K210" s="156">
        <f t="shared" si="26"/>
        <v>-86.51149707784855</v>
      </c>
      <c r="L210" s="156">
        <f t="shared" si="27"/>
        <v>-86.9520643258093</v>
      </c>
      <c r="M210" s="156">
        <f t="shared" si="22"/>
        <v>4.794787057010786</v>
      </c>
      <c r="N210" s="156">
        <f t="shared" si="28"/>
        <v>5.559437086092715</v>
      </c>
      <c r="O210" s="156">
        <f t="shared" si="23"/>
        <v>4.3836545454545455</v>
      </c>
      <c r="P210" s="156">
        <f t="shared" si="24"/>
        <v>4.916724503311258</v>
      </c>
    </row>
    <row r="211" spans="1:16" s="156" customFormat="1" ht="12.75">
      <c r="A211" s="195" t="s">
        <v>436</v>
      </c>
      <c r="B211" s="195" t="s">
        <v>437</v>
      </c>
      <c r="C211" s="195" t="s">
        <v>357</v>
      </c>
      <c r="D211" s="189">
        <v>1100</v>
      </c>
      <c r="E211" s="189">
        <v>7570.64</v>
      </c>
      <c r="F211" s="189">
        <v>6890.63</v>
      </c>
      <c r="G211" s="189">
        <v>600</v>
      </c>
      <c r="H211" s="189">
        <v>4045.83</v>
      </c>
      <c r="I211" s="189">
        <v>3568.82</v>
      </c>
      <c r="J211" s="156">
        <f t="shared" si="25"/>
        <v>-45.45454545454545</v>
      </c>
      <c r="K211" s="156">
        <f t="shared" si="26"/>
        <v>-46.55894349751144</v>
      </c>
      <c r="L211" s="156">
        <f t="shared" si="27"/>
        <v>-48.2076384887884</v>
      </c>
      <c r="M211" s="156">
        <f t="shared" si="22"/>
        <v>6.8824000000000005</v>
      </c>
      <c r="N211" s="156">
        <f t="shared" si="28"/>
        <v>6.74305</v>
      </c>
      <c r="O211" s="156">
        <f t="shared" si="23"/>
        <v>6.264209090909091</v>
      </c>
      <c r="P211" s="156">
        <f t="shared" si="24"/>
        <v>5.948033333333334</v>
      </c>
    </row>
    <row r="212" spans="1:16" s="156" customFormat="1" ht="12.75">
      <c r="A212" s="195" t="s">
        <v>436</v>
      </c>
      <c r="B212" s="195" t="s">
        <v>437</v>
      </c>
      <c r="C212" s="195" t="s">
        <v>530</v>
      </c>
      <c r="D212" s="189">
        <v>1120</v>
      </c>
      <c r="E212" s="189">
        <v>5849.24</v>
      </c>
      <c r="F212" s="189">
        <v>5035.86</v>
      </c>
      <c r="G212" s="189">
        <v>6420</v>
      </c>
      <c r="H212" s="189">
        <v>36378.03</v>
      </c>
      <c r="I212" s="189">
        <v>32203.39</v>
      </c>
      <c r="J212" s="156">
        <f t="shared" si="25"/>
        <v>473.2142857142857</v>
      </c>
      <c r="K212" s="156">
        <f t="shared" si="26"/>
        <v>521.9274640808037</v>
      </c>
      <c r="L212" s="156">
        <f t="shared" si="27"/>
        <v>539.4814391186411</v>
      </c>
      <c r="M212" s="156">
        <f t="shared" si="22"/>
        <v>5.222535714285714</v>
      </c>
      <c r="N212" s="156">
        <f t="shared" si="28"/>
        <v>5.666359813084112</v>
      </c>
      <c r="O212" s="156">
        <f t="shared" si="23"/>
        <v>4.496303571428571</v>
      </c>
      <c r="P212" s="156">
        <f t="shared" si="24"/>
        <v>5.016104361370717</v>
      </c>
    </row>
    <row r="213" spans="1:16" s="156" customFormat="1" ht="12.75">
      <c r="A213" s="195" t="s">
        <v>436</v>
      </c>
      <c r="B213" s="195" t="s">
        <v>437</v>
      </c>
      <c r="C213" s="195" t="s">
        <v>49</v>
      </c>
      <c r="D213" s="189">
        <v>1000</v>
      </c>
      <c r="E213" s="189">
        <v>7687</v>
      </c>
      <c r="F213" s="189">
        <v>6824.9</v>
      </c>
      <c r="G213" s="189"/>
      <c r="H213" s="189"/>
      <c r="I213" s="189"/>
      <c r="M213" s="156">
        <f t="shared" si="22"/>
        <v>7.687</v>
      </c>
      <c r="O213" s="156">
        <f t="shared" si="23"/>
        <v>6.8248999999999995</v>
      </c>
      <c r="P213" s="156" t="e">
        <f t="shared" si="24"/>
        <v>#DIV/0!</v>
      </c>
    </row>
    <row r="214" spans="1:16" s="156" customFormat="1" ht="12.75">
      <c r="A214" s="195" t="s">
        <v>436</v>
      </c>
      <c r="B214" s="195" t="s">
        <v>437</v>
      </c>
      <c r="C214" s="195" t="s">
        <v>626</v>
      </c>
      <c r="D214" s="189"/>
      <c r="E214" s="189"/>
      <c r="F214" s="189"/>
      <c r="G214" s="189">
        <v>34780</v>
      </c>
      <c r="H214" s="189">
        <v>179906.82</v>
      </c>
      <c r="I214" s="189">
        <v>162044.91</v>
      </c>
      <c r="N214" s="156">
        <f t="shared" si="28"/>
        <v>5.172709028177113</v>
      </c>
      <c r="O214" s="156" t="e">
        <f t="shared" si="23"/>
        <v>#DIV/0!</v>
      </c>
      <c r="P214" s="156">
        <f t="shared" si="24"/>
        <v>4.6591405980448535</v>
      </c>
    </row>
    <row r="215" spans="1:16" s="156" customFormat="1" ht="12.75">
      <c r="A215" s="195" t="s">
        <v>438</v>
      </c>
      <c r="B215" s="195" t="s">
        <v>630</v>
      </c>
      <c r="C215" s="195" t="s">
        <v>48</v>
      </c>
      <c r="D215" s="189">
        <v>29280</v>
      </c>
      <c r="E215" s="189">
        <v>215201.6</v>
      </c>
      <c r="F215" s="189">
        <v>199670.24</v>
      </c>
      <c r="G215" s="189"/>
      <c r="H215" s="189"/>
      <c r="I215" s="189"/>
      <c r="M215" s="156">
        <f t="shared" si="22"/>
        <v>7.349781420765027</v>
      </c>
      <c r="O215" s="156">
        <f t="shared" si="23"/>
        <v>6.819338797814208</v>
      </c>
      <c r="P215" s="156" t="e">
        <f t="shared" si="24"/>
        <v>#DIV/0!</v>
      </c>
    </row>
    <row r="216" spans="1:16" s="156" customFormat="1" ht="12.75">
      <c r="A216" s="195" t="s">
        <v>438</v>
      </c>
      <c r="B216" s="195" t="s">
        <v>630</v>
      </c>
      <c r="C216" s="195" t="s">
        <v>138</v>
      </c>
      <c r="D216" s="189">
        <v>3330</v>
      </c>
      <c r="E216" s="189">
        <v>22422.18</v>
      </c>
      <c r="F216" s="189">
        <v>20271.16</v>
      </c>
      <c r="G216" s="189">
        <v>411</v>
      </c>
      <c r="H216" s="189">
        <v>3355.84</v>
      </c>
      <c r="I216" s="189">
        <v>2975.89</v>
      </c>
      <c r="J216" s="156">
        <f t="shared" si="25"/>
        <v>-87.65765765765765</v>
      </c>
      <c r="K216" s="156">
        <f t="shared" si="26"/>
        <v>-85.03339104404657</v>
      </c>
      <c r="L216" s="156">
        <f t="shared" si="27"/>
        <v>-85.31958703892624</v>
      </c>
      <c r="M216" s="156">
        <f t="shared" si="22"/>
        <v>6.7333873873873875</v>
      </c>
      <c r="N216" s="156">
        <f t="shared" si="28"/>
        <v>8.165060827250608</v>
      </c>
      <c r="O216" s="156">
        <f t="shared" si="23"/>
        <v>6.087435435435435</v>
      </c>
      <c r="P216" s="156">
        <f t="shared" si="24"/>
        <v>7.2406082725060825</v>
      </c>
    </row>
    <row r="217" spans="1:16" s="156" customFormat="1" ht="12.75">
      <c r="A217" s="195" t="s">
        <v>438</v>
      </c>
      <c r="B217" s="195" t="s">
        <v>630</v>
      </c>
      <c r="C217" s="195" t="s">
        <v>63</v>
      </c>
      <c r="D217" s="189">
        <v>4.54</v>
      </c>
      <c r="E217" s="189">
        <v>101.4</v>
      </c>
      <c r="F217" s="189">
        <v>89.5</v>
      </c>
      <c r="G217" s="189"/>
      <c r="H217" s="189"/>
      <c r="I217" s="189"/>
      <c r="M217" s="156">
        <f t="shared" si="22"/>
        <v>22.334801762114537</v>
      </c>
      <c r="O217" s="156">
        <f t="shared" si="23"/>
        <v>19.7136563876652</v>
      </c>
      <c r="P217" s="156" t="e">
        <f t="shared" si="24"/>
        <v>#DIV/0!</v>
      </c>
    </row>
    <row r="218" spans="1:16" s="156" customFormat="1" ht="12.75">
      <c r="A218" s="195" t="s">
        <v>438</v>
      </c>
      <c r="B218" s="195" t="s">
        <v>630</v>
      </c>
      <c r="C218" s="195" t="s">
        <v>54</v>
      </c>
      <c r="D218" s="189">
        <v>25623</v>
      </c>
      <c r="E218" s="189">
        <v>173092.84</v>
      </c>
      <c r="F218" s="189">
        <v>156461.89</v>
      </c>
      <c r="G218" s="189">
        <v>300</v>
      </c>
      <c r="H218" s="189">
        <v>2089.08</v>
      </c>
      <c r="I218" s="189">
        <v>1915.97</v>
      </c>
      <c r="J218" s="156">
        <f t="shared" si="25"/>
        <v>-98.82917691136869</v>
      </c>
      <c r="K218" s="156">
        <f t="shared" si="26"/>
        <v>-98.79308699308417</v>
      </c>
      <c r="L218" s="156">
        <f t="shared" si="27"/>
        <v>-98.77543982116029</v>
      </c>
      <c r="M218" s="156">
        <f t="shared" si="22"/>
        <v>6.755369784958826</v>
      </c>
      <c r="N218" s="156">
        <f t="shared" si="28"/>
        <v>6.9636</v>
      </c>
      <c r="O218" s="156">
        <f t="shared" si="23"/>
        <v>6.106306443429732</v>
      </c>
      <c r="P218" s="156">
        <f t="shared" si="24"/>
        <v>6.386566666666667</v>
      </c>
    </row>
    <row r="219" spans="1:16" s="156" customFormat="1" ht="12.75">
      <c r="A219" s="195" t="s">
        <v>438</v>
      </c>
      <c r="B219" s="195" t="s">
        <v>630</v>
      </c>
      <c r="C219" s="195" t="s">
        <v>56</v>
      </c>
      <c r="D219" s="189">
        <v>864</v>
      </c>
      <c r="E219" s="189">
        <v>10378.82</v>
      </c>
      <c r="F219" s="189">
        <v>9499.18</v>
      </c>
      <c r="G219" s="189">
        <v>7200</v>
      </c>
      <c r="H219" s="189">
        <v>46729.25</v>
      </c>
      <c r="I219" s="189">
        <v>42038.51</v>
      </c>
      <c r="J219" s="156">
        <f t="shared" si="25"/>
        <v>733.3333333333334</v>
      </c>
      <c r="K219" s="156">
        <f t="shared" si="26"/>
        <v>350.2366357639886</v>
      </c>
      <c r="L219" s="156">
        <f t="shared" si="27"/>
        <v>342.54883053063526</v>
      </c>
      <c r="M219" s="156">
        <f t="shared" si="22"/>
        <v>12.012523148148148</v>
      </c>
      <c r="N219" s="156">
        <f t="shared" si="28"/>
        <v>6.4901736111111115</v>
      </c>
      <c r="O219" s="156">
        <f t="shared" si="23"/>
        <v>10.994421296296297</v>
      </c>
      <c r="P219" s="156">
        <f t="shared" si="24"/>
        <v>5.838681944444445</v>
      </c>
    </row>
    <row r="220" spans="1:16" s="156" customFormat="1" ht="12.75">
      <c r="A220" s="195" t="s">
        <v>438</v>
      </c>
      <c r="B220" s="195" t="s">
        <v>630</v>
      </c>
      <c r="C220" s="195" t="s">
        <v>61</v>
      </c>
      <c r="D220" s="189"/>
      <c r="E220" s="189"/>
      <c r="F220" s="189"/>
      <c r="G220" s="189">
        <v>10</v>
      </c>
      <c r="H220" s="189">
        <v>67.82</v>
      </c>
      <c r="I220" s="189">
        <v>60</v>
      </c>
      <c r="N220" s="156">
        <f t="shared" si="28"/>
        <v>6.781999999999999</v>
      </c>
      <c r="O220" s="156" t="e">
        <f t="shared" si="23"/>
        <v>#DIV/0!</v>
      </c>
      <c r="P220" s="156">
        <f t="shared" si="24"/>
        <v>6</v>
      </c>
    </row>
    <row r="221" spans="1:16" s="156" customFormat="1" ht="12.75">
      <c r="A221" s="195" t="s">
        <v>438</v>
      </c>
      <c r="B221" s="195" t="s">
        <v>630</v>
      </c>
      <c r="C221" s="195" t="s">
        <v>43</v>
      </c>
      <c r="D221" s="189">
        <v>4950</v>
      </c>
      <c r="E221" s="189">
        <v>38316.88</v>
      </c>
      <c r="F221" s="189">
        <v>35611.65</v>
      </c>
      <c r="G221" s="189">
        <v>3150</v>
      </c>
      <c r="H221" s="189">
        <v>25332.09</v>
      </c>
      <c r="I221" s="189">
        <v>22803.35</v>
      </c>
      <c r="J221" s="156">
        <f t="shared" si="25"/>
        <v>-36.36363636363637</v>
      </c>
      <c r="K221" s="156">
        <f t="shared" si="26"/>
        <v>-33.887910497931976</v>
      </c>
      <c r="L221" s="156">
        <f t="shared" si="27"/>
        <v>-35.96660081742913</v>
      </c>
      <c r="M221" s="156">
        <f t="shared" si="22"/>
        <v>7.740783838383837</v>
      </c>
      <c r="N221" s="156">
        <f t="shared" si="28"/>
        <v>8.041933333333333</v>
      </c>
      <c r="O221" s="156">
        <f t="shared" si="23"/>
        <v>7.194272727272727</v>
      </c>
      <c r="P221" s="156">
        <f t="shared" si="24"/>
        <v>7.23915873015873</v>
      </c>
    </row>
    <row r="222" spans="1:16" s="156" customFormat="1" ht="12.75">
      <c r="A222" s="195" t="s">
        <v>438</v>
      </c>
      <c r="B222" s="195" t="s">
        <v>630</v>
      </c>
      <c r="C222" s="195" t="s">
        <v>85</v>
      </c>
      <c r="D222" s="189">
        <v>37800</v>
      </c>
      <c r="E222" s="189">
        <v>191513.65</v>
      </c>
      <c r="F222" s="189">
        <v>178507.59</v>
      </c>
      <c r="G222" s="189"/>
      <c r="H222" s="189"/>
      <c r="I222" s="189"/>
      <c r="M222" s="156">
        <f t="shared" si="22"/>
        <v>5.066498677248677</v>
      </c>
      <c r="O222" s="156">
        <f t="shared" si="23"/>
        <v>4.722423015873016</v>
      </c>
      <c r="P222" s="156" t="e">
        <f t="shared" si="24"/>
        <v>#DIV/0!</v>
      </c>
    </row>
    <row r="223" spans="1:16" s="156" customFormat="1" ht="12.75">
      <c r="A223" s="195" t="s">
        <v>438</v>
      </c>
      <c r="B223" s="195" t="s">
        <v>630</v>
      </c>
      <c r="C223" s="195" t="s">
        <v>83</v>
      </c>
      <c r="D223" s="189">
        <v>378</v>
      </c>
      <c r="E223" s="189">
        <v>3556.98</v>
      </c>
      <c r="F223" s="189">
        <v>3170.84</v>
      </c>
      <c r="G223" s="189">
        <v>460</v>
      </c>
      <c r="H223" s="189">
        <v>4141.1</v>
      </c>
      <c r="I223" s="189">
        <v>3670.98</v>
      </c>
      <c r="J223" s="156">
        <f t="shared" si="25"/>
        <v>21.693121693121693</v>
      </c>
      <c r="K223" s="156">
        <f t="shared" si="26"/>
        <v>16.421796017970312</v>
      </c>
      <c r="L223" s="156">
        <f t="shared" si="27"/>
        <v>15.773107441561221</v>
      </c>
      <c r="M223" s="156">
        <f t="shared" si="22"/>
        <v>9.41</v>
      </c>
      <c r="N223" s="156">
        <f t="shared" si="28"/>
        <v>9.002391304347826</v>
      </c>
      <c r="O223" s="156">
        <f t="shared" si="23"/>
        <v>8.388465608465609</v>
      </c>
      <c r="P223" s="156">
        <f t="shared" si="24"/>
        <v>7.980391304347826</v>
      </c>
    </row>
    <row r="224" spans="1:16" s="156" customFormat="1" ht="12.75">
      <c r="A224" s="195" t="s">
        <v>440</v>
      </c>
      <c r="B224" s="195" t="s">
        <v>401</v>
      </c>
      <c r="C224" s="195" t="s">
        <v>48</v>
      </c>
      <c r="D224" s="189">
        <v>1000</v>
      </c>
      <c r="E224" s="189">
        <v>2163.95</v>
      </c>
      <c r="F224" s="189">
        <v>2050</v>
      </c>
      <c r="G224" s="189">
        <v>3024</v>
      </c>
      <c r="H224" s="189">
        <v>9563.15</v>
      </c>
      <c r="I224" s="189">
        <v>8588.16</v>
      </c>
      <c r="J224" s="156">
        <f aca="true" t="shared" si="29" ref="J224:J287">(G224-D224)*100/D224</f>
        <v>202.4</v>
      </c>
      <c r="K224" s="156">
        <f aca="true" t="shared" si="30" ref="K224:K287">(H224-E224)*100/E224</f>
        <v>341.93026641096145</v>
      </c>
      <c r="L224" s="156">
        <f aca="true" t="shared" si="31" ref="L224:L287">(I224-F224)*100/F224</f>
        <v>318.93463414634147</v>
      </c>
      <c r="M224" s="156">
        <f aca="true" t="shared" si="32" ref="M224:M287">E224/D224</f>
        <v>2.16395</v>
      </c>
      <c r="N224" s="156">
        <f aca="true" t="shared" si="33" ref="N224:N287">H224/G224</f>
        <v>3.162417328042328</v>
      </c>
      <c r="O224" s="156">
        <f aca="true" t="shared" si="34" ref="O224:O287">F224/D224</f>
        <v>2.05</v>
      </c>
      <c r="P224" s="156">
        <f aca="true" t="shared" si="35" ref="P224:P287">I224/G224</f>
        <v>2.84</v>
      </c>
    </row>
    <row r="225" spans="1:16" s="156" customFormat="1" ht="12.75">
      <c r="A225" s="195" t="s">
        <v>440</v>
      </c>
      <c r="B225" s="195" t="s">
        <v>401</v>
      </c>
      <c r="C225" s="195" t="s">
        <v>611</v>
      </c>
      <c r="D225" s="189">
        <v>4972.2</v>
      </c>
      <c r="E225" s="189">
        <v>20064.96</v>
      </c>
      <c r="F225" s="189">
        <v>18654.13</v>
      </c>
      <c r="G225" s="189"/>
      <c r="H225" s="189"/>
      <c r="I225" s="189"/>
      <c r="M225" s="156">
        <f t="shared" si="32"/>
        <v>4.035428985157475</v>
      </c>
      <c r="O225" s="156">
        <f t="shared" si="34"/>
        <v>3.7516853706608746</v>
      </c>
      <c r="P225" s="156" t="e">
        <f t="shared" si="35"/>
        <v>#DIV/0!</v>
      </c>
    </row>
    <row r="226" spans="1:16" s="156" customFormat="1" ht="12.75">
      <c r="A226" s="195" t="s">
        <v>440</v>
      </c>
      <c r="B226" s="195" t="s">
        <v>401</v>
      </c>
      <c r="C226" s="195" t="s">
        <v>138</v>
      </c>
      <c r="D226" s="189">
        <v>4056</v>
      </c>
      <c r="E226" s="189">
        <v>23119.2</v>
      </c>
      <c r="F226" s="189">
        <v>20027.5</v>
      </c>
      <c r="G226" s="189">
        <v>1014</v>
      </c>
      <c r="H226" s="189">
        <v>5029.44</v>
      </c>
      <c r="I226" s="189">
        <v>4511.23</v>
      </c>
      <c r="J226" s="156">
        <f t="shared" si="29"/>
        <v>-75</v>
      </c>
      <c r="K226" s="156">
        <f t="shared" si="30"/>
        <v>-78.24561403508773</v>
      </c>
      <c r="L226" s="156">
        <f t="shared" si="31"/>
        <v>-77.47482211958557</v>
      </c>
      <c r="M226" s="156">
        <f t="shared" si="32"/>
        <v>5.7</v>
      </c>
      <c r="N226" s="156">
        <f t="shared" si="33"/>
        <v>4.96</v>
      </c>
      <c r="O226" s="156">
        <f t="shared" si="34"/>
        <v>4.937746548323472</v>
      </c>
      <c r="P226" s="156">
        <f t="shared" si="35"/>
        <v>4.448944773175542</v>
      </c>
    </row>
    <row r="227" spans="1:16" s="156" customFormat="1" ht="12.75">
      <c r="A227" s="195" t="s">
        <v>440</v>
      </c>
      <c r="B227" s="195" t="s">
        <v>401</v>
      </c>
      <c r="C227" s="195" t="s">
        <v>54</v>
      </c>
      <c r="D227" s="189">
        <v>806.4</v>
      </c>
      <c r="E227" s="189">
        <v>2985.6</v>
      </c>
      <c r="F227" s="189">
        <v>2639.07</v>
      </c>
      <c r="G227" s="189">
        <v>1756.8</v>
      </c>
      <c r="H227" s="189">
        <v>6233.43</v>
      </c>
      <c r="I227" s="189">
        <v>5583.34</v>
      </c>
      <c r="J227" s="156">
        <f t="shared" si="29"/>
        <v>117.85714285714286</v>
      </c>
      <c r="K227" s="156">
        <f t="shared" si="30"/>
        <v>108.78315916398716</v>
      </c>
      <c r="L227" s="156">
        <f t="shared" si="31"/>
        <v>111.56467998196334</v>
      </c>
      <c r="M227" s="156">
        <f t="shared" si="32"/>
        <v>3.7023809523809526</v>
      </c>
      <c r="N227" s="156">
        <f t="shared" si="33"/>
        <v>3.5481728142076507</v>
      </c>
      <c r="O227" s="156">
        <f t="shared" si="34"/>
        <v>3.2726562500000003</v>
      </c>
      <c r="P227" s="156">
        <f t="shared" si="35"/>
        <v>3.1781306921675774</v>
      </c>
    </row>
    <row r="228" spans="1:16" s="156" customFormat="1" ht="12.75">
      <c r="A228" s="195" t="s">
        <v>440</v>
      </c>
      <c r="B228" s="195" t="s">
        <v>401</v>
      </c>
      <c r="C228" s="195" t="s">
        <v>156</v>
      </c>
      <c r="D228" s="189">
        <v>3844.75</v>
      </c>
      <c r="E228" s="189">
        <v>13072.56</v>
      </c>
      <c r="F228" s="189">
        <v>11639.69</v>
      </c>
      <c r="G228" s="189">
        <v>4098.25</v>
      </c>
      <c r="H228" s="189">
        <v>12551.89</v>
      </c>
      <c r="I228" s="189">
        <v>11238.56</v>
      </c>
      <c r="J228" s="156">
        <f t="shared" si="29"/>
        <v>6.593406593406593</v>
      </c>
      <c r="K228" s="156">
        <f t="shared" si="30"/>
        <v>-3.982923008194264</v>
      </c>
      <c r="L228" s="156">
        <f t="shared" si="31"/>
        <v>-3.44622580154627</v>
      </c>
      <c r="M228" s="156">
        <f t="shared" si="32"/>
        <v>3.400106638923207</v>
      </c>
      <c r="N228" s="156">
        <f t="shared" si="33"/>
        <v>3.06274385408406</v>
      </c>
      <c r="O228" s="156">
        <f t="shared" si="34"/>
        <v>3.0274244099096173</v>
      </c>
      <c r="P228" s="156">
        <f t="shared" si="35"/>
        <v>2.7422826816324037</v>
      </c>
    </row>
    <row r="229" spans="1:16" s="156" customFormat="1" ht="12.75">
      <c r="A229" s="195" t="s">
        <v>440</v>
      </c>
      <c r="B229" s="195" t="s">
        <v>401</v>
      </c>
      <c r="C229" s="195" t="s">
        <v>71</v>
      </c>
      <c r="D229" s="189"/>
      <c r="E229" s="189"/>
      <c r="F229" s="189"/>
      <c r="G229" s="189">
        <v>19800</v>
      </c>
      <c r="H229" s="189">
        <v>38625.34</v>
      </c>
      <c r="I229" s="189">
        <v>34650</v>
      </c>
      <c r="N229" s="156">
        <f t="shared" si="33"/>
        <v>1.9507747474747472</v>
      </c>
      <c r="O229" s="156" t="e">
        <f t="shared" si="34"/>
        <v>#DIV/0!</v>
      </c>
      <c r="P229" s="156">
        <f t="shared" si="35"/>
        <v>1.75</v>
      </c>
    </row>
    <row r="230" spans="1:16" s="156" customFormat="1" ht="12.75">
      <c r="A230" s="195" t="s">
        <v>440</v>
      </c>
      <c r="B230" s="195" t="s">
        <v>401</v>
      </c>
      <c r="C230" s="195" t="s">
        <v>83</v>
      </c>
      <c r="D230" s="189">
        <v>1008</v>
      </c>
      <c r="E230" s="189">
        <v>6249.6</v>
      </c>
      <c r="F230" s="189">
        <v>5540.46</v>
      </c>
      <c r="G230" s="189">
        <v>840</v>
      </c>
      <c r="H230" s="189">
        <v>5208</v>
      </c>
      <c r="I230" s="189">
        <v>4671.1</v>
      </c>
      <c r="J230" s="156">
        <f t="shared" si="29"/>
        <v>-16.666666666666668</v>
      </c>
      <c r="K230" s="156">
        <f t="shared" si="30"/>
        <v>-16.66666666666667</v>
      </c>
      <c r="L230" s="156">
        <f t="shared" si="31"/>
        <v>-15.691115900123812</v>
      </c>
      <c r="M230" s="156">
        <f t="shared" si="32"/>
        <v>6.2</v>
      </c>
      <c r="N230" s="156">
        <f t="shared" si="33"/>
        <v>6.2</v>
      </c>
      <c r="O230" s="156">
        <f t="shared" si="34"/>
        <v>5.496488095238095</v>
      </c>
      <c r="P230" s="156">
        <f t="shared" si="35"/>
        <v>5.560833333333334</v>
      </c>
    </row>
    <row r="231" spans="1:16" s="156" customFormat="1" ht="12.75">
      <c r="A231" s="195" t="s">
        <v>441</v>
      </c>
      <c r="B231" s="195" t="s">
        <v>424</v>
      </c>
      <c r="C231" s="195" t="s">
        <v>48</v>
      </c>
      <c r="D231" s="189">
        <v>195240</v>
      </c>
      <c r="E231" s="189">
        <v>1205784.8</v>
      </c>
      <c r="F231" s="189">
        <v>1095578.71</v>
      </c>
      <c r="G231" s="189">
        <v>66339.2</v>
      </c>
      <c r="H231" s="189">
        <v>463024.87</v>
      </c>
      <c r="I231" s="189">
        <v>410220.78</v>
      </c>
      <c r="J231" s="156">
        <f t="shared" si="29"/>
        <v>-66.02171686129891</v>
      </c>
      <c r="K231" s="156">
        <f t="shared" si="30"/>
        <v>-61.59970916866757</v>
      </c>
      <c r="L231" s="156">
        <f t="shared" si="31"/>
        <v>-62.55670393594998</v>
      </c>
      <c r="M231" s="156">
        <f t="shared" si="32"/>
        <v>6.175910674042204</v>
      </c>
      <c r="N231" s="156">
        <f t="shared" si="33"/>
        <v>6.979657125801939</v>
      </c>
      <c r="O231" s="156">
        <f t="shared" si="34"/>
        <v>5.611445963941815</v>
      </c>
      <c r="P231" s="156">
        <f t="shared" si="35"/>
        <v>6.1836859654623515</v>
      </c>
    </row>
    <row r="232" spans="1:16" s="156" customFormat="1" ht="12.75">
      <c r="A232" s="195" t="s">
        <v>441</v>
      </c>
      <c r="B232" s="195" t="s">
        <v>424</v>
      </c>
      <c r="C232" s="195" t="s">
        <v>138</v>
      </c>
      <c r="D232" s="189">
        <v>29800</v>
      </c>
      <c r="E232" s="189">
        <v>159136.48</v>
      </c>
      <c r="F232" s="189">
        <v>140592.34</v>
      </c>
      <c r="G232" s="189">
        <v>1363</v>
      </c>
      <c r="H232" s="189">
        <v>8491.52</v>
      </c>
      <c r="I232" s="189">
        <v>7606.59</v>
      </c>
      <c r="J232" s="156">
        <f t="shared" si="29"/>
        <v>-95.4261744966443</v>
      </c>
      <c r="K232" s="156">
        <f t="shared" si="30"/>
        <v>-94.66400161672547</v>
      </c>
      <c r="L232" s="156">
        <f t="shared" si="31"/>
        <v>-94.58961277691232</v>
      </c>
      <c r="M232" s="156">
        <f t="shared" si="32"/>
        <v>5.3401503355704705</v>
      </c>
      <c r="N232" s="156">
        <f t="shared" si="33"/>
        <v>6.23002201027146</v>
      </c>
      <c r="O232" s="156">
        <f t="shared" si="34"/>
        <v>4.717863758389262</v>
      </c>
      <c r="P232" s="156">
        <f t="shared" si="35"/>
        <v>5.5807703595011</v>
      </c>
    </row>
    <row r="233" spans="1:16" s="156" customFormat="1" ht="12.75">
      <c r="A233" s="195" t="s">
        <v>441</v>
      </c>
      <c r="B233" s="195" t="s">
        <v>424</v>
      </c>
      <c r="C233" s="195" t="s">
        <v>139</v>
      </c>
      <c r="D233" s="189"/>
      <c r="E233" s="189"/>
      <c r="F233" s="189"/>
      <c r="G233" s="189">
        <v>12000</v>
      </c>
      <c r="H233" s="189">
        <v>54993.47</v>
      </c>
      <c r="I233" s="189">
        <v>50578.12</v>
      </c>
      <c r="N233" s="156">
        <f t="shared" si="33"/>
        <v>4.582789166666667</v>
      </c>
      <c r="O233" s="156" t="e">
        <f t="shared" si="34"/>
        <v>#DIV/0!</v>
      </c>
      <c r="P233" s="156">
        <f t="shared" si="35"/>
        <v>4.2148433333333335</v>
      </c>
    </row>
    <row r="234" spans="1:16" s="156" customFormat="1" ht="12.75">
      <c r="A234" s="195" t="s">
        <v>441</v>
      </c>
      <c r="B234" s="195" t="s">
        <v>424</v>
      </c>
      <c r="C234" s="195" t="s">
        <v>63</v>
      </c>
      <c r="D234" s="189">
        <v>1000</v>
      </c>
      <c r="E234" s="189">
        <v>4244.91</v>
      </c>
      <c r="F234" s="189">
        <v>3741.6</v>
      </c>
      <c r="G234" s="189">
        <v>5</v>
      </c>
      <c r="H234" s="189">
        <v>0.2</v>
      </c>
      <c r="I234" s="189">
        <v>0.18</v>
      </c>
      <c r="J234" s="156">
        <f t="shared" si="29"/>
        <v>-99.5</v>
      </c>
      <c r="K234" s="156">
        <f t="shared" si="30"/>
        <v>-99.99528847490289</v>
      </c>
      <c r="L234" s="156">
        <f t="shared" si="31"/>
        <v>-99.99518922386146</v>
      </c>
      <c r="M234" s="156">
        <f t="shared" si="32"/>
        <v>4.24491</v>
      </c>
      <c r="N234" s="156">
        <f t="shared" si="33"/>
        <v>0.04</v>
      </c>
      <c r="O234" s="156">
        <f t="shared" si="34"/>
        <v>3.7416</v>
      </c>
      <c r="P234" s="156">
        <f t="shared" si="35"/>
        <v>0.036</v>
      </c>
    </row>
    <row r="235" spans="1:16" s="156" customFormat="1" ht="12.75">
      <c r="A235" s="195" t="s">
        <v>441</v>
      </c>
      <c r="B235" s="195" t="s">
        <v>424</v>
      </c>
      <c r="C235" s="195" t="s">
        <v>54</v>
      </c>
      <c r="D235" s="189">
        <v>23831</v>
      </c>
      <c r="E235" s="189">
        <v>143760.52</v>
      </c>
      <c r="F235" s="189">
        <v>130009.52</v>
      </c>
      <c r="G235" s="189">
        <v>800</v>
      </c>
      <c r="H235" s="189">
        <v>5018.12</v>
      </c>
      <c r="I235" s="189">
        <v>4494.78</v>
      </c>
      <c r="J235" s="156">
        <f t="shared" si="29"/>
        <v>-96.64302798875414</v>
      </c>
      <c r="K235" s="156">
        <f t="shared" si="30"/>
        <v>-96.50938936503569</v>
      </c>
      <c r="L235" s="156">
        <f t="shared" si="31"/>
        <v>-96.54273010161101</v>
      </c>
      <c r="M235" s="156">
        <f t="shared" si="32"/>
        <v>6.032500524526876</v>
      </c>
      <c r="N235" s="156">
        <f t="shared" si="33"/>
        <v>6.27265</v>
      </c>
      <c r="O235" s="156">
        <f t="shared" si="34"/>
        <v>5.455478997943855</v>
      </c>
      <c r="P235" s="156">
        <f t="shared" si="35"/>
        <v>5.618475</v>
      </c>
    </row>
    <row r="236" spans="1:16" s="156" customFormat="1" ht="12.75">
      <c r="A236" s="195" t="s">
        <v>441</v>
      </c>
      <c r="B236" s="195" t="s">
        <v>424</v>
      </c>
      <c r="C236" s="195" t="s">
        <v>101</v>
      </c>
      <c r="D236" s="189">
        <v>70</v>
      </c>
      <c r="E236" s="189">
        <v>466.27</v>
      </c>
      <c r="F236" s="189">
        <v>436.79</v>
      </c>
      <c r="G236" s="189"/>
      <c r="H236" s="189"/>
      <c r="I236" s="189"/>
      <c r="M236" s="156">
        <f t="shared" si="32"/>
        <v>6.661</v>
      </c>
      <c r="O236" s="156">
        <f t="shared" si="34"/>
        <v>6.239857142857143</v>
      </c>
      <c r="P236" s="156" t="e">
        <f t="shared" si="35"/>
        <v>#DIV/0!</v>
      </c>
    </row>
    <row r="237" spans="1:16" s="156" customFormat="1" ht="12.75">
      <c r="A237" s="195" t="s">
        <v>441</v>
      </c>
      <c r="B237" s="195" t="s">
        <v>424</v>
      </c>
      <c r="C237" s="195" t="s">
        <v>56</v>
      </c>
      <c r="D237" s="189">
        <v>10110</v>
      </c>
      <c r="E237" s="189">
        <v>65492.06</v>
      </c>
      <c r="F237" s="189">
        <v>56858.88</v>
      </c>
      <c r="G237" s="189">
        <v>5460</v>
      </c>
      <c r="H237" s="189">
        <v>33848.74</v>
      </c>
      <c r="I237" s="189">
        <v>30430.3</v>
      </c>
      <c r="J237" s="156">
        <f t="shared" si="29"/>
        <v>-45.99406528189911</v>
      </c>
      <c r="K237" s="156">
        <f t="shared" si="30"/>
        <v>-48.316269178279015</v>
      </c>
      <c r="L237" s="156">
        <f t="shared" si="31"/>
        <v>-46.48100701244907</v>
      </c>
      <c r="M237" s="156">
        <f t="shared" si="32"/>
        <v>6.477948565776459</v>
      </c>
      <c r="N237" s="156">
        <f t="shared" si="33"/>
        <v>6.19940293040293</v>
      </c>
      <c r="O237" s="156">
        <f t="shared" si="34"/>
        <v>5.6240237388724035</v>
      </c>
      <c r="P237" s="156">
        <f t="shared" si="35"/>
        <v>5.573315018315018</v>
      </c>
    </row>
    <row r="238" spans="1:16" s="156" customFormat="1" ht="12.75">
      <c r="A238" s="195" t="s">
        <v>441</v>
      </c>
      <c r="B238" s="195" t="s">
        <v>424</v>
      </c>
      <c r="C238" s="195" t="s">
        <v>612</v>
      </c>
      <c r="D238" s="189"/>
      <c r="E238" s="189"/>
      <c r="F238" s="189"/>
      <c r="G238" s="189">
        <v>1800</v>
      </c>
      <c r="H238" s="189">
        <v>9514.71</v>
      </c>
      <c r="I238" s="189">
        <v>8400</v>
      </c>
      <c r="N238" s="156">
        <f t="shared" si="33"/>
        <v>5.28595</v>
      </c>
      <c r="O238" s="156" t="e">
        <f t="shared" si="34"/>
        <v>#DIV/0!</v>
      </c>
      <c r="P238" s="156">
        <f t="shared" si="35"/>
        <v>4.666666666666667</v>
      </c>
    </row>
    <row r="239" spans="1:16" s="156" customFormat="1" ht="12.75">
      <c r="A239" s="195" t="s">
        <v>441</v>
      </c>
      <c r="B239" s="195" t="s">
        <v>424</v>
      </c>
      <c r="C239" s="195" t="s">
        <v>42</v>
      </c>
      <c r="D239" s="189">
        <v>20040</v>
      </c>
      <c r="E239" s="189">
        <v>102578.58</v>
      </c>
      <c r="F239" s="189">
        <v>89903.37</v>
      </c>
      <c r="G239" s="189">
        <v>29190</v>
      </c>
      <c r="H239" s="189">
        <v>174066.47</v>
      </c>
      <c r="I239" s="189">
        <v>154576.38</v>
      </c>
      <c r="J239" s="156">
        <f t="shared" si="29"/>
        <v>45.65868263473054</v>
      </c>
      <c r="K239" s="156">
        <f t="shared" si="30"/>
        <v>69.69085553728664</v>
      </c>
      <c r="L239" s="156">
        <f t="shared" si="31"/>
        <v>71.93613543074082</v>
      </c>
      <c r="M239" s="156">
        <f t="shared" si="32"/>
        <v>5.118691616766467</v>
      </c>
      <c r="N239" s="156">
        <f t="shared" si="33"/>
        <v>5.963222678999657</v>
      </c>
      <c r="O239" s="156">
        <f t="shared" si="34"/>
        <v>4.486196107784431</v>
      </c>
      <c r="P239" s="156">
        <f t="shared" si="35"/>
        <v>5.295525179856115</v>
      </c>
    </row>
    <row r="240" spans="1:16" s="156" customFormat="1" ht="12.75">
      <c r="A240" s="195" t="s">
        <v>441</v>
      </c>
      <c r="B240" s="195" t="s">
        <v>424</v>
      </c>
      <c r="C240" s="195" t="s">
        <v>46</v>
      </c>
      <c r="D240" s="189">
        <v>3000</v>
      </c>
      <c r="E240" s="189">
        <v>18500</v>
      </c>
      <c r="F240" s="189">
        <v>16705.46</v>
      </c>
      <c r="G240" s="189">
        <v>1000</v>
      </c>
      <c r="H240" s="189">
        <v>7350</v>
      </c>
      <c r="I240" s="189">
        <v>6346.81</v>
      </c>
      <c r="J240" s="156">
        <f t="shared" si="29"/>
        <v>-66.66666666666667</v>
      </c>
      <c r="K240" s="156">
        <f t="shared" si="30"/>
        <v>-60.270270270270274</v>
      </c>
      <c r="L240" s="156">
        <f t="shared" si="31"/>
        <v>-62.00757117732764</v>
      </c>
      <c r="M240" s="156">
        <f t="shared" si="32"/>
        <v>6.166666666666667</v>
      </c>
      <c r="N240" s="156">
        <f t="shared" si="33"/>
        <v>7.35</v>
      </c>
      <c r="O240" s="156">
        <f t="shared" si="34"/>
        <v>5.568486666666667</v>
      </c>
      <c r="P240" s="156">
        <f t="shared" si="35"/>
        <v>6.3468100000000005</v>
      </c>
    </row>
    <row r="241" spans="1:16" s="156" customFormat="1" ht="12.75">
      <c r="A241" s="195" t="s">
        <v>441</v>
      </c>
      <c r="B241" s="195" t="s">
        <v>424</v>
      </c>
      <c r="C241" s="195" t="s">
        <v>45</v>
      </c>
      <c r="D241" s="189">
        <v>4360</v>
      </c>
      <c r="E241" s="189">
        <v>24236.17</v>
      </c>
      <c r="F241" s="189">
        <v>21307.4</v>
      </c>
      <c r="G241" s="189">
        <v>1680</v>
      </c>
      <c r="H241" s="189">
        <v>9265.19</v>
      </c>
      <c r="I241" s="189">
        <v>8198.4</v>
      </c>
      <c r="J241" s="156">
        <f t="shared" si="29"/>
        <v>-61.46788990825688</v>
      </c>
      <c r="K241" s="156">
        <f t="shared" si="30"/>
        <v>-61.77122870486549</v>
      </c>
      <c r="L241" s="156">
        <f t="shared" si="31"/>
        <v>-61.523226672423675</v>
      </c>
      <c r="M241" s="156">
        <f t="shared" si="32"/>
        <v>5.5587545871559625</v>
      </c>
      <c r="N241" s="156">
        <f t="shared" si="33"/>
        <v>5.514994047619048</v>
      </c>
      <c r="O241" s="156">
        <f t="shared" si="34"/>
        <v>4.887018348623854</v>
      </c>
      <c r="P241" s="156">
        <f t="shared" si="35"/>
        <v>4.88</v>
      </c>
    </row>
    <row r="242" spans="1:16" s="156" customFormat="1" ht="12.75">
      <c r="A242" s="195" t="s">
        <v>441</v>
      </c>
      <c r="B242" s="195" t="s">
        <v>424</v>
      </c>
      <c r="C242" s="195" t="s">
        <v>61</v>
      </c>
      <c r="D242" s="189">
        <v>24400</v>
      </c>
      <c r="E242" s="189">
        <v>139101.63</v>
      </c>
      <c r="F242" s="189">
        <v>126444.63</v>
      </c>
      <c r="G242" s="189">
        <v>7200</v>
      </c>
      <c r="H242" s="189">
        <v>43692.47</v>
      </c>
      <c r="I242" s="189">
        <v>39233.21</v>
      </c>
      <c r="J242" s="156">
        <f t="shared" si="29"/>
        <v>-70.49180327868852</v>
      </c>
      <c r="K242" s="156">
        <f t="shared" si="30"/>
        <v>-68.58953414133249</v>
      </c>
      <c r="L242" s="156">
        <f t="shared" si="31"/>
        <v>-68.9720235647809</v>
      </c>
      <c r="M242" s="156">
        <f t="shared" si="32"/>
        <v>5.7008864754098365</v>
      </c>
      <c r="N242" s="156">
        <f t="shared" si="33"/>
        <v>6.068398611111111</v>
      </c>
      <c r="O242" s="156">
        <f t="shared" si="34"/>
        <v>5.182156967213115</v>
      </c>
      <c r="P242" s="156">
        <f t="shared" si="35"/>
        <v>5.449056944444444</v>
      </c>
    </row>
    <row r="243" spans="1:16" s="156" customFormat="1" ht="12.75">
      <c r="A243" s="195" t="s">
        <v>441</v>
      </c>
      <c r="B243" s="195" t="s">
        <v>424</v>
      </c>
      <c r="C243" s="195" t="s">
        <v>43</v>
      </c>
      <c r="D243" s="189">
        <v>14890</v>
      </c>
      <c r="E243" s="189">
        <v>88447.2</v>
      </c>
      <c r="F243" s="189">
        <v>79649.75</v>
      </c>
      <c r="G243" s="189">
        <v>16194</v>
      </c>
      <c r="H243" s="189">
        <v>112127.81</v>
      </c>
      <c r="I243" s="189">
        <v>100328.22</v>
      </c>
      <c r="J243" s="156">
        <f t="shared" si="29"/>
        <v>8.757555406312962</v>
      </c>
      <c r="K243" s="156">
        <f t="shared" si="30"/>
        <v>26.77372488897331</v>
      </c>
      <c r="L243" s="156">
        <f t="shared" si="31"/>
        <v>25.96175129237694</v>
      </c>
      <c r="M243" s="156">
        <f t="shared" si="32"/>
        <v>5.940040295500336</v>
      </c>
      <c r="N243" s="156">
        <f t="shared" si="33"/>
        <v>6.924034210201309</v>
      </c>
      <c r="O243" s="156">
        <f t="shared" si="34"/>
        <v>5.34921087978509</v>
      </c>
      <c r="P243" s="156">
        <f t="shared" si="35"/>
        <v>6.195394590589107</v>
      </c>
    </row>
    <row r="244" spans="1:16" s="156" customFormat="1" ht="12.75">
      <c r="A244" s="195" t="s">
        <v>441</v>
      </c>
      <c r="B244" s="195" t="s">
        <v>424</v>
      </c>
      <c r="C244" s="195" t="s">
        <v>85</v>
      </c>
      <c r="D244" s="189">
        <v>416320</v>
      </c>
      <c r="E244" s="189">
        <v>2124563.92</v>
      </c>
      <c r="F244" s="189">
        <v>1916593.58</v>
      </c>
      <c r="G244" s="189">
        <v>106400</v>
      </c>
      <c r="H244" s="189">
        <v>494561.97</v>
      </c>
      <c r="I244" s="189">
        <v>445642.9</v>
      </c>
      <c r="J244" s="156">
        <f t="shared" si="29"/>
        <v>-74.44273635664874</v>
      </c>
      <c r="K244" s="156">
        <f t="shared" si="30"/>
        <v>-76.72171849741288</v>
      </c>
      <c r="L244" s="156">
        <f t="shared" si="31"/>
        <v>-76.74817944449131</v>
      </c>
      <c r="M244" s="156">
        <f t="shared" si="32"/>
        <v>5.1031992697924675</v>
      </c>
      <c r="N244" s="156">
        <f t="shared" si="33"/>
        <v>4.648138815789474</v>
      </c>
      <c r="O244" s="156">
        <f t="shared" si="34"/>
        <v>4.603654832820907</v>
      </c>
      <c r="P244" s="156">
        <f t="shared" si="35"/>
        <v>4.188373120300752</v>
      </c>
    </row>
    <row r="245" spans="1:16" s="156" customFormat="1" ht="12.75">
      <c r="A245" s="195" t="s">
        <v>441</v>
      </c>
      <c r="B245" s="195" t="s">
        <v>424</v>
      </c>
      <c r="C245" s="195" t="s">
        <v>95</v>
      </c>
      <c r="D245" s="189">
        <v>200</v>
      </c>
      <c r="E245" s="189">
        <v>1450.72</v>
      </c>
      <c r="F245" s="189">
        <v>1291.2</v>
      </c>
      <c r="G245" s="189"/>
      <c r="H245" s="189"/>
      <c r="I245" s="189"/>
      <c r="M245" s="156">
        <f t="shared" si="32"/>
        <v>7.2536000000000005</v>
      </c>
      <c r="O245" s="156">
        <f t="shared" si="34"/>
        <v>6.456</v>
      </c>
      <c r="P245" s="156" t="e">
        <f t="shared" si="35"/>
        <v>#DIV/0!</v>
      </c>
    </row>
    <row r="246" spans="1:16" s="156" customFormat="1" ht="12.75">
      <c r="A246" s="195" t="s">
        <v>441</v>
      </c>
      <c r="B246" s="195" t="s">
        <v>424</v>
      </c>
      <c r="C246" s="195" t="s">
        <v>71</v>
      </c>
      <c r="D246" s="189">
        <v>1400</v>
      </c>
      <c r="E246" s="189">
        <v>7535.61</v>
      </c>
      <c r="F246" s="189">
        <v>7152.7</v>
      </c>
      <c r="G246" s="189">
        <v>5860</v>
      </c>
      <c r="H246" s="189">
        <v>28450.56</v>
      </c>
      <c r="I246" s="189">
        <v>25380.48</v>
      </c>
      <c r="J246" s="156">
        <f t="shared" si="29"/>
        <v>318.57142857142856</v>
      </c>
      <c r="K246" s="156">
        <f t="shared" si="30"/>
        <v>277.5482011409826</v>
      </c>
      <c r="L246" s="156">
        <f t="shared" si="31"/>
        <v>254.83775357557286</v>
      </c>
      <c r="M246" s="156">
        <f t="shared" si="32"/>
        <v>5.382578571428571</v>
      </c>
      <c r="N246" s="156">
        <f t="shared" si="33"/>
        <v>4.855044368600683</v>
      </c>
      <c r="O246" s="156">
        <f t="shared" si="34"/>
        <v>5.109071428571428</v>
      </c>
      <c r="P246" s="156">
        <f t="shared" si="35"/>
        <v>4.331139931740614</v>
      </c>
    </row>
    <row r="247" spans="1:16" s="156" customFormat="1" ht="12.75">
      <c r="A247" s="195" t="s">
        <v>441</v>
      </c>
      <c r="B247" s="195" t="s">
        <v>424</v>
      </c>
      <c r="C247" s="195" t="s">
        <v>67</v>
      </c>
      <c r="D247" s="189">
        <v>74050</v>
      </c>
      <c r="E247" s="189">
        <v>389972.21</v>
      </c>
      <c r="F247" s="189">
        <v>356146.95</v>
      </c>
      <c r="G247" s="189">
        <v>16350</v>
      </c>
      <c r="H247" s="189">
        <v>86104.63</v>
      </c>
      <c r="I247" s="189">
        <v>76661.63</v>
      </c>
      <c r="J247" s="156">
        <f t="shared" si="29"/>
        <v>-77.92032410533423</v>
      </c>
      <c r="K247" s="156">
        <f t="shared" si="30"/>
        <v>-77.92031642459855</v>
      </c>
      <c r="L247" s="156">
        <f t="shared" si="31"/>
        <v>-78.47471949429863</v>
      </c>
      <c r="M247" s="156">
        <f t="shared" si="32"/>
        <v>5.266336394328157</v>
      </c>
      <c r="N247" s="156">
        <f t="shared" si="33"/>
        <v>5.266338226299695</v>
      </c>
      <c r="O247" s="156">
        <f t="shared" si="34"/>
        <v>4.809546927751519</v>
      </c>
      <c r="P247" s="156">
        <f t="shared" si="35"/>
        <v>4.688784709480123</v>
      </c>
    </row>
    <row r="248" spans="1:16" s="156" customFormat="1" ht="12.75">
      <c r="A248" s="195" t="s">
        <v>441</v>
      </c>
      <c r="B248" s="195" t="s">
        <v>424</v>
      </c>
      <c r="C248" s="195" t="s">
        <v>357</v>
      </c>
      <c r="D248" s="189">
        <v>1100</v>
      </c>
      <c r="E248" s="189">
        <v>7389.35</v>
      </c>
      <c r="F248" s="189">
        <v>6725.63</v>
      </c>
      <c r="G248" s="189">
        <v>1750</v>
      </c>
      <c r="H248" s="189">
        <v>10089.69</v>
      </c>
      <c r="I248" s="189">
        <v>8883.3</v>
      </c>
      <c r="J248" s="156">
        <f t="shared" si="29"/>
        <v>59.09090909090909</v>
      </c>
      <c r="K248" s="156">
        <f t="shared" si="30"/>
        <v>36.54367434212752</v>
      </c>
      <c r="L248" s="156">
        <f t="shared" si="31"/>
        <v>32.081306881288434</v>
      </c>
      <c r="M248" s="156">
        <f t="shared" si="32"/>
        <v>6.71759090909091</v>
      </c>
      <c r="N248" s="156">
        <f t="shared" si="33"/>
        <v>5.765537142857143</v>
      </c>
      <c r="O248" s="156">
        <f t="shared" si="34"/>
        <v>6.114209090909091</v>
      </c>
      <c r="P248" s="156">
        <f t="shared" si="35"/>
        <v>5.076171428571429</v>
      </c>
    </row>
    <row r="249" spans="1:16" s="156" customFormat="1" ht="12.75">
      <c r="A249" s="195" t="s">
        <v>441</v>
      </c>
      <c r="B249" s="195" t="s">
        <v>424</v>
      </c>
      <c r="C249" s="195" t="s">
        <v>530</v>
      </c>
      <c r="D249" s="189">
        <v>1400</v>
      </c>
      <c r="E249" s="189">
        <v>7311.55</v>
      </c>
      <c r="F249" s="189">
        <v>6294.83</v>
      </c>
      <c r="G249" s="189">
        <v>7570</v>
      </c>
      <c r="H249" s="189">
        <v>44425.99</v>
      </c>
      <c r="I249" s="189">
        <v>39297.54</v>
      </c>
      <c r="J249" s="156">
        <f t="shared" si="29"/>
        <v>440.7142857142857</v>
      </c>
      <c r="K249" s="156">
        <f t="shared" si="30"/>
        <v>507.6138438497992</v>
      </c>
      <c r="L249" s="156">
        <f t="shared" si="31"/>
        <v>524.2827844437419</v>
      </c>
      <c r="M249" s="156">
        <f t="shared" si="32"/>
        <v>5.222535714285715</v>
      </c>
      <c r="N249" s="156">
        <f t="shared" si="33"/>
        <v>5.868690885072655</v>
      </c>
      <c r="O249" s="156">
        <f t="shared" si="34"/>
        <v>4.496307142857143</v>
      </c>
      <c r="P249" s="156">
        <f t="shared" si="35"/>
        <v>5.1912206076618235</v>
      </c>
    </row>
    <row r="250" spans="1:16" s="156" customFormat="1" ht="12.75">
      <c r="A250" s="195" t="s">
        <v>441</v>
      </c>
      <c r="B250" s="195" t="s">
        <v>424</v>
      </c>
      <c r="C250" s="195" t="s">
        <v>626</v>
      </c>
      <c r="D250" s="189"/>
      <c r="E250" s="189"/>
      <c r="F250" s="189"/>
      <c r="G250" s="189">
        <v>21430</v>
      </c>
      <c r="H250" s="189">
        <v>113147.17</v>
      </c>
      <c r="I250" s="189">
        <v>101773.59</v>
      </c>
      <c r="N250" s="156">
        <f t="shared" si="33"/>
        <v>5.279849276714885</v>
      </c>
      <c r="O250" s="156" t="e">
        <f t="shared" si="34"/>
        <v>#DIV/0!</v>
      </c>
      <c r="P250" s="156">
        <f t="shared" si="35"/>
        <v>4.749117592160522</v>
      </c>
    </row>
    <row r="251" spans="1:16" s="156" customFormat="1" ht="12.75">
      <c r="A251" s="195" t="s">
        <v>441</v>
      </c>
      <c r="B251" s="195" t="s">
        <v>424</v>
      </c>
      <c r="C251" s="195" t="s">
        <v>83</v>
      </c>
      <c r="D251" s="189">
        <v>684</v>
      </c>
      <c r="E251" s="189">
        <v>6976.8</v>
      </c>
      <c r="F251" s="189">
        <v>6196.37</v>
      </c>
      <c r="G251" s="189">
        <v>610</v>
      </c>
      <c r="H251" s="189">
        <v>6017</v>
      </c>
      <c r="I251" s="189">
        <v>5333.91</v>
      </c>
      <c r="J251" s="156">
        <f t="shared" si="29"/>
        <v>-10.818713450292398</v>
      </c>
      <c r="K251" s="156">
        <f t="shared" si="30"/>
        <v>-13.757023277147118</v>
      </c>
      <c r="L251" s="156">
        <f t="shared" si="31"/>
        <v>-13.918794390909516</v>
      </c>
      <c r="M251" s="156">
        <f t="shared" si="32"/>
        <v>10.200000000000001</v>
      </c>
      <c r="N251" s="156">
        <f t="shared" si="33"/>
        <v>9.863934426229509</v>
      </c>
      <c r="O251" s="156">
        <f t="shared" si="34"/>
        <v>9.059020467836257</v>
      </c>
      <c r="P251" s="156">
        <f t="shared" si="35"/>
        <v>8.74411475409836</v>
      </c>
    </row>
    <row r="252" spans="1:16" s="156" customFormat="1" ht="12.75">
      <c r="A252" s="195" t="s">
        <v>441</v>
      </c>
      <c r="B252" s="195" t="s">
        <v>424</v>
      </c>
      <c r="C252" s="195" t="s">
        <v>66</v>
      </c>
      <c r="D252" s="189"/>
      <c r="E252" s="189"/>
      <c r="F252" s="189"/>
      <c r="G252" s="189">
        <v>21610</v>
      </c>
      <c r="H252" s="189">
        <v>93366.29</v>
      </c>
      <c r="I252" s="189">
        <v>82983.55</v>
      </c>
      <c r="N252" s="156">
        <f t="shared" si="33"/>
        <v>4.320513188338732</v>
      </c>
      <c r="O252" s="156" t="e">
        <f t="shared" si="34"/>
        <v>#DIV/0!</v>
      </c>
      <c r="P252" s="156">
        <f t="shared" si="35"/>
        <v>3.840053216103656</v>
      </c>
    </row>
    <row r="253" spans="1:16" s="156" customFormat="1" ht="12.75">
      <c r="A253" s="195" t="s">
        <v>442</v>
      </c>
      <c r="B253" s="195" t="s">
        <v>285</v>
      </c>
      <c r="C253" s="195" t="s">
        <v>48</v>
      </c>
      <c r="D253" s="189"/>
      <c r="E253" s="189"/>
      <c r="F253" s="189"/>
      <c r="G253" s="189">
        <v>20</v>
      </c>
      <c r="H253" s="189">
        <v>132.79</v>
      </c>
      <c r="I253" s="189">
        <v>117.33</v>
      </c>
      <c r="N253" s="156">
        <f t="shared" si="33"/>
        <v>6.6395</v>
      </c>
      <c r="O253" s="156" t="e">
        <f t="shared" si="34"/>
        <v>#DIV/0!</v>
      </c>
      <c r="P253" s="156">
        <f t="shared" si="35"/>
        <v>5.8665</v>
      </c>
    </row>
    <row r="254" spans="1:16" s="156" customFormat="1" ht="12.75">
      <c r="A254" s="195" t="s">
        <v>442</v>
      </c>
      <c r="B254" s="195" t="s">
        <v>285</v>
      </c>
      <c r="C254" s="195" t="s">
        <v>54</v>
      </c>
      <c r="D254" s="189">
        <v>150</v>
      </c>
      <c r="E254" s="189">
        <v>1135.24</v>
      </c>
      <c r="F254" s="189">
        <v>1018.86</v>
      </c>
      <c r="G254" s="189"/>
      <c r="H254" s="189"/>
      <c r="I254" s="189"/>
      <c r="M254" s="156">
        <f t="shared" si="32"/>
        <v>7.568266666666667</v>
      </c>
      <c r="O254" s="156">
        <f t="shared" si="34"/>
        <v>6.7924</v>
      </c>
      <c r="P254" s="156" t="e">
        <f t="shared" si="35"/>
        <v>#DIV/0!</v>
      </c>
    </row>
    <row r="255" spans="1:16" s="156" customFormat="1" ht="12.75">
      <c r="A255" s="195" t="s">
        <v>442</v>
      </c>
      <c r="B255" s="195" t="s">
        <v>285</v>
      </c>
      <c r="C255" s="195" t="s">
        <v>56</v>
      </c>
      <c r="D255" s="189"/>
      <c r="E255" s="189"/>
      <c r="F255" s="189"/>
      <c r="G255" s="189">
        <v>2880</v>
      </c>
      <c r="H255" s="189">
        <v>36373.63</v>
      </c>
      <c r="I255" s="189">
        <v>31985.24</v>
      </c>
      <c r="N255" s="156">
        <f t="shared" si="33"/>
        <v>12.629732638888887</v>
      </c>
      <c r="O255" s="156" t="e">
        <f t="shared" si="34"/>
        <v>#DIV/0!</v>
      </c>
      <c r="P255" s="156">
        <f t="shared" si="35"/>
        <v>11.105986111111111</v>
      </c>
    </row>
    <row r="256" spans="1:16" s="156" customFormat="1" ht="12.75">
      <c r="A256" s="195" t="s">
        <v>442</v>
      </c>
      <c r="B256" s="195" t="s">
        <v>285</v>
      </c>
      <c r="C256" s="195" t="s">
        <v>44</v>
      </c>
      <c r="D256" s="189">
        <v>4360</v>
      </c>
      <c r="E256" s="189">
        <v>4910.74</v>
      </c>
      <c r="F256" s="189">
        <v>4360</v>
      </c>
      <c r="G256" s="189"/>
      <c r="H256" s="189"/>
      <c r="I256" s="189"/>
      <c r="M256" s="156">
        <f t="shared" si="32"/>
        <v>1.126316513761468</v>
      </c>
      <c r="O256" s="156">
        <f t="shared" si="34"/>
        <v>1</v>
      </c>
      <c r="P256" s="156" t="e">
        <f t="shared" si="35"/>
        <v>#DIV/0!</v>
      </c>
    </row>
    <row r="257" spans="1:16" s="156" customFormat="1" ht="12.75">
      <c r="A257" s="195" t="s">
        <v>443</v>
      </c>
      <c r="B257" s="195" t="s">
        <v>631</v>
      </c>
      <c r="C257" s="195" t="s">
        <v>48</v>
      </c>
      <c r="D257" s="189">
        <v>6000</v>
      </c>
      <c r="E257" s="189">
        <v>33092.03</v>
      </c>
      <c r="F257" s="189">
        <v>31000</v>
      </c>
      <c r="G257" s="189">
        <v>30</v>
      </c>
      <c r="H257" s="189">
        <v>20.75</v>
      </c>
      <c r="I257" s="189">
        <v>18.44</v>
      </c>
      <c r="J257" s="156">
        <f t="shared" si="29"/>
        <v>-99.5</v>
      </c>
      <c r="K257" s="156">
        <f t="shared" si="30"/>
        <v>-99.93729608005312</v>
      </c>
      <c r="L257" s="156">
        <f t="shared" si="31"/>
        <v>-99.94051612903226</v>
      </c>
      <c r="M257" s="156">
        <f t="shared" si="32"/>
        <v>5.515338333333333</v>
      </c>
      <c r="N257" s="156">
        <f t="shared" si="33"/>
        <v>0.6916666666666667</v>
      </c>
      <c r="O257" s="156">
        <f t="shared" si="34"/>
        <v>5.166666666666667</v>
      </c>
      <c r="P257" s="156">
        <f t="shared" si="35"/>
        <v>0.6146666666666667</v>
      </c>
    </row>
    <row r="258" spans="1:16" s="156" customFormat="1" ht="12.75">
      <c r="A258" s="195" t="s">
        <v>443</v>
      </c>
      <c r="B258" s="195" t="s">
        <v>631</v>
      </c>
      <c r="C258" s="195" t="s">
        <v>63</v>
      </c>
      <c r="D258" s="189">
        <v>36</v>
      </c>
      <c r="E258" s="189">
        <v>88</v>
      </c>
      <c r="F258" s="189">
        <v>81.05</v>
      </c>
      <c r="G258" s="189"/>
      <c r="H258" s="189"/>
      <c r="I258" s="189"/>
      <c r="M258" s="156">
        <f t="shared" si="32"/>
        <v>2.4444444444444446</v>
      </c>
      <c r="O258" s="156">
        <f t="shared" si="34"/>
        <v>2.2513888888888887</v>
      </c>
      <c r="P258" s="156" t="e">
        <f t="shared" si="35"/>
        <v>#DIV/0!</v>
      </c>
    </row>
    <row r="259" spans="1:16" s="156" customFormat="1" ht="12.75">
      <c r="A259" s="195" t="s">
        <v>443</v>
      </c>
      <c r="B259" s="195" t="s">
        <v>631</v>
      </c>
      <c r="C259" s="195" t="s">
        <v>42</v>
      </c>
      <c r="D259" s="189"/>
      <c r="E259" s="189"/>
      <c r="F259" s="189"/>
      <c r="G259" s="189">
        <v>26530</v>
      </c>
      <c r="H259" s="189">
        <v>174457.46</v>
      </c>
      <c r="I259" s="189">
        <v>154413.68</v>
      </c>
      <c r="N259" s="156">
        <f t="shared" si="33"/>
        <v>6.575856012061816</v>
      </c>
      <c r="O259" s="156" t="e">
        <f t="shared" si="34"/>
        <v>#DIV/0!</v>
      </c>
      <c r="P259" s="156">
        <f t="shared" si="35"/>
        <v>5.820342254052016</v>
      </c>
    </row>
    <row r="260" spans="1:16" s="156" customFormat="1" ht="12.75">
      <c r="A260" s="195" t="s">
        <v>443</v>
      </c>
      <c r="B260" s="195" t="s">
        <v>631</v>
      </c>
      <c r="C260" s="195" t="s">
        <v>43</v>
      </c>
      <c r="D260" s="189"/>
      <c r="E260" s="189"/>
      <c r="F260" s="189"/>
      <c r="G260" s="189">
        <v>500</v>
      </c>
      <c r="H260" s="189">
        <v>2670.47</v>
      </c>
      <c r="I260" s="189">
        <v>2450.18</v>
      </c>
      <c r="N260" s="156">
        <f t="shared" si="33"/>
        <v>5.34094</v>
      </c>
      <c r="O260" s="156" t="e">
        <f t="shared" si="34"/>
        <v>#DIV/0!</v>
      </c>
      <c r="P260" s="156">
        <f t="shared" si="35"/>
        <v>4.90036</v>
      </c>
    </row>
    <row r="261" spans="1:16" s="156" customFormat="1" ht="12.75">
      <c r="A261" s="195" t="s">
        <v>443</v>
      </c>
      <c r="B261" s="195" t="s">
        <v>631</v>
      </c>
      <c r="C261" s="195" t="s">
        <v>99</v>
      </c>
      <c r="D261" s="189"/>
      <c r="E261" s="189"/>
      <c r="F261" s="189"/>
      <c r="G261" s="189">
        <v>1680</v>
      </c>
      <c r="H261" s="189">
        <v>15176</v>
      </c>
      <c r="I261" s="189">
        <v>13753.57</v>
      </c>
      <c r="N261" s="156">
        <f t="shared" si="33"/>
        <v>9.033333333333333</v>
      </c>
      <c r="O261" s="156" t="e">
        <f t="shared" si="34"/>
        <v>#DIV/0!</v>
      </c>
      <c r="P261" s="156">
        <f t="shared" si="35"/>
        <v>8.18664880952381</v>
      </c>
    </row>
    <row r="262" spans="1:16" s="156" customFormat="1" ht="12.75">
      <c r="A262" s="195" t="s">
        <v>443</v>
      </c>
      <c r="B262" s="195" t="s">
        <v>631</v>
      </c>
      <c r="C262" s="195" t="s">
        <v>62</v>
      </c>
      <c r="D262" s="189"/>
      <c r="E262" s="189"/>
      <c r="F262" s="189"/>
      <c r="G262" s="189">
        <v>250</v>
      </c>
      <c r="H262" s="189">
        <v>2375.02</v>
      </c>
      <c r="I262" s="189">
        <v>2125</v>
      </c>
      <c r="N262" s="156">
        <f t="shared" si="33"/>
        <v>9.50008</v>
      </c>
      <c r="O262" s="156" t="e">
        <f t="shared" si="34"/>
        <v>#DIV/0!</v>
      </c>
      <c r="P262" s="156">
        <f t="shared" si="35"/>
        <v>8.5</v>
      </c>
    </row>
    <row r="263" spans="1:16" s="156" customFormat="1" ht="12.75">
      <c r="A263" s="195" t="s">
        <v>443</v>
      </c>
      <c r="B263" s="195" t="s">
        <v>631</v>
      </c>
      <c r="C263" s="195" t="s">
        <v>95</v>
      </c>
      <c r="D263" s="189"/>
      <c r="E263" s="189"/>
      <c r="F263" s="189"/>
      <c r="G263" s="189">
        <v>1600</v>
      </c>
      <c r="H263" s="189">
        <v>7037.6</v>
      </c>
      <c r="I263" s="189">
        <v>6188.2</v>
      </c>
      <c r="N263" s="156">
        <f t="shared" si="33"/>
        <v>4.3985</v>
      </c>
      <c r="O263" s="156" t="e">
        <f t="shared" si="34"/>
        <v>#DIV/0!</v>
      </c>
      <c r="P263" s="156">
        <f t="shared" si="35"/>
        <v>3.867625</v>
      </c>
    </row>
    <row r="264" spans="1:16" s="156" customFormat="1" ht="12.75">
      <c r="A264" s="195" t="s">
        <v>443</v>
      </c>
      <c r="B264" s="195" t="s">
        <v>631</v>
      </c>
      <c r="C264" s="195" t="s">
        <v>71</v>
      </c>
      <c r="D264" s="189">
        <v>2590</v>
      </c>
      <c r="E264" s="189">
        <v>12583.92</v>
      </c>
      <c r="F264" s="189">
        <v>11674.26</v>
      </c>
      <c r="G264" s="189">
        <v>1086</v>
      </c>
      <c r="H264" s="189">
        <v>6266.02</v>
      </c>
      <c r="I264" s="189">
        <v>5583.11</v>
      </c>
      <c r="J264" s="156">
        <f t="shared" si="29"/>
        <v>-58.06949806949807</v>
      </c>
      <c r="K264" s="156">
        <f t="shared" si="30"/>
        <v>-50.206136084781214</v>
      </c>
      <c r="L264" s="156">
        <f t="shared" si="31"/>
        <v>-52.17589808690229</v>
      </c>
      <c r="M264" s="156">
        <f t="shared" si="32"/>
        <v>4.85865637065637</v>
      </c>
      <c r="N264" s="156">
        <f t="shared" si="33"/>
        <v>5.769815837937386</v>
      </c>
      <c r="O264" s="156">
        <f t="shared" si="34"/>
        <v>4.507436293436293</v>
      </c>
      <c r="P264" s="156">
        <f t="shared" si="35"/>
        <v>5.14098526703499</v>
      </c>
    </row>
    <row r="265" spans="1:16" s="156" customFormat="1" ht="12.75">
      <c r="A265" s="195" t="s">
        <v>446</v>
      </c>
      <c r="B265" s="195" t="s">
        <v>312</v>
      </c>
      <c r="C265" s="195" t="s">
        <v>48</v>
      </c>
      <c r="D265" s="189">
        <v>1570</v>
      </c>
      <c r="E265" s="189">
        <v>15821.1</v>
      </c>
      <c r="F265" s="189">
        <v>14106.33</v>
      </c>
      <c r="G265" s="189">
        <v>7384</v>
      </c>
      <c r="H265" s="189">
        <v>91706.8</v>
      </c>
      <c r="I265" s="189">
        <v>82068.2</v>
      </c>
      <c r="J265" s="156">
        <f t="shared" si="29"/>
        <v>370.31847133757964</v>
      </c>
      <c r="K265" s="156">
        <f t="shared" si="30"/>
        <v>479.64869699325584</v>
      </c>
      <c r="L265" s="156">
        <f t="shared" si="31"/>
        <v>481.7827882943331</v>
      </c>
      <c r="M265" s="156">
        <f t="shared" si="32"/>
        <v>10.077133757961784</v>
      </c>
      <c r="N265" s="156">
        <f t="shared" si="33"/>
        <v>12.419664138678224</v>
      </c>
      <c r="O265" s="156">
        <f t="shared" si="34"/>
        <v>8.984923566878981</v>
      </c>
      <c r="P265" s="156">
        <f t="shared" si="35"/>
        <v>11.114328277356446</v>
      </c>
    </row>
    <row r="266" spans="1:16" s="156" customFormat="1" ht="12.75">
      <c r="A266" s="195" t="s">
        <v>446</v>
      </c>
      <c r="B266" s="195" t="s">
        <v>312</v>
      </c>
      <c r="C266" s="195" t="s">
        <v>94</v>
      </c>
      <c r="D266" s="189">
        <v>2045.25</v>
      </c>
      <c r="E266" s="189">
        <v>20728.14</v>
      </c>
      <c r="F266" s="189">
        <v>19112.15</v>
      </c>
      <c r="G266" s="189"/>
      <c r="H266" s="189"/>
      <c r="I266" s="189"/>
      <c r="M266" s="156">
        <f t="shared" si="32"/>
        <v>10.134770810414375</v>
      </c>
      <c r="O266" s="156">
        <f t="shared" si="34"/>
        <v>9.344652243002079</v>
      </c>
      <c r="P266" s="156" t="e">
        <f t="shared" si="35"/>
        <v>#DIV/0!</v>
      </c>
    </row>
    <row r="267" spans="1:16" s="156" customFormat="1" ht="12.75">
      <c r="A267" s="195" t="s">
        <v>446</v>
      </c>
      <c r="B267" s="195" t="s">
        <v>312</v>
      </c>
      <c r="C267" s="195" t="s">
        <v>139</v>
      </c>
      <c r="D267" s="189">
        <v>506</v>
      </c>
      <c r="E267" s="189">
        <v>7647.15</v>
      </c>
      <c r="F267" s="189">
        <v>6812.96</v>
      </c>
      <c r="G267" s="189">
        <v>720</v>
      </c>
      <c r="H267" s="189">
        <v>10277.86</v>
      </c>
      <c r="I267" s="189">
        <v>9467.87</v>
      </c>
      <c r="J267" s="156">
        <f t="shared" si="29"/>
        <v>42.29249011857708</v>
      </c>
      <c r="K267" s="156">
        <f t="shared" si="30"/>
        <v>34.40118213975143</v>
      </c>
      <c r="L267" s="156">
        <f t="shared" si="31"/>
        <v>38.9685246941124</v>
      </c>
      <c r="M267" s="156">
        <f t="shared" si="32"/>
        <v>15.11294466403162</v>
      </c>
      <c r="N267" s="156">
        <f t="shared" si="33"/>
        <v>14.274805555555556</v>
      </c>
      <c r="O267" s="156">
        <f t="shared" si="34"/>
        <v>13.464347826086957</v>
      </c>
      <c r="P267" s="156">
        <f t="shared" si="35"/>
        <v>13.149819444444445</v>
      </c>
    </row>
    <row r="268" spans="1:16" s="156" customFormat="1" ht="12.75">
      <c r="A268" s="195" t="s">
        <v>446</v>
      </c>
      <c r="B268" s="195" t="s">
        <v>312</v>
      </c>
      <c r="C268" s="195" t="s">
        <v>63</v>
      </c>
      <c r="D268" s="189">
        <v>33290.45</v>
      </c>
      <c r="E268" s="189">
        <v>427643.67</v>
      </c>
      <c r="F268" s="189">
        <v>383282.63</v>
      </c>
      <c r="G268" s="189">
        <v>46353</v>
      </c>
      <c r="H268" s="189">
        <v>628656.52</v>
      </c>
      <c r="I268" s="189">
        <v>563200.75</v>
      </c>
      <c r="J268" s="156">
        <f t="shared" si="29"/>
        <v>39.238129854057256</v>
      </c>
      <c r="K268" s="156">
        <f t="shared" si="30"/>
        <v>47.004752812078344</v>
      </c>
      <c r="L268" s="156">
        <f t="shared" si="31"/>
        <v>46.94137065381752</v>
      </c>
      <c r="M268" s="156">
        <f t="shared" si="32"/>
        <v>12.845836268359244</v>
      </c>
      <c r="N268" s="156">
        <f t="shared" si="33"/>
        <v>13.562369641662892</v>
      </c>
      <c r="O268" s="156">
        <f t="shared" si="34"/>
        <v>11.513290748548009</v>
      </c>
      <c r="P268" s="156">
        <f t="shared" si="35"/>
        <v>12.150254568204863</v>
      </c>
    </row>
    <row r="269" spans="1:16" s="156" customFormat="1" ht="12.75">
      <c r="A269" s="195" t="s">
        <v>446</v>
      </c>
      <c r="B269" s="195" t="s">
        <v>312</v>
      </c>
      <c r="C269" s="195" t="s">
        <v>54</v>
      </c>
      <c r="D269" s="189">
        <v>106383.99</v>
      </c>
      <c r="E269" s="189">
        <v>1334214</v>
      </c>
      <c r="F269" s="189">
        <v>1198615.35</v>
      </c>
      <c r="G269" s="189">
        <v>150554</v>
      </c>
      <c r="H269" s="189">
        <v>1932559.83</v>
      </c>
      <c r="I269" s="189">
        <v>1728017.59</v>
      </c>
      <c r="J269" s="156">
        <f t="shared" si="29"/>
        <v>41.51941471644369</v>
      </c>
      <c r="K269" s="156">
        <f t="shared" si="30"/>
        <v>44.84631625811152</v>
      </c>
      <c r="L269" s="156">
        <f t="shared" si="31"/>
        <v>44.16781747372082</v>
      </c>
      <c r="M269" s="156">
        <f t="shared" si="32"/>
        <v>12.54149238057343</v>
      </c>
      <c r="N269" s="156">
        <f t="shared" si="33"/>
        <v>12.836323378986942</v>
      </c>
      <c r="O269" s="156">
        <f t="shared" si="34"/>
        <v>11.266877187065461</v>
      </c>
      <c r="P269" s="156">
        <f t="shared" si="35"/>
        <v>11.477726197909057</v>
      </c>
    </row>
    <row r="270" spans="1:16" s="156" customFormat="1" ht="12.75">
      <c r="A270" s="195" t="s">
        <v>446</v>
      </c>
      <c r="B270" s="195" t="s">
        <v>312</v>
      </c>
      <c r="C270" s="195" t="s">
        <v>82</v>
      </c>
      <c r="D270" s="189"/>
      <c r="E270" s="189"/>
      <c r="F270" s="189"/>
      <c r="G270" s="189">
        <v>26</v>
      </c>
      <c r="H270" s="189">
        <v>331.95</v>
      </c>
      <c r="I270" s="189">
        <v>295.74</v>
      </c>
      <c r="N270" s="156">
        <f t="shared" si="33"/>
        <v>12.767307692307693</v>
      </c>
      <c r="O270" s="156" t="e">
        <f t="shared" si="34"/>
        <v>#DIV/0!</v>
      </c>
      <c r="P270" s="156">
        <f t="shared" si="35"/>
        <v>11.374615384615385</v>
      </c>
    </row>
    <row r="271" spans="1:16" s="156" customFormat="1" ht="12.75">
      <c r="A271" s="195" t="s">
        <v>446</v>
      </c>
      <c r="B271" s="195" t="s">
        <v>312</v>
      </c>
      <c r="C271" s="195" t="s">
        <v>52</v>
      </c>
      <c r="D271" s="189">
        <v>784</v>
      </c>
      <c r="E271" s="189">
        <v>9920.25</v>
      </c>
      <c r="F271" s="189">
        <v>8926.33</v>
      </c>
      <c r="G271" s="189"/>
      <c r="H271" s="189"/>
      <c r="I271" s="189"/>
      <c r="M271" s="156">
        <f t="shared" si="32"/>
        <v>12.653380102040817</v>
      </c>
      <c r="O271" s="156">
        <f t="shared" si="34"/>
        <v>11.385625</v>
      </c>
      <c r="P271" s="156" t="e">
        <f t="shared" si="35"/>
        <v>#DIV/0!</v>
      </c>
    </row>
    <row r="272" spans="1:16" s="156" customFormat="1" ht="12.75">
      <c r="A272" s="195" t="s">
        <v>446</v>
      </c>
      <c r="B272" s="195" t="s">
        <v>312</v>
      </c>
      <c r="C272" s="195" t="s">
        <v>56</v>
      </c>
      <c r="D272" s="189">
        <v>534</v>
      </c>
      <c r="E272" s="189">
        <v>7111.43</v>
      </c>
      <c r="F272" s="189">
        <v>6303.67</v>
      </c>
      <c r="G272" s="189">
        <v>16248</v>
      </c>
      <c r="H272" s="189">
        <v>206588.13</v>
      </c>
      <c r="I272" s="189">
        <v>183852.24</v>
      </c>
      <c r="J272" s="156">
        <f t="shared" si="29"/>
        <v>2942.696629213483</v>
      </c>
      <c r="K272" s="156">
        <f t="shared" si="30"/>
        <v>2805.015306344856</v>
      </c>
      <c r="L272" s="156">
        <f t="shared" si="31"/>
        <v>2816.5904941089866</v>
      </c>
      <c r="M272" s="156">
        <f t="shared" si="32"/>
        <v>13.317284644194757</v>
      </c>
      <c r="N272" s="156">
        <f t="shared" si="33"/>
        <v>12.7146805760709</v>
      </c>
      <c r="O272" s="156">
        <f t="shared" si="34"/>
        <v>11.804625468164794</v>
      </c>
      <c r="P272" s="156">
        <f t="shared" si="35"/>
        <v>11.315376661742983</v>
      </c>
    </row>
    <row r="273" spans="1:16" s="156" customFormat="1" ht="12.75">
      <c r="A273" s="195" t="s">
        <v>446</v>
      </c>
      <c r="B273" s="195" t="s">
        <v>312</v>
      </c>
      <c r="C273" s="195" t="s">
        <v>42</v>
      </c>
      <c r="D273" s="189">
        <v>1935316</v>
      </c>
      <c r="E273" s="189">
        <v>21852969.85</v>
      </c>
      <c r="F273" s="189">
        <v>19517069.12</v>
      </c>
      <c r="G273" s="189">
        <v>2563234</v>
      </c>
      <c r="H273" s="189">
        <v>30524113.47</v>
      </c>
      <c r="I273" s="189">
        <v>27368850.61</v>
      </c>
      <c r="J273" s="156">
        <f t="shared" si="29"/>
        <v>32.445244084170234</v>
      </c>
      <c r="K273" s="156">
        <f t="shared" si="30"/>
        <v>39.67947459553191</v>
      </c>
      <c r="L273" s="156">
        <f t="shared" si="31"/>
        <v>40.23033090534035</v>
      </c>
      <c r="M273" s="156">
        <f t="shared" si="32"/>
        <v>11.291680454251399</v>
      </c>
      <c r="N273" s="156">
        <f t="shared" si="33"/>
        <v>11.908438117627965</v>
      </c>
      <c r="O273" s="156">
        <f t="shared" si="34"/>
        <v>10.0846937244357</v>
      </c>
      <c r="P273" s="156">
        <f t="shared" si="35"/>
        <v>10.677468623621566</v>
      </c>
    </row>
    <row r="274" spans="1:16" s="156" customFormat="1" ht="12.75">
      <c r="A274" s="195" t="s">
        <v>446</v>
      </c>
      <c r="B274" s="195" t="s">
        <v>312</v>
      </c>
      <c r="C274" s="195" t="s">
        <v>92</v>
      </c>
      <c r="D274" s="189">
        <v>110</v>
      </c>
      <c r="E274" s="189">
        <v>1163.25</v>
      </c>
      <c r="F274" s="189">
        <v>1081.46</v>
      </c>
      <c r="G274" s="189"/>
      <c r="H274" s="189"/>
      <c r="I274" s="189"/>
      <c r="M274" s="156">
        <f t="shared" si="32"/>
        <v>10.575</v>
      </c>
      <c r="O274" s="156">
        <f t="shared" si="34"/>
        <v>9.831454545454546</v>
      </c>
      <c r="P274" s="156" t="e">
        <f t="shared" si="35"/>
        <v>#DIV/0!</v>
      </c>
    </row>
    <row r="275" spans="1:16" s="156" customFormat="1" ht="12.75">
      <c r="A275" s="195" t="s">
        <v>446</v>
      </c>
      <c r="B275" s="195" t="s">
        <v>312</v>
      </c>
      <c r="C275" s="195" t="s">
        <v>45</v>
      </c>
      <c r="D275" s="189">
        <v>2372</v>
      </c>
      <c r="E275" s="189">
        <v>28636.59</v>
      </c>
      <c r="F275" s="189">
        <v>25499.81</v>
      </c>
      <c r="G275" s="189">
        <v>3400</v>
      </c>
      <c r="H275" s="189">
        <v>44991.78</v>
      </c>
      <c r="I275" s="189">
        <v>40553.18</v>
      </c>
      <c r="J275" s="156">
        <f t="shared" si="29"/>
        <v>43.3389544688027</v>
      </c>
      <c r="K275" s="156">
        <f t="shared" si="30"/>
        <v>57.11291044080318</v>
      </c>
      <c r="L275" s="156">
        <f t="shared" si="31"/>
        <v>59.03326338509973</v>
      </c>
      <c r="M275" s="156">
        <f t="shared" si="32"/>
        <v>12.072761382799326</v>
      </c>
      <c r="N275" s="156">
        <f t="shared" si="33"/>
        <v>13.232876470588234</v>
      </c>
      <c r="O275" s="156">
        <f t="shared" si="34"/>
        <v>10.750341483979765</v>
      </c>
      <c r="P275" s="156">
        <f t="shared" si="35"/>
        <v>11.927405882352941</v>
      </c>
    </row>
    <row r="276" spans="1:16" s="156" customFormat="1" ht="12.75">
      <c r="A276" s="195" t="s">
        <v>446</v>
      </c>
      <c r="B276" s="195" t="s">
        <v>312</v>
      </c>
      <c r="C276" s="195" t="s">
        <v>57</v>
      </c>
      <c r="D276" s="189"/>
      <c r="E276" s="189"/>
      <c r="F276" s="189"/>
      <c r="G276" s="189">
        <v>2398</v>
      </c>
      <c r="H276" s="189">
        <v>30648.29</v>
      </c>
      <c r="I276" s="189">
        <v>27257.16</v>
      </c>
      <c r="N276" s="156">
        <f t="shared" si="33"/>
        <v>12.780771476230193</v>
      </c>
      <c r="O276" s="156" t="e">
        <f t="shared" si="34"/>
        <v>#DIV/0!</v>
      </c>
      <c r="P276" s="156">
        <f t="shared" si="35"/>
        <v>11.366622185154295</v>
      </c>
    </row>
    <row r="277" spans="1:16" s="156" customFormat="1" ht="12.75">
      <c r="A277" s="195" t="s">
        <v>446</v>
      </c>
      <c r="B277" s="195" t="s">
        <v>312</v>
      </c>
      <c r="C277" s="195" t="s">
        <v>61</v>
      </c>
      <c r="D277" s="189"/>
      <c r="E277" s="189"/>
      <c r="F277" s="189"/>
      <c r="G277" s="189">
        <v>50</v>
      </c>
      <c r="H277" s="189">
        <v>627.19</v>
      </c>
      <c r="I277" s="189">
        <v>561.22</v>
      </c>
      <c r="N277" s="156">
        <f t="shared" si="33"/>
        <v>12.543800000000001</v>
      </c>
      <c r="O277" s="156" t="e">
        <f t="shared" si="34"/>
        <v>#DIV/0!</v>
      </c>
      <c r="P277" s="156">
        <f t="shared" si="35"/>
        <v>11.224400000000001</v>
      </c>
    </row>
    <row r="278" spans="1:16" s="156" customFormat="1" ht="12.75">
      <c r="A278" s="195" t="s">
        <v>446</v>
      </c>
      <c r="B278" s="195" t="s">
        <v>312</v>
      </c>
      <c r="C278" s="195" t="s">
        <v>43</v>
      </c>
      <c r="D278" s="189">
        <v>136561</v>
      </c>
      <c r="E278" s="189">
        <v>1526520.75</v>
      </c>
      <c r="F278" s="189">
        <v>1371780.61</v>
      </c>
      <c r="G278" s="189">
        <v>147260.2</v>
      </c>
      <c r="H278" s="189">
        <v>1782888.42</v>
      </c>
      <c r="I278" s="189">
        <v>1590256.81</v>
      </c>
      <c r="J278" s="156">
        <f t="shared" si="29"/>
        <v>7.834740518889003</v>
      </c>
      <c r="K278" s="156">
        <f t="shared" si="30"/>
        <v>16.794247310427973</v>
      </c>
      <c r="L278" s="156">
        <f t="shared" si="31"/>
        <v>15.92646800861254</v>
      </c>
      <c r="M278" s="156">
        <f t="shared" si="32"/>
        <v>11.178306764010223</v>
      </c>
      <c r="N278" s="156">
        <f t="shared" si="33"/>
        <v>12.107062329128983</v>
      </c>
      <c r="O278" s="156">
        <f t="shared" si="34"/>
        <v>10.045185741170613</v>
      </c>
      <c r="P278" s="156">
        <f t="shared" si="35"/>
        <v>10.79895864598853</v>
      </c>
    </row>
    <row r="279" spans="1:16" s="156" customFormat="1" ht="12.75">
      <c r="A279" s="195" t="s">
        <v>446</v>
      </c>
      <c r="B279" s="195" t="s">
        <v>312</v>
      </c>
      <c r="C279" s="195" t="s">
        <v>99</v>
      </c>
      <c r="D279" s="189">
        <v>588</v>
      </c>
      <c r="E279" s="189">
        <v>6621.19</v>
      </c>
      <c r="F279" s="189">
        <v>6019.05</v>
      </c>
      <c r="G279" s="189">
        <v>1050</v>
      </c>
      <c r="H279" s="189">
        <v>19833.02</v>
      </c>
      <c r="I279" s="189">
        <v>17510.02</v>
      </c>
      <c r="J279" s="156">
        <f t="shared" si="29"/>
        <v>78.57142857142857</v>
      </c>
      <c r="K279" s="156">
        <f t="shared" si="30"/>
        <v>199.53860257748235</v>
      </c>
      <c r="L279" s="156">
        <f t="shared" si="31"/>
        <v>190.91002732989423</v>
      </c>
      <c r="M279" s="156">
        <f t="shared" si="32"/>
        <v>11.260527210884353</v>
      </c>
      <c r="N279" s="156">
        <f t="shared" si="33"/>
        <v>18.888590476190476</v>
      </c>
      <c r="O279" s="156">
        <f t="shared" si="34"/>
        <v>10.236479591836735</v>
      </c>
      <c r="P279" s="156">
        <f t="shared" si="35"/>
        <v>16.676209523809526</v>
      </c>
    </row>
    <row r="280" spans="1:16" s="156" customFormat="1" ht="12.75">
      <c r="A280" s="195" t="s">
        <v>446</v>
      </c>
      <c r="B280" s="195" t="s">
        <v>312</v>
      </c>
      <c r="C280" s="195" t="s">
        <v>62</v>
      </c>
      <c r="D280" s="189"/>
      <c r="E280" s="189"/>
      <c r="F280" s="189"/>
      <c r="G280" s="189">
        <v>11</v>
      </c>
      <c r="H280" s="189">
        <v>80.38</v>
      </c>
      <c r="I280" s="189">
        <v>71.38</v>
      </c>
      <c r="N280" s="156">
        <f t="shared" si="33"/>
        <v>7.307272727272727</v>
      </c>
      <c r="O280" s="156" t="e">
        <f t="shared" si="34"/>
        <v>#DIV/0!</v>
      </c>
      <c r="P280" s="156">
        <f t="shared" si="35"/>
        <v>6.489090909090908</v>
      </c>
    </row>
    <row r="281" spans="1:16" s="156" customFormat="1" ht="12.75">
      <c r="A281" s="195" t="s">
        <v>446</v>
      </c>
      <c r="B281" s="195" t="s">
        <v>312</v>
      </c>
      <c r="C281" s="195" t="s">
        <v>50</v>
      </c>
      <c r="D281" s="189">
        <v>6</v>
      </c>
      <c r="E281" s="189">
        <v>2</v>
      </c>
      <c r="F281" s="189">
        <v>1.84</v>
      </c>
      <c r="G281" s="189"/>
      <c r="H281" s="189"/>
      <c r="I281" s="189"/>
      <c r="M281" s="156">
        <f t="shared" si="32"/>
        <v>0.3333333333333333</v>
      </c>
      <c r="O281" s="156">
        <f t="shared" si="34"/>
        <v>0.3066666666666667</v>
      </c>
      <c r="P281" s="156" t="e">
        <f t="shared" si="35"/>
        <v>#DIV/0!</v>
      </c>
    </row>
    <row r="282" spans="1:16" s="156" customFormat="1" ht="12.75">
      <c r="A282" s="195" t="s">
        <v>446</v>
      </c>
      <c r="B282" s="195" t="s">
        <v>312</v>
      </c>
      <c r="C282" s="195" t="s">
        <v>67</v>
      </c>
      <c r="D282" s="189">
        <v>3150</v>
      </c>
      <c r="E282" s="189">
        <v>34953.33</v>
      </c>
      <c r="F282" s="189">
        <v>31417.3</v>
      </c>
      <c r="G282" s="189">
        <v>5871</v>
      </c>
      <c r="H282" s="189">
        <v>77766.17</v>
      </c>
      <c r="I282" s="189">
        <v>69830.42</v>
      </c>
      <c r="J282" s="156">
        <f t="shared" si="29"/>
        <v>86.38095238095238</v>
      </c>
      <c r="K282" s="156">
        <f t="shared" si="30"/>
        <v>122.48572596659602</v>
      </c>
      <c r="L282" s="156">
        <f t="shared" si="31"/>
        <v>122.26741317681659</v>
      </c>
      <c r="M282" s="156">
        <f t="shared" si="32"/>
        <v>11.096295238095239</v>
      </c>
      <c r="N282" s="156">
        <f t="shared" si="33"/>
        <v>13.245813319707034</v>
      </c>
      <c r="O282" s="156">
        <f t="shared" si="34"/>
        <v>9.973746031746032</v>
      </c>
      <c r="P282" s="156">
        <f t="shared" si="35"/>
        <v>11.894127065235905</v>
      </c>
    </row>
    <row r="283" spans="1:16" s="156" customFormat="1" ht="12.75">
      <c r="A283" s="195" t="s">
        <v>446</v>
      </c>
      <c r="B283" s="195" t="s">
        <v>312</v>
      </c>
      <c r="C283" s="195" t="s">
        <v>357</v>
      </c>
      <c r="D283" s="189"/>
      <c r="E283" s="189"/>
      <c r="F283" s="189"/>
      <c r="G283" s="189">
        <v>1000</v>
      </c>
      <c r="H283" s="189">
        <v>11319.31</v>
      </c>
      <c r="I283" s="189">
        <v>10060.54</v>
      </c>
      <c r="N283" s="156">
        <f t="shared" si="33"/>
        <v>11.31931</v>
      </c>
      <c r="O283" s="156" t="e">
        <f t="shared" si="34"/>
        <v>#DIV/0!</v>
      </c>
      <c r="P283" s="156">
        <f t="shared" si="35"/>
        <v>10.060540000000001</v>
      </c>
    </row>
    <row r="284" spans="1:16" s="156" customFormat="1" ht="12.75">
      <c r="A284" s="195" t="s">
        <v>446</v>
      </c>
      <c r="B284" s="195" t="s">
        <v>312</v>
      </c>
      <c r="C284" s="195" t="s">
        <v>66</v>
      </c>
      <c r="D284" s="189">
        <v>2160</v>
      </c>
      <c r="E284" s="189">
        <v>22690.51</v>
      </c>
      <c r="F284" s="189">
        <v>20370.67</v>
      </c>
      <c r="G284" s="189">
        <v>2250</v>
      </c>
      <c r="H284" s="189">
        <v>25371.92</v>
      </c>
      <c r="I284" s="189">
        <v>22689.87</v>
      </c>
      <c r="J284" s="156">
        <f t="shared" si="29"/>
        <v>4.166666666666667</v>
      </c>
      <c r="K284" s="156">
        <f t="shared" si="30"/>
        <v>11.817319222882166</v>
      </c>
      <c r="L284" s="156">
        <f t="shared" si="31"/>
        <v>11.384996173419927</v>
      </c>
      <c r="M284" s="156">
        <f t="shared" si="32"/>
        <v>10.50486574074074</v>
      </c>
      <c r="N284" s="156">
        <f t="shared" si="33"/>
        <v>11.276408888888888</v>
      </c>
      <c r="O284" s="156">
        <f t="shared" si="34"/>
        <v>9.43086574074074</v>
      </c>
      <c r="P284" s="156">
        <f t="shared" si="35"/>
        <v>10.084386666666667</v>
      </c>
    </row>
    <row r="285" spans="1:16" s="156" customFormat="1" ht="12.75">
      <c r="A285" s="195" t="s">
        <v>446</v>
      </c>
      <c r="B285" s="195" t="s">
        <v>312</v>
      </c>
      <c r="C285" s="195" t="s">
        <v>44</v>
      </c>
      <c r="D285" s="189">
        <v>580</v>
      </c>
      <c r="E285" s="189">
        <v>7919.84</v>
      </c>
      <c r="F285" s="189">
        <v>7035.53</v>
      </c>
      <c r="G285" s="189">
        <v>55022</v>
      </c>
      <c r="H285" s="189">
        <v>629203.03</v>
      </c>
      <c r="I285" s="189">
        <v>563408.66</v>
      </c>
      <c r="J285" s="156">
        <f t="shared" si="29"/>
        <v>9386.551724137931</v>
      </c>
      <c r="K285" s="156">
        <f t="shared" si="30"/>
        <v>7844.643199862624</v>
      </c>
      <c r="L285" s="156">
        <f t="shared" si="31"/>
        <v>7908.048576297735</v>
      </c>
      <c r="M285" s="156">
        <f t="shared" si="32"/>
        <v>13.654896551724137</v>
      </c>
      <c r="N285" s="156">
        <f t="shared" si="33"/>
        <v>11.435480898549672</v>
      </c>
      <c r="O285" s="156">
        <f t="shared" si="34"/>
        <v>12.130224137931034</v>
      </c>
      <c r="P285" s="156">
        <f t="shared" si="35"/>
        <v>10.239697939006216</v>
      </c>
    </row>
    <row r="286" spans="1:16" s="156" customFormat="1" ht="12.75">
      <c r="A286" s="195" t="s">
        <v>447</v>
      </c>
      <c r="B286" s="195" t="s">
        <v>313</v>
      </c>
      <c r="C286" s="195" t="s">
        <v>48</v>
      </c>
      <c r="D286" s="189">
        <v>757</v>
      </c>
      <c r="E286" s="189">
        <v>9759.18</v>
      </c>
      <c r="F286" s="189">
        <v>8807.5</v>
      </c>
      <c r="G286" s="189">
        <v>1071</v>
      </c>
      <c r="H286" s="189">
        <v>12314.1</v>
      </c>
      <c r="I286" s="189">
        <v>11092.85</v>
      </c>
      <c r="J286" s="156">
        <f t="shared" si="29"/>
        <v>41.479524438573314</v>
      </c>
      <c r="K286" s="156">
        <f t="shared" si="30"/>
        <v>26.17965853688527</v>
      </c>
      <c r="L286" s="156">
        <f t="shared" si="31"/>
        <v>25.947771785410165</v>
      </c>
      <c r="M286" s="156">
        <f t="shared" si="32"/>
        <v>12.891915455746368</v>
      </c>
      <c r="N286" s="156">
        <f t="shared" si="33"/>
        <v>11.497759103641457</v>
      </c>
      <c r="O286" s="156">
        <f t="shared" si="34"/>
        <v>11.634742404227213</v>
      </c>
      <c r="P286" s="156">
        <f t="shared" si="35"/>
        <v>10.357469654528478</v>
      </c>
    </row>
    <row r="287" spans="1:16" s="156" customFormat="1" ht="12.75">
      <c r="A287" s="195" t="s">
        <v>447</v>
      </c>
      <c r="B287" s="195" t="s">
        <v>313</v>
      </c>
      <c r="C287" s="195" t="s">
        <v>63</v>
      </c>
      <c r="D287" s="189">
        <v>294</v>
      </c>
      <c r="E287" s="189">
        <v>3501.03</v>
      </c>
      <c r="F287" s="189">
        <v>3098.27</v>
      </c>
      <c r="G287" s="189">
        <v>499</v>
      </c>
      <c r="H287" s="189">
        <v>5540.66</v>
      </c>
      <c r="I287" s="189">
        <v>4957.69</v>
      </c>
      <c r="J287" s="156">
        <f t="shared" si="29"/>
        <v>69.72789115646259</v>
      </c>
      <c r="K287" s="156">
        <f t="shared" si="30"/>
        <v>58.257998360482475</v>
      </c>
      <c r="L287" s="156">
        <f t="shared" si="31"/>
        <v>60.01478244310534</v>
      </c>
      <c r="M287" s="156">
        <f t="shared" si="32"/>
        <v>11.90826530612245</v>
      </c>
      <c r="N287" s="156">
        <f t="shared" si="33"/>
        <v>11.103527054108216</v>
      </c>
      <c r="O287" s="156">
        <f t="shared" si="34"/>
        <v>10.538333333333334</v>
      </c>
      <c r="P287" s="156">
        <f t="shared" si="35"/>
        <v>9.935250501002002</v>
      </c>
    </row>
    <row r="288" spans="1:16" s="156" customFormat="1" ht="12.75">
      <c r="A288" s="195" t="s">
        <v>447</v>
      </c>
      <c r="B288" s="195" t="s">
        <v>313</v>
      </c>
      <c r="C288" s="195" t="s">
        <v>54</v>
      </c>
      <c r="D288" s="189">
        <v>8774</v>
      </c>
      <c r="E288" s="189">
        <v>108065.55</v>
      </c>
      <c r="F288" s="189">
        <v>96810.49</v>
      </c>
      <c r="G288" s="189">
        <v>12800</v>
      </c>
      <c r="H288" s="189">
        <v>148487.19</v>
      </c>
      <c r="I288" s="189">
        <v>132606.53</v>
      </c>
      <c r="J288" s="156">
        <f aca="true" t="shared" si="36" ref="J288:J348">(G288-D288)*100/D288</f>
        <v>45.88557100524276</v>
      </c>
      <c r="K288" s="156">
        <f aca="true" t="shared" si="37" ref="K288:K348">(H288-E288)*100/E288</f>
        <v>37.40474184418623</v>
      </c>
      <c r="L288" s="156">
        <f aca="true" t="shared" si="38" ref="L288:L348">(I288-F288)*100/F288</f>
        <v>36.975373226599714</v>
      </c>
      <c r="M288" s="156">
        <f aca="true" t="shared" si="39" ref="M288:M349">E288/D288</f>
        <v>12.316565990426259</v>
      </c>
      <c r="N288" s="156">
        <f aca="true" t="shared" si="40" ref="N288:N351">H288/G288</f>
        <v>11.60056171875</v>
      </c>
      <c r="O288" s="156">
        <f aca="true" t="shared" si="41" ref="O288:O351">F288/D288</f>
        <v>11.033791885115113</v>
      </c>
      <c r="P288" s="156">
        <f aca="true" t="shared" si="42" ref="P288:P351">I288/G288</f>
        <v>10.35988515625</v>
      </c>
    </row>
    <row r="289" spans="1:16" s="156" customFormat="1" ht="12.75">
      <c r="A289" s="195" t="s">
        <v>447</v>
      </c>
      <c r="B289" s="195" t="s">
        <v>313</v>
      </c>
      <c r="C289" s="195" t="s">
        <v>82</v>
      </c>
      <c r="D289" s="189"/>
      <c r="E289" s="189"/>
      <c r="F289" s="189"/>
      <c r="G289" s="189">
        <v>26</v>
      </c>
      <c r="H289" s="189">
        <v>295.48</v>
      </c>
      <c r="I289" s="189">
        <v>263.24</v>
      </c>
      <c r="N289" s="156">
        <f t="shared" si="40"/>
        <v>11.364615384615385</v>
      </c>
      <c r="O289" s="156" t="e">
        <f t="shared" si="41"/>
        <v>#DIV/0!</v>
      </c>
      <c r="P289" s="156">
        <f t="shared" si="42"/>
        <v>10.124615384615385</v>
      </c>
    </row>
    <row r="290" spans="1:16" s="156" customFormat="1" ht="12.75">
      <c r="A290" s="195" t="s">
        <v>447</v>
      </c>
      <c r="B290" s="195" t="s">
        <v>313</v>
      </c>
      <c r="C290" s="195" t="s">
        <v>52</v>
      </c>
      <c r="D290" s="189">
        <v>636</v>
      </c>
      <c r="E290" s="189">
        <v>8344.24</v>
      </c>
      <c r="F290" s="189">
        <v>7539.87</v>
      </c>
      <c r="G290" s="189"/>
      <c r="H290" s="189"/>
      <c r="I290" s="189"/>
      <c r="M290" s="156">
        <f t="shared" si="39"/>
        <v>13.119874213836477</v>
      </c>
      <c r="O290" s="156">
        <f t="shared" si="41"/>
        <v>11.855141509433961</v>
      </c>
      <c r="P290" s="156" t="e">
        <f t="shared" si="42"/>
        <v>#DIV/0!</v>
      </c>
    </row>
    <row r="291" spans="1:16" s="156" customFormat="1" ht="12.75">
      <c r="A291" s="195" t="s">
        <v>447</v>
      </c>
      <c r="B291" s="195" t="s">
        <v>313</v>
      </c>
      <c r="C291" s="195" t="s">
        <v>56</v>
      </c>
      <c r="D291" s="189">
        <v>464</v>
      </c>
      <c r="E291" s="189">
        <v>6239.81</v>
      </c>
      <c r="F291" s="189">
        <v>5527.36</v>
      </c>
      <c r="G291" s="189">
        <v>60</v>
      </c>
      <c r="H291" s="189">
        <v>682.44</v>
      </c>
      <c r="I291" s="189">
        <v>600.45</v>
      </c>
      <c r="J291" s="156">
        <f t="shared" si="36"/>
        <v>-87.06896551724138</v>
      </c>
      <c r="K291" s="156">
        <f t="shared" si="37"/>
        <v>-89.06312852474676</v>
      </c>
      <c r="L291" s="156">
        <f t="shared" si="38"/>
        <v>-89.1367669194697</v>
      </c>
      <c r="M291" s="156">
        <f t="shared" si="39"/>
        <v>13.447866379310346</v>
      </c>
      <c r="N291" s="156">
        <f t="shared" si="40"/>
        <v>11.374</v>
      </c>
      <c r="O291" s="156">
        <f t="shared" si="41"/>
        <v>11.912413793103447</v>
      </c>
      <c r="P291" s="156">
        <f t="shared" si="42"/>
        <v>10.0075</v>
      </c>
    </row>
    <row r="292" spans="1:16" s="156" customFormat="1" ht="12.75">
      <c r="A292" s="195" t="s">
        <v>447</v>
      </c>
      <c r="B292" s="195" t="s">
        <v>313</v>
      </c>
      <c r="C292" s="195" t="s">
        <v>42</v>
      </c>
      <c r="D292" s="189">
        <v>531290</v>
      </c>
      <c r="E292" s="189">
        <v>5871729.62</v>
      </c>
      <c r="F292" s="189">
        <v>5254548.99</v>
      </c>
      <c r="G292" s="189">
        <v>679372</v>
      </c>
      <c r="H292" s="189">
        <v>7357346.94</v>
      </c>
      <c r="I292" s="189">
        <v>6615967.86</v>
      </c>
      <c r="J292" s="156">
        <f t="shared" si="36"/>
        <v>27.872160213819196</v>
      </c>
      <c r="K292" s="156">
        <f t="shared" si="37"/>
        <v>25.301187488942997</v>
      </c>
      <c r="L292" s="156">
        <f t="shared" si="38"/>
        <v>25.90933822466845</v>
      </c>
      <c r="M292" s="156">
        <f t="shared" si="39"/>
        <v>11.051835381806546</v>
      </c>
      <c r="N292" s="156">
        <f t="shared" si="40"/>
        <v>10.829629334149773</v>
      </c>
      <c r="O292" s="156">
        <f t="shared" si="41"/>
        <v>9.890171074177944</v>
      </c>
      <c r="P292" s="156">
        <f t="shared" si="42"/>
        <v>9.738358160183228</v>
      </c>
    </row>
    <row r="293" spans="1:16" s="156" customFormat="1" ht="12.75">
      <c r="A293" s="195" t="s">
        <v>447</v>
      </c>
      <c r="B293" s="195" t="s">
        <v>313</v>
      </c>
      <c r="C293" s="195" t="s">
        <v>45</v>
      </c>
      <c r="D293" s="189">
        <v>2580</v>
      </c>
      <c r="E293" s="189">
        <v>33159.75</v>
      </c>
      <c r="F293" s="189">
        <v>29602.39</v>
      </c>
      <c r="G293" s="189">
        <v>2750</v>
      </c>
      <c r="H293" s="189">
        <v>32584.91</v>
      </c>
      <c r="I293" s="189">
        <v>29498.93</v>
      </c>
      <c r="J293" s="156">
        <f t="shared" si="36"/>
        <v>6.589147286821706</v>
      </c>
      <c r="K293" s="156">
        <f t="shared" si="37"/>
        <v>-1.7335474483372164</v>
      </c>
      <c r="L293" s="156">
        <f t="shared" si="38"/>
        <v>-0.3494988073598082</v>
      </c>
      <c r="M293" s="156">
        <f t="shared" si="39"/>
        <v>12.852616279069768</v>
      </c>
      <c r="N293" s="156">
        <f t="shared" si="40"/>
        <v>11.849058181818181</v>
      </c>
      <c r="O293" s="156">
        <f t="shared" si="41"/>
        <v>11.47379457364341</v>
      </c>
      <c r="P293" s="156">
        <f t="shared" si="42"/>
        <v>10.726883636363636</v>
      </c>
    </row>
    <row r="294" spans="1:16" s="156" customFormat="1" ht="12.75">
      <c r="A294" s="195" t="s">
        <v>447</v>
      </c>
      <c r="B294" s="195" t="s">
        <v>313</v>
      </c>
      <c r="C294" s="195" t="s">
        <v>57</v>
      </c>
      <c r="D294" s="189"/>
      <c r="E294" s="189"/>
      <c r="F294" s="189"/>
      <c r="G294" s="189">
        <v>3778</v>
      </c>
      <c r="H294" s="189">
        <v>42502.11</v>
      </c>
      <c r="I294" s="189">
        <v>37917.89</v>
      </c>
      <c r="N294" s="156">
        <f t="shared" si="40"/>
        <v>11.24989677077819</v>
      </c>
      <c r="O294" s="156" t="e">
        <f t="shared" si="41"/>
        <v>#DIV/0!</v>
      </c>
      <c r="P294" s="156">
        <f t="shared" si="42"/>
        <v>10.036498147167814</v>
      </c>
    </row>
    <row r="295" spans="1:16" s="156" customFormat="1" ht="12.75">
      <c r="A295" s="195" t="s">
        <v>447</v>
      </c>
      <c r="B295" s="195" t="s">
        <v>313</v>
      </c>
      <c r="C295" s="195" t="s">
        <v>61</v>
      </c>
      <c r="D295" s="189"/>
      <c r="E295" s="189"/>
      <c r="F295" s="189"/>
      <c r="G295" s="189">
        <v>50</v>
      </c>
      <c r="H295" s="189">
        <v>597.02</v>
      </c>
      <c r="I295" s="189">
        <v>534.22</v>
      </c>
      <c r="N295" s="156">
        <f t="shared" si="40"/>
        <v>11.9404</v>
      </c>
      <c r="O295" s="156" t="e">
        <f t="shared" si="41"/>
        <v>#DIV/0!</v>
      </c>
      <c r="P295" s="156">
        <f t="shared" si="42"/>
        <v>10.6844</v>
      </c>
    </row>
    <row r="296" spans="1:16" s="156" customFormat="1" ht="12.75">
      <c r="A296" s="195" t="s">
        <v>447</v>
      </c>
      <c r="B296" s="195" t="s">
        <v>313</v>
      </c>
      <c r="C296" s="195" t="s">
        <v>43</v>
      </c>
      <c r="D296" s="189">
        <v>79826</v>
      </c>
      <c r="E296" s="189">
        <v>900864.6</v>
      </c>
      <c r="F296" s="189">
        <v>805377.19</v>
      </c>
      <c r="G296" s="189">
        <v>53812</v>
      </c>
      <c r="H296" s="189">
        <v>593676.15</v>
      </c>
      <c r="I296" s="189">
        <v>531120.36</v>
      </c>
      <c r="J296" s="156">
        <f t="shared" si="36"/>
        <v>-32.58837972590384</v>
      </c>
      <c r="K296" s="156">
        <f t="shared" si="37"/>
        <v>-34.099291946869705</v>
      </c>
      <c r="L296" s="156">
        <f t="shared" si="38"/>
        <v>-34.053215487764184</v>
      </c>
      <c r="M296" s="156">
        <f t="shared" si="39"/>
        <v>11.285353143086212</v>
      </c>
      <c r="N296" s="156">
        <f t="shared" si="40"/>
        <v>11.03241191555787</v>
      </c>
      <c r="O296" s="156">
        <f t="shared" si="41"/>
        <v>10.089158795379952</v>
      </c>
      <c r="P296" s="156">
        <f t="shared" si="42"/>
        <v>9.86992418048019</v>
      </c>
    </row>
    <row r="297" spans="1:16" s="156" customFormat="1" ht="12.75">
      <c r="A297" s="195" t="s">
        <v>447</v>
      </c>
      <c r="B297" s="195" t="s">
        <v>313</v>
      </c>
      <c r="C297" s="195" t="s">
        <v>99</v>
      </c>
      <c r="D297" s="189">
        <v>198</v>
      </c>
      <c r="E297" s="189">
        <v>2248.82</v>
      </c>
      <c r="F297" s="189">
        <v>2022.42</v>
      </c>
      <c r="G297" s="189"/>
      <c r="H297" s="189"/>
      <c r="I297" s="189"/>
      <c r="M297" s="156">
        <f t="shared" si="39"/>
        <v>11.357676767676768</v>
      </c>
      <c r="O297" s="156">
        <f t="shared" si="41"/>
        <v>10.214242424242425</v>
      </c>
      <c r="P297" s="156" t="e">
        <f t="shared" si="42"/>
        <v>#DIV/0!</v>
      </c>
    </row>
    <row r="298" spans="1:16" s="156" customFormat="1" ht="12.75">
      <c r="A298" s="195" t="s">
        <v>447</v>
      </c>
      <c r="B298" s="195" t="s">
        <v>313</v>
      </c>
      <c r="C298" s="195" t="s">
        <v>95</v>
      </c>
      <c r="D298" s="189">
        <v>918</v>
      </c>
      <c r="E298" s="189">
        <v>10313.61</v>
      </c>
      <c r="F298" s="189">
        <v>9132.72</v>
      </c>
      <c r="G298" s="189"/>
      <c r="H298" s="189"/>
      <c r="I298" s="189"/>
      <c r="M298" s="156">
        <f t="shared" si="39"/>
        <v>11.234869281045752</v>
      </c>
      <c r="O298" s="156">
        <f t="shared" si="41"/>
        <v>9.948496732026143</v>
      </c>
      <c r="P298" s="156" t="e">
        <f t="shared" si="42"/>
        <v>#DIV/0!</v>
      </c>
    </row>
    <row r="299" spans="1:16" s="156" customFormat="1" ht="12.75">
      <c r="A299" s="195" t="s">
        <v>447</v>
      </c>
      <c r="B299" s="195" t="s">
        <v>313</v>
      </c>
      <c r="C299" s="195" t="s">
        <v>67</v>
      </c>
      <c r="D299" s="189">
        <v>3110</v>
      </c>
      <c r="E299" s="189">
        <v>34557.28</v>
      </c>
      <c r="F299" s="189">
        <v>31089.79</v>
      </c>
      <c r="G299" s="189">
        <v>353</v>
      </c>
      <c r="H299" s="189">
        <v>3998.1</v>
      </c>
      <c r="I299" s="189">
        <v>3622.98</v>
      </c>
      <c r="J299" s="156">
        <f t="shared" si="36"/>
        <v>-88.64951768488746</v>
      </c>
      <c r="K299" s="156">
        <f t="shared" si="37"/>
        <v>-88.43051304963817</v>
      </c>
      <c r="L299" s="156">
        <f t="shared" si="38"/>
        <v>-88.34672090097746</v>
      </c>
      <c r="M299" s="156">
        <f t="shared" si="39"/>
        <v>11.111665594855305</v>
      </c>
      <c r="N299" s="156">
        <f t="shared" si="40"/>
        <v>11.326062322946175</v>
      </c>
      <c r="O299" s="156">
        <f t="shared" si="41"/>
        <v>9.996717041800643</v>
      </c>
      <c r="P299" s="156">
        <f t="shared" si="42"/>
        <v>10.263399433427763</v>
      </c>
    </row>
    <row r="300" spans="1:16" s="156" customFormat="1" ht="12.75">
      <c r="A300" s="195" t="s">
        <v>447</v>
      </c>
      <c r="B300" s="195" t="s">
        <v>313</v>
      </c>
      <c r="C300" s="195" t="s">
        <v>44</v>
      </c>
      <c r="D300" s="189"/>
      <c r="E300" s="189"/>
      <c r="F300" s="189"/>
      <c r="G300" s="189">
        <v>29920</v>
      </c>
      <c r="H300" s="189">
        <v>306247.24</v>
      </c>
      <c r="I300" s="189">
        <v>275544.23</v>
      </c>
      <c r="N300" s="156">
        <f t="shared" si="40"/>
        <v>10.235536096256684</v>
      </c>
      <c r="O300" s="156" t="e">
        <f t="shared" si="41"/>
        <v>#DIV/0!</v>
      </c>
      <c r="P300" s="156">
        <f t="shared" si="42"/>
        <v>9.209365975935828</v>
      </c>
    </row>
    <row r="301" spans="1:16" s="156" customFormat="1" ht="12.75">
      <c r="A301" s="195" t="s">
        <v>448</v>
      </c>
      <c r="B301" s="195" t="s">
        <v>314</v>
      </c>
      <c r="C301" s="195" t="s">
        <v>42</v>
      </c>
      <c r="D301" s="189">
        <v>80</v>
      </c>
      <c r="E301" s="189">
        <v>982.13</v>
      </c>
      <c r="F301" s="189">
        <v>916.69</v>
      </c>
      <c r="G301" s="189">
        <v>4861</v>
      </c>
      <c r="H301" s="189">
        <v>61239.56</v>
      </c>
      <c r="I301" s="189">
        <v>54473.12</v>
      </c>
      <c r="J301" s="156">
        <f t="shared" si="36"/>
        <v>5976.25</v>
      </c>
      <c r="K301" s="156">
        <f t="shared" si="37"/>
        <v>6135.382281368047</v>
      </c>
      <c r="L301" s="156">
        <f t="shared" si="38"/>
        <v>5842.370921467454</v>
      </c>
      <c r="M301" s="156">
        <f t="shared" si="39"/>
        <v>12.276625</v>
      </c>
      <c r="N301" s="156">
        <f t="shared" si="40"/>
        <v>12.598140300349721</v>
      </c>
      <c r="O301" s="156">
        <f t="shared" si="41"/>
        <v>11.458625000000001</v>
      </c>
      <c r="P301" s="156">
        <f t="shared" si="42"/>
        <v>11.206155112116848</v>
      </c>
    </row>
    <row r="302" spans="1:16" s="156" customFormat="1" ht="12.75">
      <c r="A302" s="195" t="s">
        <v>624</v>
      </c>
      <c r="B302" s="195" t="s">
        <v>625</v>
      </c>
      <c r="C302" s="195" t="s">
        <v>63</v>
      </c>
      <c r="D302" s="189">
        <v>36</v>
      </c>
      <c r="E302" s="189">
        <v>244.35</v>
      </c>
      <c r="F302" s="189">
        <v>222.2</v>
      </c>
      <c r="G302" s="189">
        <v>6</v>
      </c>
      <c r="H302" s="189">
        <v>69.83</v>
      </c>
      <c r="I302" s="189">
        <v>61.31</v>
      </c>
      <c r="J302" s="156">
        <f t="shared" si="36"/>
        <v>-83.33333333333333</v>
      </c>
      <c r="K302" s="156">
        <f t="shared" si="37"/>
        <v>-71.42214037241662</v>
      </c>
      <c r="L302" s="156">
        <f t="shared" si="38"/>
        <v>-72.4077407740774</v>
      </c>
      <c r="M302" s="156">
        <f t="shared" si="39"/>
        <v>6.7875</v>
      </c>
      <c r="N302" s="156">
        <f t="shared" si="40"/>
        <v>11.638333333333334</v>
      </c>
      <c r="O302" s="156">
        <f t="shared" si="41"/>
        <v>6.172222222222222</v>
      </c>
      <c r="P302" s="156">
        <f t="shared" si="42"/>
        <v>10.218333333333334</v>
      </c>
    </row>
    <row r="303" spans="1:16" s="156" customFormat="1" ht="12.75">
      <c r="A303" s="195" t="s">
        <v>624</v>
      </c>
      <c r="B303" s="195" t="s">
        <v>625</v>
      </c>
      <c r="C303" s="195" t="s">
        <v>54</v>
      </c>
      <c r="D303" s="189">
        <v>20</v>
      </c>
      <c r="E303" s="189">
        <v>208.79</v>
      </c>
      <c r="F303" s="189">
        <v>192.56</v>
      </c>
      <c r="G303" s="189"/>
      <c r="H303" s="189"/>
      <c r="I303" s="189"/>
      <c r="M303" s="156">
        <f t="shared" si="39"/>
        <v>10.439499999999999</v>
      </c>
      <c r="O303" s="156">
        <f t="shared" si="41"/>
        <v>9.628</v>
      </c>
      <c r="P303" s="156" t="e">
        <f t="shared" si="42"/>
        <v>#DIV/0!</v>
      </c>
    </row>
    <row r="304" spans="1:16" s="156" customFormat="1" ht="12.75">
      <c r="A304" s="195" t="s">
        <v>624</v>
      </c>
      <c r="B304" s="195" t="s">
        <v>625</v>
      </c>
      <c r="C304" s="195" t="s">
        <v>42</v>
      </c>
      <c r="D304" s="189">
        <v>1060</v>
      </c>
      <c r="E304" s="189">
        <v>11519.62</v>
      </c>
      <c r="F304" s="189">
        <v>10506.01</v>
      </c>
      <c r="G304" s="189"/>
      <c r="H304" s="189"/>
      <c r="I304" s="189"/>
      <c r="M304" s="156">
        <f t="shared" si="39"/>
        <v>10.86756603773585</v>
      </c>
      <c r="O304" s="156">
        <f t="shared" si="41"/>
        <v>9.911330188679246</v>
      </c>
      <c r="P304" s="156" t="e">
        <f t="shared" si="42"/>
        <v>#DIV/0!</v>
      </c>
    </row>
    <row r="305" spans="1:16" s="156" customFormat="1" ht="12.75">
      <c r="A305" s="195" t="s">
        <v>624</v>
      </c>
      <c r="B305" s="195" t="s">
        <v>625</v>
      </c>
      <c r="C305" s="195" t="s">
        <v>57</v>
      </c>
      <c r="D305" s="189"/>
      <c r="E305" s="189"/>
      <c r="F305" s="189"/>
      <c r="G305" s="189">
        <v>24</v>
      </c>
      <c r="H305" s="189">
        <v>295.3</v>
      </c>
      <c r="I305" s="189">
        <v>266.66</v>
      </c>
      <c r="N305" s="156">
        <f t="shared" si="40"/>
        <v>12.304166666666667</v>
      </c>
      <c r="O305" s="156" t="e">
        <f t="shared" si="41"/>
        <v>#DIV/0!</v>
      </c>
      <c r="P305" s="156">
        <f t="shared" si="42"/>
        <v>11.110833333333334</v>
      </c>
    </row>
    <row r="306" spans="1:16" s="156" customFormat="1" ht="12.75">
      <c r="A306" s="195" t="s">
        <v>624</v>
      </c>
      <c r="B306" s="195" t="s">
        <v>625</v>
      </c>
      <c r="C306" s="195" t="s">
        <v>43</v>
      </c>
      <c r="D306" s="189">
        <v>350</v>
      </c>
      <c r="E306" s="189">
        <v>3472.42</v>
      </c>
      <c r="F306" s="189">
        <v>3075.26</v>
      </c>
      <c r="G306" s="189">
        <v>630</v>
      </c>
      <c r="H306" s="189">
        <v>7630.52</v>
      </c>
      <c r="I306" s="189">
        <v>6797.44</v>
      </c>
      <c r="J306" s="156">
        <f t="shared" si="36"/>
        <v>80</v>
      </c>
      <c r="K306" s="156">
        <f t="shared" si="37"/>
        <v>119.7464592416816</v>
      </c>
      <c r="L306" s="156">
        <f t="shared" si="38"/>
        <v>121.03627010399119</v>
      </c>
      <c r="M306" s="156">
        <f t="shared" si="39"/>
        <v>9.9212</v>
      </c>
      <c r="N306" s="156">
        <f t="shared" si="40"/>
        <v>12.111936507936509</v>
      </c>
      <c r="O306" s="156">
        <f t="shared" si="41"/>
        <v>8.786457142857143</v>
      </c>
      <c r="P306" s="156">
        <f t="shared" si="42"/>
        <v>10.789587301587302</v>
      </c>
    </row>
    <row r="307" spans="1:16" s="156" customFormat="1" ht="12.75">
      <c r="A307" s="195" t="s">
        <v>624</v>
      </c>
      <c r="B307" s="195" t="s">
        <v>625</v>
      </c>
      <c r="C307" s="195" t="s">
        <v>67</v>
      </c>
      <c r="D307" s="189">
        <v>40</v>
      </c>
      <c r="E307" s="189">
        <v>448.78</v>
      </c>
      <c r="F307" s="189">
        <v>380</v>
      </c>
      <c r="G307" s="189"/>
      <c r="H307" s="189"/>
      <c r="I307" s="189"/>
      <c r="M307" s="156">
        <f t="shared" si="39"/>
        <v>11.2195</v>
      </c>
      <c r="O307" s="156">
        <f t="shared" si="41"/>
        <v>9.5</v>
      </c>
      <c r="P307" s="156" t="e">
        <f t="shared" si="42"/>
        <v>#DIV/0!</v>
      </c>
    </row>
    <row r="308" spans="1:16" s="156" customFormat="1" ht="12.75">
      <c r="A308" s="195" t="s">
        <v>624</v>
      </c>
      <c r="B308" s="195" t="s">
        <v>625</v>
      </c>
      <c r="C308" s="195" t="s">
        <v>44</v>
      </c>
      <c r="D308" s="189"/>
      <c r="E308" s="189"/>
      <c r="F308" s="189"/>
      <c r="G308" s="189">
        <v>599.9</v>
      </c>
      <c r="H308" s="189">
        <v>6767.92</v>
      </c>
      <c r="I308" s="189">
        <v>6083.07</v>
      </c>
      <c r="N308" s="156">
        <f t="shared" si="40"/>
        <v>11.281746957826305</v>
      </c>
      <c r="O308" s="156" t="e">
        <f t="shared" si="41"/>
        <v>#DIV/0!</v>
      </c>
      <c r="P308" s="156">
        <f t="shared" si="42"/>
        <v>10.140140023337223</v>
      </c>
    </row>
    <row r="309" spans="1:16" s="156" customFormat="1" ht="12.75">
      <c r="A309" s="195" t="s">
        <v>778</v>
      </c>
      <c r="B309" s="195" t="s">
        <v>285</v>
      </c>
      <c r="C309" s="195" t="s">
        <v>43</v>
      </c>
      <c r="D309" s="189">
        <v>2588</v>
      </c>
      <c r="E309" s="189">
        <v>31501.04</v>
      </c>
      <c r="F309" s="189">
        <v>28206.71</v>
      </c>
      <c r="G309" s="189"/>
      <c r="H309" s="189"/>
      <c r="I309" s="189"/>
      <c r="M309" s="156">
        <f t="shared" si="39"/>
        <v>12.171962905718702</v>
      </c>
      <c r="O309" s="156">
        <f t="shared" si="41"/>
        <v>10.899037867078825</v>
      </c>
      <c r="P309" s="156" t="e">
        <f t="shared" si="42"/>
        <v>#DIV/0!</v>
      </c>
    </row>
    <row r="310" spans="1:16" s="156" customFormat="1" ht="12.75">
      <c r="A310" s="195" t="s">
        <v>552</v>
      </c>
      <c r="B310" s="195" t="s">
        <v>553</v>
      </c>
      <c r="C310" s="195" t="s">
        <v>138</v>
      </c>
      <c r="D310" s="189">
        <v>950</v>
      </c>
      <c r="E310" s="189">
        <v>6746.5</v>
      </c>
      <c r="F310" s="189">
        <v>5855.57</v>
      </c>
      <c r="G310" s="189">
        <v>350</v>
      </c>
      <c r="H310" s="189">
        <v>2359.5</v>
      </c>
      <c r="I310" s="189">
        <v>2108.98</v>
      </c>
      <c r="J310" s="156">
        <f t="shared" si="36"/>
        <v>-63.1578947368421</v>
      </c>
      <c r="K310" s="156">
        <f t="shared" si="37"/>
        <v>-65.02630993848662</v>
      </c>
      <c r="L310" s="156">
        <f t="shared" si="38"/>
        <v>-63.98335260273551</v>
      </c>
      <c r="M310" s="156">
        <f t="shared" si="39"/>
        <v>7.101578947368421</v>
      </c>
      <c r="N310" s="156">
        <f t="shared" si="40"/>
        <v>6.741428571428571</v>
      </c>
      <c r="O310" s="156">
        <f t="shared" si="41"/>
        <v>6.163757894736841</v>
      </c>
      <c r="P310" s="156">
        <f t="shared" si="42"/>
        <v>6.025657142857143</v>
      </c>
    </row>
    <row r="311" spans="1:16" s="156" customFormat="1" ht="12.75">
      <c r="A311" s="195" t="s">
        <v>552</v>
      </c>
      <c r="B311" s="195" t="s">
        <v>553</v>
      </c>
      <c r="C311" s="195" t="s">
        <v>156</v>
      </c>
      <c r="D311" s="189">
        <v>1075</v>
      </c>
      <c r="E311" s="189">
        <v>5471.28</v>
      </c>
      <c r="F311" s="189">
        <v>4904</v>
      </c>
      <c r="G311" s="189">
        <v>750</v>
      </c>
      <c r="H311" s="189">
        <v>5247.49</v>
      </c>
      <c r="I311" s="189">
        <v>4662.31</v>
      </c>
      <c r="J311" s="156">
        <f t="shared" si="36"/>
        <v>-30.232558139534884</v>
      </c>
      <c r="K311" s="156">
        <f t="shared" si="37"/>
        <v>-4.09026772528549</v>
      </c>
      <c r="L311" s="156">
        <f t="shared" si="38"/>
        <v>-4.928425774877643</v>
      </c>
      <c r="M311" s="156">
        <f t="shared" si="39"/>
        <v>5.089562790697674</v>
      </c>
      <c r="N311" s="156">
        <f t="shared" si="40"/>
        <v>6.996653333333333</v>
      </c>
      <c r="O311" s="156">
        <f t="shared" si="41"/>
        <v>4.561860465116279</v>
      </c>
      <c r="P311" s="156">
        <f t="shared" si="42"/>
        <v>6.216413333333334</v>
      </c>
    </row>
    <row r="312" spans="1:16" s="156" customFormat="1" ht="12.75">
      <c r="A312" s="195" t="s">
        <v>552</v>
      </c>
      <c r="B312" s="195" t="s">
        <v>553</v>
      </c>
      <c r="C312" s="195" t="s">
        <v>83</v>
      </c>
      <c r="D312" s="189">
        <v>350</v>
      </c>
      <c r="E312" s="189">
        <v>2695</v>
      </c>
      <c r="F312" s="189">
        <v>2414.18</v>
      </c>
      <c r="G312" s="189">
        <v>500</v>
      </c>
      <c r="H312" s="189">
        <v>3850</v>
      </c>
      <c r="I312" s="189">
        <v>3412.92</v>
      </c>
      <c r="J312" s="156">
        <f t="shared" si="36"/>
        <v>42.857142857142854</v>
      </c>
      <c r="K312" s="156">
        <f t="shared" si="37"/>
        <v>42.857142857142854</v>
      </c>
      <c r="L312" s="156">
        <f t="shared" si="38"/>
        <v>41.36974045017357</v>
      </c>
      <c r="M312" s="156">
        <f t="shared" si="39"/>
        <v>7.7</v>
      </c>
      <c r="N312" s="156">
        <f t="shared" si="40"/>
        <v>7.7</v>
      </c>
      <c r="O312" s="156">
        <f t="shared" si="41"/>
        <v>6.897657142857143</v>
      </c>
      <c r="P312" s="156">
        <f t="shared" si="42"/>
        <v>6.82584</v>
      </c>
    </row>
    <row r="313" spans="1:16" s="156" customFormat="1" ht="12.75">
      <c r="A313" s="195" t="s">
        <v>451</v>
      </c>
      <c r="B313" s="195" t="s">
        <v>452</v>
      </c>
      <c r="C313" s="195" t="s">
        <v>48</v>
      </c>
      <c r="D313" s="189">
        <v>62240</v>
      </c>
      <c r="E313" s="189">
        <v>310393.47</v>
      </c>
      <c r="F313" s="189">
        <v>277755.55</v>
      </c>
      <c r="G313" s="189">
        <v>59407</v>
      </c>
      <c r="H313" s="189">
        <v>297391.12</v>
      </c>
      <c r="I313" s="189">
        <v>267288.06</v>
      </c>
      <c r="J313" s="156">
        <f t="shared" si="36"/>
        <v>-4.551735218508997</v>
      </c>
      <c r="K313" s="156">
        <f t="shared" si="37"/>
        <v>-4.188989542853456</v>
      </c>
      <c r="L313" s="156">
        <f t="shared" si="38"/>
        <v>-3.7685979632090127</v>
      </c>
      <c r="M313" s="156">
        <f t="shared" si="39"/>
        <v>4.98704161311054</v>
      </c>
      <c r="N313" s="156">
        <f t="shared" si="40"/>
        <v>5.005994579763327</v>
      </c>
      <c r="O313" s="156">
        <f t="shared" si="41"/>
        <v>4.462653438303342</v>
      </c>
      <c r="P313" s="156">
        <f t="shared" si="42"/>
        <v>4.499268773040214</v>
      </c>
    </row>
    <row r="314" spans="1:16" s="156" customFormat="1" ht="12.75">
      <c r="A314" s="195" t="s">
        <v>451</v>
      </c>
      <c r="B314" s="195" t="s">
        <v>452</v>
      </c>
      <c r="C314" s="195" t="s">
        <v>94</v>
      </c>
      <c r="D314" s="189">
        <v>1440</v>
      </c>
      <c r="E314" s="189">
        <v>6779.7</v>
      </c>
      <c r="F314" s="189">
        <v>6252.94</v>
      </c>
      <c r="G314" s="189">
        <v>7480</v>
      </c>
      <c r="H314" s="189">
        <v>36871.89</v>
      </c>
      <c r="I314" s="189">
        <v>32594.35</v>
      </c>
      <c r="J314" s="156">
        <f t="shared" si="36"/>
        <v>419.44444444444446</v>
      </c>
      <c r="K314" s="156">
        <f t="shared" si="37"/>
        <v>443.8572503208107</v>
      </c>
      <c r="L314" s="156">
        <f t="shared" si="38"/>
        <v>421.2643972275442</v>
      </c>
      <c r="M314" s="156">
        <f t="shared" si="39"/>
        <v>4.708125</v>
      </c>
      <c r="N314" s="156">
        <f t="shared" si="40"/>
        <v>4.929397058823529</v>
      </c>
      <c r="O314" s="156">
        <f t="shared" si="41"/>
        <v>4.342319444444444</v>
      </c>
      <c r="P314" s="156">
        <f t="shared" si="42"/>
        <v>4.357533422459893</v>
      </c>
    </row>
    <row r="315" spans="1:16" s="156" customFormat="1" ht="12.75">
      <c r="A315" s="195" t="s">
        <v>451</v>
      </c>
      <c r="B315" s="195" t="s">
        <v>452</v>
      </c>
      <c r="C315" s="195" t="s">
        <v>64</v>
      </c>
      <c r="D315" s="189">
        <v>1200</v>
      </c>
      <c r="E315" s="189">
        <v>6749.64</v>
      </c>
      <c r="F315" s="189">
        <v>6232.24</v>
      </c>
      <c r="G315" s="189"/>
      <c r="H315" s="189"/>
      <c r="I315" s="189"/>
      <c r="M315" s="156">
        <f t="shared" si="39"/>
        <v>5.624700000000001</v>
      </c>
      <c r="O315" s="156">
        <f t="shared" si="41"/>
        <v>5.193533333333333</v>
      </c>
      <c r="P315" s="156" t="e">
        <f t="shared" si="42"/>
        <v>#DIV/0!</v>
      </c>
    </row>
    <row r="316" spans="1:16" s="156" customFormat="1" ht="12.75">
      <c r="A316" s="195" t="s">
        <v>451</v>
      </c>
      <c r="B316" s="195" t="s">
        <v>452</v>
      </c>
      <c r="C316" s="195" t="s">
        <v>63</v>
      </c>
      <c r="D316" s="189">
        <v>50</v>
      </c>
      <c r="E316" s="189">
        <v>555.49</v>
      </c>
      <c r="F316" s="189">
        <v>485.22</v>
      </c>
      <c r="G316" s="189"/>
      <c r="H316" s="189"/>
      <c r="I316" s="189"/>
      <c r="M316" s="156">
        <f t="shared" si="39"/>
        <v>11.1098</v>
      </c>
      <c r="O316" s="156">
        <f t="shared" si="41"/>
        <v>9.7044</v>
      </c>
      <c r="P316" s="156" t="e">
        <f t="shared" si="42"/>
        <v>#DIV/0!</v>
      </c>
    </row>
    <row r="317" spans="1:16" s="156" customFormat="1" ht="12.75">
      <c r="A317" s="195" t="s">
        <v>451</v>
      </c>
      <c r="B317" s="195" t="s">
        <v>452</v>
      </c>
      <c r="C317" s="195" t="s">
        <v>54</v>
      </c>
      <c r="D317" s="189">
        <v>13970</v>
      </c>
      <c r="E317" s="189">
        <v>127949.01</v>
      </c>
      <c r="F317" s="189">
        <v>115803.1</v>
      </c>
      <c r="G317" s="189">
        <v>2100</v>
      </c>
      <c r="H317" s="189">
        <v>16987.05</v>
      </c>
      <c r="I317" s="189">
        <v>15423.69</v>
      </c>
      <c r="J317" s="156">
        <f t="shared" si="36"/>
        <v>-84.96778811739442</v>
      </c>
      <c r="K317" s="156">
        <f t="shared" si="37"/>
        <v>-86.72357840048939</v>
      </c>
      <c r="L317" s="156">
        <f t="shared" si="38"/>
        <v>-86.6811078459903</v>
      </c>
      <c r="M317" s="156">
        <f t="shared" si="39"/>
        <v>9.158841088045811</v>
      </c>
      <c r="N317" s="156">
        <f t="shared" si="40"/>
        <v>8.089071428571428</v>
      </c>
      <c r="O317" s="156">
        <f t="shared" si="41"/>
        <v>8.289413027916966</v>
      </c>
      <c r="P317" s="156">
        <f t="shared" si="42"/>
        <v>7.344614285714286</v>
      </c>
    </row>
    <row r="318" spans="1:16" s="156" customFormat="1" ht="12.75">
      <c r="A318" s="195" t="s">
        <v>451</v>
      </c>
      <c r="B318" s="195" t="s">
        <v>452</v>
      </c>
      <c r="C318" s="195" t="s">
        <v>101</v>
      </c>
      <c r="D318" s="189">
        <v>1000</v>
      </c>
      <c r="E318" s="189">
        <v>4618.18</v>
      </c>
      <c r="F318" s="189">
        <v>4375</v>
      </c>
      <c r="G318" s="189">
        <v>8000</v>
      </c>
      <c r="H318" s="189">
        <v>41616.45</v>
      </c>
      <c r="I318" s="189">
        <v>37240.48</v>
      </c>
      <c r="J318" s="156">
        <f t="shared" si="36"/>
        <v>700</v>
      </c>
      <c r="K318" s="156">
        <f t="shared" si="37"/>
        <v>801.1439571432901</v>
      </c>
      <c r="L318" s="156">
        <f t="shared" si="38"/>
        <v>751.2109714285715</v>
      </c>
      <c r="M318" s="156">
        <f t="shared" si="39"/>
        <v>4.618180000000001</v>
      </c>
      <c r="N318" s="156">
        <f t="shared" si="40"/>
        <v>5.20205625</v>
      </c>
      <c r="O318" s="156">
        <f t="shared" si="41"/>
        <v>4.375</v>
      </c>
      <c r="P318" s="156">
        <f t="shared" si="42"/>
        <v>4.655060000000001</v>
      </c>
    </row>
    <row r="319" spans="1:16" s="156" customFormat="1" ht="12.75">
      <c r="A319" s="195" t="s">
        <v>451</v>
      </c>
      <c r="B319" s="195" t="s">
        <v>452</v>
      </c>
      <c r="C319" s="195" t="s">
        <v>52</v>
      </c>
      <c r="D319" s="189">
        <v>9000</v>
      </c>
      <c r="E319" s="189">
        <v>43056.03</v>
      </c>
      <c r="F319" s="189">
        <v>39543.73</v>
      </c>
      <c r="G319" s="189">
        <v>9500</v>
      </c>
      <c r="H319" s="189">
        <v>48871.75</v>
      </c>
      <c r="I319" s="189">
        <v>44346.7</v>
      </c>
      <c r="J319" s="156">
        <f t="shared" si="36"/>
        <v>5.555555555555555</v>
      </c>
      <c r="K319" s="156">
        <f t="shared" si="37"/>
        <v>13.507329867616688</v>
      </c>
      <c r="L319" s="156">
        <f t="shared" si="38"/>
        <v>12.145971055335432</v>
      </c>
      <c r="M319" s="156">
        <f t="shared" si="39"/>
        <v>4.784003333333334</v>
      </c>
      <c r="N319" s="156">
        <f t="shared" si="40"/>
        <v>5.144394736842106</v>
      </c>
      <c r="O319" s="156">
        <f t="shared" si="41"/>
        <v>4.3937477777777785</v>
      </c>
      <c r="P319" s="156">
        <f t="shared" si="42"/>
        <v>4.668073684210526</v>
      </c>
    </row>
    <row r="320" spans="1:16" s="156" customFormat="1" ht="12.75">
      <c r="A320" s="195" t="s">
        <v>451</v>
      </c>
      <c r="B320" s="195" t="s">
        <v>452</v>
      </c>
      <c r="C320" s="195" t="s">
        <v>42</v>
      </c>
      <c r="D320" s="189">
        <v>38950</v>
      </c>
      <c r="E320" s="189">
        <v>208045.38</v>
      </c>
      <c r="F320" s="189">
        <v>184847.55</v>
      </c>
      <c r="G320" s="189">
        <v>91860</v>
      </c>
      <c r="H320" s="189">
        <v>460776.4</v>
      </c>
      <c r="I320" s="189">
        <v>415445.25</v>
      </c>
      <c r="J320" s="156">
        <f t="shared" si="36"/>
        <v>135.8408215661104</v>
      </c>
      <c r="K320" s="156">
        <f t="shared" si="37"/>
        <v>121.47879467450802</v>
      </c>
      <c r="L320" s="156">
        <f t="shared" si="38"/>
        <v>124.75020631866639</v>
      </c>
      <c r="M320" s="156">
        <f t="shared" si="39"/>
        <v>5.341344801026958</v>
      </c>
      <c r="N320" s="156">
        <f t="shared" si="40"/>
        <v>5.016072283910298</v>
      </c>
      <c r="O320" s="156">
        <f t="shared" si="41"/>
        <v>4.745765083440308</v>
      </c>
      <c r="P320" s="156">
        <f t="shared" si="42"/>
        <v>4.52259144350098</v>
      </c>
    </row>
    <row r="321" spans="1:16" s="156" customFormat="1" ht="12.75">
      <c r="A321" s="195" t="s">
        <v>451</v>
      </c>
      <c r="B321" s="195" t="s">
        <v>452</v>
      </c>
      <c r="C321" s="195" t="s">
        <v>46</v>
      </c>
      <c r="D321" s="189">
        <v>7616</v>
      </c>
      <c r="E321" s="189">
        <v>44800</v>
      </c>
      <c r="F321" s="189">
        <v>40117.16</v>
      </c>
      <c r="G321" s="189">
        <v>8064</v>
      </c>
      <c r="H321" s="189">
        <v>45696</v>
      </c>
      <c r="I321" s="189">
        <v>40973.85</v>
      </c>
      <c r="J321" s="156">
        <f t="shared" si="36"/>
        <v>5.882352941176471</v>
      </c>
      <c r="K321" s="156">
        <f t="shared" si="37"/>
        <v>2</v>
      </c>
      <c r="L321" s="156">
        <f t="shared" si="38"/>
        <v>2.135470207761454</v>
      </c>
      <c r="M321" s="156">
        <f t="shared" si="39"/>
        <v>5.882352941176471</v>
      </c>
      <c r="N321" s="156">
        <f t="shared" si="40"/>
        <v>5.666666666666667</v>
      </c>
      <c r="O321" s="156">
        <f t="shared" si="41"/>
        <v>5.26748424369748</v>
      </c>
      <c r="P321" s="156">
        <f t="shared" si="42"/>
        <v>5.081082589285714</v>
      </c>
    </row>
    <row r="322" spans="1:16" s="156" customFormat="1" ht="12.75">
      <c r="A322" s="195" t="s">
        <v>451</v>
      </c>
      <c r="B322" s="195" t="s">
        <v>452</v>
      </c>
      <c r="C322" s="195" t="s">
        <v>61</v>
      </c>
      <c r="D322" s="189">
        <v>9168</v>
      </c>
      <c r="E322" s="189">
        <v>58383.69</v>
      </c>
      <c r="F322" s="189">
        <v>51688.94</v>
      </c>
      <c r="G322" s="189">
        <v>7650</v>
      </c>
      <c r="H322" s="189">
        <v>41468.13</v>
      </c>
      <c r="I322" s="189">
        <v>37427.22</v>
      </c>
      <c r="J322" s="156">
        <f t="shared" si="36"/>
        <v>-16.55759162303665</v>
      </c>
      <c r="K322" s="156">
        <f t="shared" si="37"/>
        <v>-28.973091628843612</v>
      </c>
      <c r="L322" s="156">
        <f t="shared" si="38"/>
        <v>-27.591434453869628</v>
      </c>
      <c r="M322" s="156">
        <f t="shared" si="39"/>
        <v>6.368203534031414</v>
      </c>
      <c r="N322" s="156">
        <f t="shared" si="40"/>
        <v>5.420670588235294</v>
      </c>
      <c r="O322" s="156">
        <f t="shared" si="41"/>
        <v>5.637973385689355</v>
      </c>
      <c r="P322" s="156">
        <f t="shared" si="42"/>
        <v>4.89244705882353</v>
      </c>
    </row>
    <row r="323" spans="1:16" s="156" customFormat="1" ht="12.75">
      <c r="A323" s="195" t="s">
        <v>451</v>
      </c>
      <c r="B323" s="195" t="s">
        <v>452</v>
      </c>
      <c r="C323" s="195" t="s">
        <v>43</v>
      </c>
      <c r="D323" s="189">
        <v>38808</v>
      </c>
      <c r="E323" s="189">
        <v>228557.93</v>
      </c>
      <c r="F323" s="189">
        <v>202112.64</v>
      </c>
      <c r="G323" s="189">
        <v>44376</v>
      </c>
      <c r="H323" s="189">
        <v>254978.45</v>
      </c>
      <c r="I323" s="189">
        <v>227121.12</v>
      </c>
      <c r="J323" s="156">
        <f t="shared" si="36"/>
        <v>14.347557204700061</v>
      </c>
      <c r="K323" s="156">
        <f t="shared" si="37"/>
        <v>11.559660170180933</v>
      </c>
      <c r="L323" s="156">
        <f t="shared" si="38"/>
        <v>12.373535865940884</v>
      </c>
      <c r="M323" s="156">
        <f t="shared" si="39"/>
        <v>5.8894539785611215</v>
      </c>
      <c r="N323" s="156">
        <f t="shared" si="40"/>
        <v>5.745863755182982</v>
      </c>
      <c r="O323" s="156">
        <f t="shared" si="41"/>
        <v>5.208014842300557</v>
      </c>
      <c r="P323" s="156">
        <f t="shared" si="42"/>
        <v>5.118107084910762</v>
      </c>
    </row>
    <row r="324" spans="1:16" s="156" customFormat="1" ht="12.75">
      <c r="A324" s="195" t="s">
        <v>451</v>
      </c>
      <c r="B324" s="195" t="s">
        <v>452</v>
      </c>
      <c r="C324" s="195" t="s">
        <v>95</v>
      </c>
      <c r="D324" s="189"/>
      <c r="E324" s="189"/>
      <c r="F324" s="189"/>
      <c r="G324" s="189">
        <v>1080</v>
      </c>
      <c r="H324" s="189">
        <v>7476.56</v>
      </c>
      <c r="I324" s="189">
        <v>6597.09</v>
      </c>
      <c r="N324" s="156">
        <f t="shared" si="40"/>
        <v>6.922740740740741</v>
      </c>
      <c r="O324" s="156" t="e">
        <f t="shared" si="41"/>
        <v>#DIV/0!</v>
      </c>
      <c r="P324" s="156">
        <f t="shared" si="42"/>
        <v>6.108416666666667</v>
      </c>
    </row>
    <row r="325" spans="1:16" s="156" customFormat="1" ht="12.75">
      <c r="A325" s="195" t="s">
        <v>451</v>
      </c>
      <c r="B325" s="195" t="s">
        <v>452</v>
      </c>
      <c r="C325" s="195" t="s">
        <v>71</v>
      </c>
      <c r="D325" s="189"/>
      <c r="E325" s="189"/>
      <c r="F325" s="189"/>
      <c r="G325" s="189">
        <v>24420</v>
      </c>
      <c r="H325" s="189">
        <v>118092.85</v>
      </c>
      <c r="I325" s="189">
        <v>105476.95</v>
      </c>
      <c r="N325" s="156">
        <f t="shared" si="40"/>
        <v>4.835907043407044</v>
      </c>
      <c r="O325" s="156" t="e">
        <f t="shared" si="41"/>
        <v>#DIV/0!</v>
      </c>
      <c r="P325" s="156">
        <f t="shared" si="42"/>
        <v>4.3192854217854215</v>
      </c>
    </row>
    <row r="326" spans="1:16" s="156" customFormat="1" ht="12.75">
      <c r="A326" s="195" t="s">
        <v>451</v>
      </c>
      <c r="B326" s="195" t="s">
        <v>452</v>
      </c>
      <c r="C326" s="195" t="s">
        <v>67</v>
      </c>
      <c r="D326" s="189">
        <v>2500</v>
      </c>
      <c r="E326" s="189">
        <v>14181.48</v>
      </c>
      <c r="F326" s="189">
        <v>12500</v>
      </c>
      <c r="G326" s="189"/>
      <c r="H326" s="189"/>
      <c r="I326" s="189"/>
      <c r="M326" s="156">
        <f t="shared" si="39"/>
        <v>5.672592</v>
      </c>
      <c r="O326" s="156">
        <f t="shared" si="41"/>
        <v>5</v>
      </c>
      <c r="P326" s="156" t="e">
        <f t="shared" si="42"/>
        <v>#DIV/0!</v>
      </c>
    </row>
    <row r="327" spans="1:16" s="156" customFormat="1" ht="12.75">
      <c r="A327" s="195" t="s">
        <v>451</v>
      </c>
      <c r="B327" s="195" t="s">
        <v>452</v>
      </c>
      <c r="C327" s="195" t="s">
        <v>357</v>
      </c>
      <c r="D327" s="189">
        <v>550</v>
      </c>
      <c r="E327" s="189">
        <v>2652.88</v>
      </c>
      <c r="F327" s="189">
        <v>2483.25</v>
      </c>
      <c r="G327" s="189">
        <v>1100</v>
      </c>
      <c r="H327" s="189">
        <v>5941.56</v>
      </c>
      <c r="I327" s="189">
        <v>5225</v>
      </c>
      <c r="J327" s="156">
        <f t="shared" si="36"/>
        <v>100</v>
      </c>
      <c r="K327" s="156">
        <f t="shared" si="37"/>
        <v>123.9664063206779</v>
      </c>
      <c r="L327" s="156">
        <f t="shared" si="38"/>
        <v>110.40974529346623</v>
      </c>
      <c r="M327" s="156">
        <f t="shared" si="39"/>
        <v>4.823418181818182</v>
      </c>
      <c r="N327" s="156">
        <f t="shared" si="40"/>
        <v>5.401418181818182</v>
      </c>
      <c r="O327" s="156">
        <f t="shared" si="41"/>
        <v>4.515</v>
      </c>
      <c r="P327" s="156">
        <f t="shared" si="42"/>
        <v>4.75</v>
      </c>
    </row>
    <row r="328" spans="1:16" s="156" customFormat="1" ht="12.75">
      <c r="A328" s="195" t="s">
        <v>451</v>
      </c>
      <c r="B328" s="195" t="s">
        <v>452</v>
      </c>
      <c r="C328" s="195" t="s">
        <v>109</v>
      </c>
      <c r="D328" s="189">
        <v>1800</v>
      </c>
      <c r="E328" s="189">
        <v>9266.96</v>
      </c>
      <c r="F328" s="189">
        <v>8163.3</v>
      </c>
      <c r="G328" s="189"/>
      <c r="H328" s="189"/>
      <c r="I328" s="189"/>
      <c r="M328" s="156">
        <f t="shared" si="39"/>
        <v>5.148311111111111</v>
      </c>
      <c r="O328" s="156">
        <f t="shared" si="41"/>
        <v>4.535166666666667</v>
      </c>
      <c r="P328" s="156" t="e">
        <f t="shared" si="42"/>
        <v>#DIV/0!</v>
      </c>
    </row>
    <row r="329" spans="1:16" s="156" customFormat="1" ht="12.75">
      <c r="A329" s="195" t="s">
        <v>451</v>
      </c>
      <c r="B329" s="195" t="s">
        <v>452</v>
      </c>
      <c r="C329" s="195" t="s">
        <v>530</v>
      </c>
      <c r="D329" s="189">
        <v>16200</v>
      </c>
      <c r="E329" s="189">
        <v>78383.38</v>
      </c>
      <c r="F329" s="189">
        <v>70346.42</v>
      </c>
      <c r="G329" s="189">
        <v>20820</v>
      </c>
      <c r="H329" s="189">
        <v>105235.17</v>
      </c>
      <c r="I329" s="189">
        <v>93166.23</v>
      </c>
      <c r="J329" s="156">
        <f t="shared" si="36"/>
        <v>28.51851851851852</v>
      </c>
      <c r="K329" s="156">
        <f t="shared" si="37"/>
        <v>34.2569942760825</v>
      </c>
      <c r="L329" s="156">
        <f t="shared" si="38"/>
        <v>32.43919164614205</v>
      </c>
      <c r="M329" s="156">
        <f t="shared" si="39"/>
        <v>4.838480246913581</v>
      </c>
      <c r="N329" s="156">
        <f t="shared" si="40"/>
        <v>5.054523054755043</v>
      </c>
      <c r="O329" s="156">
        <f t="shared" si="41"/>
        <v>4.342371604938272</v>
      </c>
      <c r="P329" s="156">
        <f t="shared" si="42"/>
        <v>4.474842939481268</v>
      </c>
    </row>
    <row r="330" spans="1:16" s="156" customFormat="1" ht="12.75">
      <c r="A330" s="195" t="s">
        <v>453</v>
      </c>
      <c r="B330" s="195" t="s">
        <v>632</v>
      </c>
      <c r="C330" s="195" t="s">
        <v>138</v>
      </c>
      <c r="D330" s="189">
        <v>2560</v>
      </c>
      <c r="E330" s="189">
        <v>18560</v>
      </c>
      <c r="F330" s="189">
        <v>16144.59</v>
      </c>
      <c r="G330" s="189"/>
      <c r="H330" s="189"/>
      <c r="I330" s="189"/>
      <c r="M330" s="156">
        <f t="shared" si="39"/>
        <v>7.25</v>
      </c>
      <c r="O330" s="156">
        <f t="shared" si="41"/>
        <v>6.30648046875</v>
      </c>
      <c r="P330" s="156" t="e">
        <f t="shared" si="42"/>
        <v>#DIV/0!</v>
      </c>
    </row>
    <row r="331" spans="1:16" s="156" customFormat="1" ht="12.75">
      <c r="A331" s="195" t="s">
        <v>453</v>
      </c>
      <c r="B331" s="195" t="s">
        <v>632</v>
      </c>
      <c r="C331" s="195" t="s">
        <v>156</v>
      </c>
      <c r="D331" s="189">
        <v>2800</v>
      </c>
      <c r="E331" s="189">
        <v>16066.53</v>
      </c>
      <c r="F331" s="189">
        <v>14467.73</v>
      </c>
      <c r="G331" s="189"/>
      <c r="H331" s="189"/>
      <c r="I331" s="189"/>
      <c r="M331" s="156">
        <f t="shared" si="39"/>
        <v>5.738046428571429</v>
      </c>
      <c r="O331" s="156">
        <f t="shared" si="41"/>
        <v>5.167046428571428</v>
      </c>
      <c r="P331" s="156" t="e">
        <f t="shared" si="42"/>
        <v>#DIV/0!</v>
      </c>
    </row>
    <row r="332" spans="1:16" s="156" customFormat="1" ht="12.75">
      <c r="A332" s="195" t="s">
        <v>453</v>
      </c>
      <c r="B332" s="195" t="s">
        <v>632</v>
      </c>
      <c r="C332" s="195" t="s">
        <v>83</v>
      </c>
      <c r="D332" s="189">
        <v>64</v>
      </c>
      <c r="E332" s="189">
        <v>575.36</v>
      </c>
      <c r="F332" s="189">
        <v>514</v>
      </c>
      <c r="G332" s="189"/>
      <c r="H332" s="189"/>
      <c r="I332" s="189"/>
      <c r="M332" s="156">
        <f t="shared" si="39"/>
        <v>8.99</v>
      </c>
      <c r="O332" s="156">
        <f t="shared" si="41"/>
        <v>8.03125</v>
      </c>
      <c r="P332" s="156" t="e">
        <f t="shared" si="42"/>
        <v>#DIV/0!</v>
      </c>
    </row>
    <row r="333" spans="1:16" s="156" customFormat="1" ht="12.75">
      <c r="A333" s="195" t="s">
        <v>454</v>
      </c>
      <c r="B333" s="195" t="s">
        <v>455</v>
      </c>
      <c r="C333" s="195" t="s">
        <v>42</v>
      </c>
      <c r="D333" s="189"/>
      <c r="E333" s="189"/>
      <c r="F333" s="189"/>
      <c r="G333" s="189">
        <v>650</v>
      </c>
      <c r="H333" s="189">
        <v>3390.32</v>
      </c>
      <c r="I333" s="189">
        <v>3043.26</v>
      </c>
      <c r="N333" s="156">
        <f t="shared" si="40"/>
        <v>5.215876923076923</v>
      </c>
      <c r="O333" s="156" t="e">
        <f t="shared" si="41"/>
        <v>#DIV/0!</v>
      </c>
      <c r="P333" s="156">
        <f t="shared" si="42"/>
        <v>4.681938461538462</v>
      </c>
    </row>
    <row r="334" spans="1:16" s="156" customFormat="1" ht="12.75">
      <c r="A334" s="195" t="s">
        <v>457</v>
      </c>
      <c r="B334" s="195" t="s">
        <v>319</v>
      </c>
      <c r="C334" s="195" t="s">
        <v>48</v>
      </c>
      <c r="D334" s="189">
        <v>98212</v>
      </c>
      <c r="E334" s="189">
        <v>809230.04</v>
      </c>
      <c r="F334" s="189">
        <v>729742.01</v>
      </c>
      <c r="G334" s="189">
        <v>88145</v>
      </c>
      <c r="H334" s="189">
        <v>857346.42</v>
      </c>
      <c r="I334" s="189">
        <v>766761.97</v>
      </c>
      <c r="J334" s="156">
        <f t="shared" si="36"/>
        <v>-10.250274915488943</v>
      </c>
      <c r="K334" s="156">
        <f t="shared" si="37"/>
        <v>5.945945852430293</v>
      </c>
      <c r="L334" s="156">
        <f t="shared" si="38"/>
        <v>5.073020258214265</v>
      </c>
      <c r="M334" s="156">
        <f t="shared" si="39"/>
        <v>8.239624893088422</v>
      </c>
      <c r="N334" s="156">
        <f t="shared" si="40"/>
        <v>9.72654625900505</v>
      </c>
      <c r="O334" s="156">
        <f t="shared" si="41"/>
        <v>7.43027338818067</v>
      </c>
      <c r="P334" s="156">
        <f t="shared" si="42"/>
        <v>8.698870837824039</v>
      </c>
    </row>
    <row r="335" spans="1:16" s="156" customFormat="1" ht="12.75">
      <c r="A335" s="195" t="s">
        <v>457</v>
      </c>
      <c r="B335" s="195" t="s">
        <v>319</v>
      </c>
      <c r="C335" s="195" t="s">
        <v>94</v>
      </c>
      <c r="D335" s="189"/>
      <c r="E335" s="189"/>
      <c r="F335" s="189"/>
      <c r="G335" s="189">
        <v>18000</v>
      </c>
      <c r="H335" s="189">
        <v>219620.78</v>
      </c>
      <c r="I335" s="189">
        <v>201677.82</v>
      </c>
      <c r="N335" s="156">
        <f t="shared" si="40"/>
        <v>12.201154444444445</v>
      </c>
      <c r="O335" s="156" t="e">
        <f t="shared" si="41"/>
        <v>#DIV/0!</v>
      </c>
      <c r="P335" s="156">
        <f t="shared" si="42"/>
        <v>11.204323333333333</v>
      </c>
    </row>
    <row r="336" spans="1:16" s="156" customFormat="1" ht="12.75">
      <c r="A336" s="195" t="s">
        <v>457</v>
      </c>
      <c r="B336" s="195" t="s">
        <v>319</v>
      </c>
      <c r="C336" s="195" t="s">
        <v>138</v>
      </c>
      <c r="D336" s="189">
        <v>1551</v>
      </c>
      <c r="E336" s="189">
        <v>15089.36</v>
      </c>
      <c r="F336" s="189">
        <v>13732.1</v>
      </c>
      <c r="G336" s="189"/>
      <c r="H336" s="189"/>
      <c r="I336" s="189"/>
      <c r="M336" s="156">
        <f t="shared" si="39"/>
        <v>9.728794326241134</v>
      </c>
      <c r="O336" s="156">
        <f t="shared" si="41"/>
        <v>8.85370728562218</v>
      </c>
      <c r="P336" s="156" t="e">
        <f t="shared" si="42"/>
        <v>#DIV/0!</v>
      </c>
    </row>
    <row r="337" spans="1:16" s="156" customFormat="1" ht="12.75">
      <c r="A337" s="195" t="s">
        <v>457</v>
      </c>
      <c r="B337" s="195" t="s">
        <v>319</v>
      </c>
      <c r="C337" s="195" t="s">
        <v>64</v>
      </c>
      <c r="D337" s="189">
        <v>3005</v>
      </c>
      <c r="E337" s="189">
        <v>34236.77</v>
      </c>
      <c r="F337" s="189">
        <v>30569</v>
      </c>
      <c r="G337" s="189">
        <v>3000</v>
      </c>
      <c r="H337" s="189">
        <v>40378.12</v>
      </c>
      <c r="I337" s="189">
        <v>35480</v>
      </c>
      <c r="J337" s="156">
        <f t="shared" si="36"/>
        <v>-0.16638935108153077</v>
      </c>
      <c r="K337" s="156">
        <f t="shared" si="37"/>
        <v>17.93787790144925</v>
      </c>
      <c r="L337" s="156">
        <f t="shared" si="38"/>
        <v>16.06529490660473</v>
      </c>
      <c r="M337" s="156">
        <f t="shared" si="39"/>
        <v>11.39326788685524</v>
      </c>
      <c r="N337" s="156">
        <f t="shared" si="40"/>
        <v>13.459373333333334</v>
      </c>
      <c r="O337" s="156">
        <f t="shared" si="41"/>
        <v>10.17271214642263</v>
      </c>
      <c r="P337" s="156">
        <f t="shared" si="42"/>
        <v>11.826666666666666</v>
      </c>
    </row>
    <row r="338" spans="1:16" s="156" customFormat="1" ht="12.75">
      <c r="A338" s="195" t="s">
        <v>457</v>
      </c>
      <c r="B338" s="195" t="s">
        <v>319</v>
      </c>
      <c r="C338" s="195" t="s">
        <v>139</v>
      </c>
      <c r="D338" s="189">
        <v>2500</v>
      </c>
      <c r="E338" s="189">
        <v>38888.71</v>
      </c>
      <c r="F338" s="189">
        <v>34654.4</v>
      </c>
      <c r="G338" s="189">
        <v>2200</v>
      </c>
      <c r="H338" s="189">
        <v>31900.16</v>
      </c>
      <c r="I338" s="189">
        <v>28502.71</v>
      </c>
      <c r="J338" s="156">
        <f t="shared" si="36"/>
        <v>-12</v>
      </c>
      <c r="K338" s="156">
        <f t="shared" si="37"/>
        <v>-17.970639807800257</v>
      </c>
      <c r="L338" s="156">
        <f t="shared" si="38"/>
        <v>-17.7515409298675</v>
      </c>
      <c r="M338" s="156">
        <f t="shared" si="39"/>
        <v>15.555484</v>
      </c>
      <c r="N338" s="156">
        <f t="shared" si="40"/>
        <v>14.500072727272727</v>
      </c>
      <c r="O338" s="156">
        <f t="shared" si="41"/>
        <v>13.86176</v>
      </c>
      <c r="P338" s="156">
        <f t="shared" si="42"/>
        <v>12.955777272727273</v>
      </c>
    </row>
    <row r="339" spans="1:16" s="156" customFormat="1" ht="12.75">
      <c r="A339" s="195" t="s">
        <v>457</v>
      </c>
      <c r="B339" s="195" t="s">
        <v>319</v>
      </c>
      <c r="C339" s="195" t="s">
        <v>63</v>
      </c>
      <c r="D339" s="189">
        <v>37600.35</v>
      </c>
      <c r="E339" s="189">
        <v>539334.05</v>
      </c>
      <c r="F339" s="189">
        <v>481525.81</v>
      </c>
      <c r="G339" s="189">
        <v>91101.75</v>
      </c>
      <c r="H339" s="189">
        <v>1346488.35</v>
      </c>
      <c r="I339" s="189">
        <v>1211792.05</v>
      </c>
      <c r="J339" s="156">
        <f t="shared" si="36"/>
        <v>142.28963294224656</v>
      </c>
      <c r="K339" s="156">
        <f t="shared" si="37"/>
        <v>149.65758234622865</v>
      </c>
      <c r="L339" s="156">
        <f t="shared" si="38"/>
        <v>151.65671804798998</v>
      </c>
      <c r="M339" s="156">
        <f t="shared" si="39"/>
        <v>14.343857171542288</v>
      </c>
      <c r="N339" s="156">
        <f t="shared" si="40"/>
        <v>14.780049230667908</v>
      </c>
      <c r="O339" s="156">
        <f t="shared" si="41"/>
        <v>12.806418291319098</v>
      </c>
      <c r="P339" s="156">
        <f t="shared" si="42"/>
        <v>13.301523296753356</v>
      </c>
    </row>
    <row r="340" spans="1:16" s="156" customFormat="1" ht="12.75">
      <c r="A340" s="195" t="s">
        <v>457</v>
      </c>
      <c r="B340" s="195" t="s">
        <v>319</v>
      </c>
      <c r="C340" s="195" t="s">
        <v>54</v>
      </c>
      <c r="D340" s="189">
        <v>1243137.74</v>
      </c>
      <c r="E340" s="189">
        <v>15488133.99</v>
      </c>
      <c r="F340" s="189">
        <v>13820979.82</v>
      </c>
      <c r="G340" s="189">
        <v>1029770.44</v>
      </c>
      <c r="H340" s="189">
        <v>12982794.24</v>
      </c>
      <c r="I340" s="189">
        <v>11631369.58</v>
      </c>
      <c r="J340" s="156">
        <f t="shared" si="36"/>
        <v>-17.16360891754441</v>
      </c>
      <c r="K340" s="156">
        <f t="shared" si="37"/>
        <v>-16.175865676379004</v>
      </c>
      <c r="L340" s="156">
        <f t="shared" si="38"/>
        <v>-15.842655647550176</v>
      </c>
      <c r="M340" s="156">
        <f t="shared" si="39"/>
        <v>12.458904183859786</v>
      </c>
      <c r="N340" s="156">
        <f t="shared" si="40"/>
        <v>12.607464475286356</v>
      </c>
      <c r="O340" s="156">
        <f t="shared" si="41"/>
        <v>11.117818545191943</v>
      </c>
      <c r="P340" s="156">
        <f t="shared" si="42"/>
        <v>11.295109209000017</v>
      </c>
    </row>
    <row r="341" spans="1:16" s="156" customFormat="1" ht="12.75">
      <c r="A341" s="195" t="s">
        <v>457</v>
      </c>
      <c r="B341" s="195" t="s">
        <v>319</v>
      </c>
      <c r="C341" s="195" t="s">
        <v>52</v>
      </c>
      <c r="D341" s="189">
        <v>2000</v>
      </c>
      <c r="E341" s="189">
        <v>16559.9</v>
      </c>
      <c r="F341" s="189">
        <v>15399.54</v>
      </c>
      <c r="G341" s="189"/>
      <c r="H341" s="189"/>
      <c r="I341" s="189"/>
      <c r="M341" s="156">
        <f t="shared" si="39"/>
        <v>8.279950000000001</v>
      </c>
      <c r="O341" s="156">
        <f t="shared" si="41"/>
        <v>7.69977</v>
      </c>
      <c r="P341" s="156" t="e">
        <f t="shared" si="42"/>
        <v>#DIV/0!</v>
      </c>
    </row>
    <row r="342" spans="1:16" s="156" customFormat="1" ht="12.75">
      <c r="A342" s="195" t="s">
        <v>457</v>
      </c>
      <c r="B342" s="195" t="s">
        <v>319</v>
      </c>
      <c r="C342" s="195" t="s">
        <v>56</v>
      </c>
      <c r="D342" s="189">
        <v>102972</v>
      </c>
      <c r="E342" s="189">
        <v>1316528.07</v>
      </c>
      <c r="F342" s="189">
        <v>1172438.63</v>
      </c>
      <c r="G342" s="189">
        <v>133868</v>
      </c>
      <c r="H342" s="189">
        <v>1719305.67</v>
      </c>
      <c r="I342" s="189">
        <v>1547832.6</v>
      </c>
      <c r="J342" s="156">
        <f t="shared" si="36"/>
        <v>30.004273006254127</v>
      </c>
      <c r="K342" s="156">
        <f t="shared" si="37"/>
        <v>30.59392421462004</v>
      </c>
      <c r="L342" s="156">
        <f t="shared" si="38"/>
        <v>32.01821915403796</v>
      </c>
      <c r="M342" s="156">
        <f t="shared" si="39"/>
        <v>12.785301538282251</v>
      </c>
      <c r="N342" s="156">
        <f t="shared" si="40"/>
        <v>12.843290928377208</v>
      </c>
      <c r="O342" s="156">
        <f t="shared" si="41"/>
        <v>11.385994542205648</v>
      </c>
      <c r="P342" s="156">
        <f t="shared" si="42"/>
        <v>11.562379358771327</v>
      </c>
    </row>
    <row r="343" spans="1:16" s="156" customFormat="1" ht="12.75">
      <c r="A343" s="195" t="s">
        <v>457</v>
      </c>
      <c r="B343" s="195" t="s">
        <v>319</v>
      </c>
      <c r="C343" s="195" t="s">
        <v>612</v>
      </c>
      <c r="D343" s="189"/>
      <c r="E343" s="189"/>
      <c r="F343" s="189"/>
      <c r="G343" s="189">
        <v>6610</v>
      </c>
      <c r="H343" s="189">
        <v>53755.85</v>
      </c>
      <c r="I343" s="189">
        <v>47458</v>
      </c>
      <c r="N343" s="156">
        <f t="shared" si="40"/>
        <v>8.13250378214826</v>
      </c>
      <c r="O343" s="156" t="e">
        <f t="shared" si="41"/>
        <v>#DIV/0!</v>
      </c>
      <c r="P343" s="156">
        <f t="shared" si="42"/>
        <v>7.179727685325265</v>
      </c>
    </row>
    <row r="344" spans="1:16" s="156" customFormat="1" ht="12.75">
      <c r="A344" s="195" t="s">
        <v>457</v>
      </c>
      <c r="B344" s="195" t="s">
        <v>319</v>
      </c>
      <c r="C344" s="195" t="s">
        <v>42</v>
      </c>
      <c r="D344" s="189">
        <v>545888</v>
      </c>
      <c r="E344" s="189">
        <v>4960555.72</v>
      </c>
      <c r="F344" s="189">
        <v>4437154.85</v>
      </c>
      <c r="G344" s="189">
        <v>612620</v>
      </c>
      <c r="H344" s="189">
        <v>6858081.89</v>
      </c>
      <c r="I344" s="189">
        <v>6145532.4</v>
      </c>
      <c r="J344" s="156">
        <f t="shared" si="36"/>
        <v>12.224485608769564</v>
      </c>
      <c r="K344" s="156">
        <f t="shared" si="37"/>
        <v>38.25229020913004</v>
      </c>
      <c r="L344" s="156">
        <f t="shared" si="38"/>
        <v>38.5016436827757</v>
      </c>
      <c r="M344" s="156">
        <f t="shared" si="39"/>
        <v>9.087130913300896</v>
      </c>
      <c r="N344" s="156">
        <f t="shared" si="40"/>
        <v>11.194675149358492</v>
      </c>
      <c r="O344" s="156">
        <f t="shared" si="41"/>
        <v>8.128324583064657</v>
      </c>
      <c r="P344" s="156">
        <f t="shared" si="42"/>
        <v>10.031556919460678</v>
      </c>
    </row>
    <row r="345" spans="1:16" s="156" customFormat="1" ht="12.75">
      <c r="A345" s="195" t="s">
        <v>457</v>
      </c>
      <c r="B345" s="195" t="s">
        <v>319</v>
      </c>
      <c r="C345" s="195" t="s">
        <v>92</v>
      </c>
      <c r="D345" s="189">
        <v>9765</v>
      </c>
      <c r="E345" s="189">
        <v>137984.2</v>
      </c>
      <c r="F345" s="189">
        <v>124228.5</v>
      </c>
      <c r="G345" s="189">
        <v>9200</v>
      </c>
      <c r="H345" s="189">
        <v>126553</v>
      </c>
      <c r="I345" s="189">
        <v>113285.46</v>
      </c>
      <c r="J345" s="156">
        <f t="shared" si="36"/>
        <v>-5.785970302099335</v>
      </c>
      <c r="K345" s="156">
        <f t="shared" si="37"/>
        <v>-8.284426767702397</v>
      </c>
      <c r="L345" s="156">
        <f t="shared" si="38"/>
        <v>-8.808799913063423</v>
      </c>
      <c r="M345" s="156">
        <f t="shared" si="39"/>
        <v>14.130486431131594</v>
      </c>
      <c r="N345" s="156">
        <f t="shared" si="40"/>
        <v>13.755760869565217</v>
      </c>
      <c r="O345" s="156">
        <f t="shared" si="41"/>
        <v>12.721812596006144</v>
      </c>
      <c r="P345" s="156">
        <f t="shared" si="42"/>
        <v>12.313636956521739</v>
      </c>
    </row>
    <row r="346" spans="1:16" s="156" customFormat="1" ht="12.75">
      <c r="A346" s="195" t="s">
        <v>457</v>
      </c>
      <c r="B346" s="195" t="s">
        <v>319</v>
      </c>
      <c r="C346" s="195" t="s">
        <v>45</v>
      </c>
      <c r="D346" s="189">
        <v>4740</v>
      </c>
      <c r="E346" s="189">
        <v>58527.01</v>
      </c>
      <c r="F346" s="189">
        <v>51629.83</v>
      </c>
      <c r="G346" s="189"/>
      <c r="H346" s="189"/>
      <c r="I346" s="189"/>
      <c r="M346" s="156">
        <f t="shared" si="39"/>
        <v>12.347470464135021</v>
      </c>
      <c r="O346" s="156">
        <f t="shared" si="41"/>
        <v>10.892369198312236</v>
      </c>
      <c r="P346" s="156" t="e">
        <f t="shared" si="42"/>
        <v>#DIV/0!</v>
      </c>
    </row>
    <row r="347" spans="1:16" s="156" customFormat="1" ht="12.75">
      <c r="A347" s="195" t="s">
        <v>457</v>
      </c>
      <c r="B347" s="195" t="s">
        <v>319</v>
      </c>
      <c r="C347" s="195" t="s">
        <v>61</v>
      </c>
      <c r="D347" s="189">
        <v>41475</v>
      </c>
      <c r="E347" s="189">
        <v>427235.15</v>
      </c>
      <c r="F347" s="189">
        <v>381639.43</v>
      </c>
      <c r="G347" s="189">
        <v>13000</v>
      </c>
      <c r="H347" s="189">
        <v>141352.87</v>
      </c>
      <c r="I347" s="189">
        <v>126736.42</v>
      </c>
      <c r="J347" s="156">
        <f t="shared" si="36"/>
        <v>-68.65581675708258</v>
      </c>
      <c r="K347" s="156">
        <f t="shared" si="37"/>
        <v>-66.9145036404425</v>
      </c>
      <c r="L347" s="156">
        <f t="shared" si="38"/>
        <v>-66.79158125773326</v>
      </c>
      <c r="M347" s="156">
        <f t="shared" si="39"/>
        <v>10.30102833031947</v>
      </c>
      <c r="N347" s="156">
        <f t="shared" si="40"/>
        <v>10.873297692307691</v>
      </c>
      <c r="O347" s="156">
        <f t="shared" si="41"/>
        <v>9.201674020494274</v>
      </c>
      <c r="P347" s="156">
        <f t="shared" si="42"/>
        <v>9.748955384615385</v>
      </c>
    </row>
    <row r="348" spans="1:16" s="156" customFormat="1" ht="12.75">
      <c r="A348" s="195" t="s">
        <v>457</v>
      </c>
      <c r="B348" s="195" t="s">
        <v>319</v>
      </c>
      <c r="C348" s="195" t="s">
        <v>43</v>
      </c>
      <c r="D348" s="189">
        <v>627972.2</v>
      </c>
      <c r="E348" s="189">
        <v>6431926.11</v>
      </c>
      <c r="F348" s="189">
        <v>5756982.05</v>
      </c>
      <c r="G348" s="189">
        <v>525927.98</v>
      </c>
      <c r="H348" s="189">
        <v>5598748.98</v>
      </c>
      <c r="I348" s="189">
        <v>5012599.59</v>
      </c>
      <c r="J348" s="156">
        <f t="shared" si="36"/>
        <v>-16.24979895606843</v>
      </c>
      <c r="K348" s="156">
        <f t="shared" si="37"/>
        <v>-12.953773344886883</v>
      </c>
      <c r="L348" s="156">
        <f t="shared" si="38"/>
        <v>-12.930081308834374</v>
      </c>
      <c r="M348" s="156">
        <f t="shared" si="39"/>
        <v>10.24237396177729</v>
      </c>
      <c r="N348" s="156">
        <f t="shared" si="40"/>
        <v>10.645467046647719</v>
      </c>
      <c r="O348" s="156">
        <f t="shared" si="41"/>
        <v>9.167574695185552</v>
      </c>
      <c r="P348" s="156">
        <f t="shared" si="42"/>
        <v>9.53096199597519</v>
      </c>
    </row>
    <row r="349" spans="1:16" s="156" customFormat="1" ht="12.75">
      <c r="A349" s="195" t="s">
        <v>457</v>
      </c>
      <c r="B349" s="195" t="s">
        <v>319</v>
      </c>
      <c r="C349" s="195" t="s">
        <v>729</v>
      </c>
      <c r="D349" s="189">
        <v>1100</v>
      </c>
      <c r="E349" s="189">
        <v>6307.97</v>
      </c>
      <c r="F349" s="189">
        <v>5810</v>
      </c>
      <c r="G349" s="189"/>
      <c r="H349" s="189"/>
      <c r="I349" s="189"/>
      <c r="M349" s="156">
        <f t="shared" si="39"/>
        <v>5.734518181818182</v>
      </c>
      <c r="O349" s="156">
        <f t="shared" si="41"/>
        <v>5.281818181818182</v>
      </c>
      <c r="P349" s="156" t="e">
        <f t="shared" si="42"/>
        <v>#DIV/0!</v>
      </c>
    </row>
    <row r="350" spans="1:16" s="156" customFormat="1" ht="12.75">
      <c r="A350" s="195" t="s">
        <v>457</v>
      </c>
      <c r="B350" s="195" t="s">
        <v>319</v>
      </c>
      <c r="C350" s="195" t="s">
        <v>71</v>
      </c>
      <c r="D350" s="189"/>
      <c r="E350" s="189"/>
      <c r="F350" s="189"/>
      <c r="G350" s="189">
        <v>5015</v>
      </c>
      <c r="H350" s="189">
        <v>38430.21</v>
      </c>
      <c r="I350" s="189">
        <v>34210.83</v>
      </c>
      <c r="N350" s="156">
        <f t="shared" si="40"/>
        <v>7.663052841475573</v>
      </c>
      <c r="O350" s="156" t="e">
        <f t="shared" si="41"/>
        <v>#DIV/0!</v>
      </c>
      <c r="P350" s="156">
        <f t="shared" si="42"/>
        <v>6.821700897308076</v>
      </c>
    </row>
    <row r="351" spans="1:16" s="156" customFormat="1" ht="12.75">
      <c r="A351" s="195" t="s">
        <v>457</v>
      </c>
      <c r="B351" s="195" t="s">
        <v>319</v>
      </c>
      <c r="C351" s="195" t="s">
        <v>67</v>
      </c>
      <c r="D351" s="189"/>
      <c r="E351" s="189"/>
      <c r="F351" s="189"/>
      <c r="G351" s="189">
        <v>550</v>
      </c>
      <c r="H351" s="189">
        <v>5996.66</v>
      </c>
      <c r="I351" s="189">
        <v>5259.99</v>
      </c>
      <c r="N351" s="156">
        <f t="shared" si="40"/>
        <v>10.903018181818181</v>
      </c>
      <c r="O351" s="156" t="e">
        <f t="shared" si="41"/>
        <v>#DIV/0!</v>
      </c>
      <c r="P351" s="156">
        <f t="shared" si="42"/>
        <v>9.563618181818182</v>
      </c>
    </row>
    <row r="352" spans="1:16" s="156" customFormat="1" ht="12.75">
      <c r="A352" s="195" t="s">
        <v>457</v>
      </c>
      <c r="B352" s="195" t="s">
        <v>319</v>
      </c>
      <c r="C352" s="195" t="s">
        <v>357</v>
      </c>
      <c r="D352" s="189">
        <v>1100</v>
      </c>
      <c r="E352" s="189">
        <v>11940.88</v>
      </c>
      <c r="F352" s="189">
        <v>11016.06</v>
      </c>
      <c r="G352" s="189">
        <v>1000</v>
      </c>
      <c r="H352" s="189">
        <v>11405.23</v>
      </c>
      <c r="I352" s="189">
        <v>10060.54</v>
      </c>
      <c r="J352" s="156">
        <f>(G352-D352)*100/D352</f>
        <v>-9.090909090909092</v>
      </c>
      <c r="K352" s="156">
        <f>(H352-E352)*100/E352</f>
        <v>-4.485850289090918</v>
      </c>
      <c r="L352" s="156">
        <f>(I352-F352)*100/F352</f>
        <v>-8.673881587427797</v>
      </c>
      <c r="M352" s="156">
        <f aca="true" t="shared" si="43" ref="M352:M415">E352/D352</f>
        <v>10.855345454545454</v>
      </c>
      <c r="N352" s="156">
        <f aca="true" t="shared" si="44" ref="N352:N415">H352/G352</f>
        <v>11.40523</v>
      </c>
      <c r="O352" s="156">
        <f aca="true" t="shared" si="45" ref="O352:O415">F352/D352</f>
        <v>10.0146</v>
      </c>
      <c r="P352" s="156">
        <f aca="true" t="shared" si="46" ref="P352:P415">I352/G352</f>
        <v>10.060540000000001</v>
      </c>
    </row>
    <row r="353" spans="1:16" s="156" customFormat="1" ht="12.75">
      <c r="A353" s="195" t="s">
        <v>457</v>
      </c>
      <c r="B353" s="195" t="s">
        <v>319</v>
      </c>
      <c r="C353" s="195" t="s">
        <v>109</v>
      </c>
      <c r="D353" s="189">
        <v>600</v>
      </c>
      <c r="E353" s="189">
        <v>3394.34</v>
      </c>
      <c r="F353" s="189">
        <v>3000</v>
      </c>
      <c r="G353" s="189"/>
      <c r="H353" s="189"/>
      <c r="I353" s="189"/>
      <c r="M353" s="156">
        <f t="shared" si="43"/>
        <v>5.657233333333334</v>
      </c>
      <c r="O353" s="156">
        <f t="shared" si="45"/>
        <v>5</v>
      </c>
      <c r="P353" s="156" t="e">
        <f t="shared" si="46"/>
        <v>#DIV/0!</v>
      </c>
    </row>
    <row r="354" spans="1:16" s="156" customFormat="1" ht="12.75">
      <c r="A354" s="195" t="s">
        <v>457</v>
      </c>
      <c r="B354" s="195" t="s">
        <v>319</v>
      </c>
      <c r="C354" s="195" t="s">
        <v>530</v>
      </c>
      <c r="D354" s="189">
        <v>560</v>
      </c>
      <c r="E354" s="189">
        <v>5168.67</v>
      </c>
      <c r="F354" s="189">
        <v>4449.93</v>
      </c>
      <c r="G354" s="189">
        <v>6000</v>
      </c>
      <c r="H354" s="189">
        <v>58343.04</v>
      </c>
      <c r="I354" s="189">
        <v>51425.06</v>
      </c>
      <c r="J354" s="156">
        <f aca="true" t="shared" si="47" ref="J354:L355">(G354-D354)*100/D354</f>
        <v>971.4285714285714</v>
      </c>
      <c r="K354" s="156">
        <f t="shared" si="47"/>
        <v>1028.7824527392927</v>
      </c>
      <c r="L354" s="156">
        <f t="shared" si="47"/>
        <v>1055.6375044101817</v>
      </c>
      <c r="M354" s="156">
        <f t="shared" si="43"/>
        <v>9.229767857142857</v>
      </c>
      <c r="N354" s="156">
        <f t="shared" si="44"/>
        <v>9.723840000000001</v>
      </c>
      <c r="O354" s="156">
        <f t="shared" si="45"/>
        <v>7.946303571428572</v>
      </c>
      <c r="P354" s="156">
        <f t="shared" si="46"/>
        <v>8.570843333333332</v>
      </c>
    </row>
    <row r="355" spans="1:16" s="156" customFormat="1" ht="12.75">
      <c r="A355" s="195" t="s">
        <v>457</v>
      </c>
      <c r="B355" s="195" t="s">
        <v>319</v>
      </c>
      <c r="C355" s="195" t="s">
        <v>83</v>
      </c>
      <c r="D355" s="189">
        <v>182</v>
      </c>
      <c r="E355" s="189">
        <v>1092</v>
      </c>
      <c r="F355" s="189">
        <v>994.29</v>
      </c>
      <c r="G355" s="189">
        <v>227.5</v>
      </c>
      <c r="H355" s="189">
        <v>1365</v>
      </c>
      <c r="I355" s="189">
        <v>1210.04</v>
      </c>
      <c r="J355" s="156">
        <f t="shared" si="47"/>
        <v>25</v>
      </c>
      <c r="K355" s="156">
        <f t="shared" si="47"/>
        <v>25</v>
      </c>
      <c r="L355" s="156">
        <f t="shared" si="47"/>
        <v>21.698900723129068</v>
      </c>
      <c r="M355" s="156">
        <f t="shared" si="43"/>
        <v>6</v>
      </c>
      <c r="N355" s="156">
        <f t="shared" si="44"/>
        <v>6</v>
      </c>
      <c r="O355" s="156">
        <f t="shared" si="45"/>
        <v>5.463131868131868</v>
      </c>
      <c r="P355" s="156">
        <f t="shared" si="46"/>
        <v>5.3188571428571425</v>
      </c>
    </row>
    <row r="356" spans="1:16" s="156" customFormat="1" ht="12.75">
      <c r="A356" s="195" t="s">
        <v>457</v>
      </c>
      <c r="B356" s="195" t="s">
        <v>319</v>
      </c>
      <c r="C356" s="195" t="s">
        <v>44</v>
      </c>
      <c r="D356" s="189"/>
      <c r="E356" s="189"/>
      <c r="F356" s="189"/>
      <c r="G356" s="189">
        <v>438</v>
      </c>
      <c r="H356" s="189">
        <v>5579.61</v>
      </c>
      <c r="I356" s="189">
        <v>5114.85</v>
      </c>
      <c r="N356" s="156">
        <f t="shared" si="44"/>
        <v>12.738835616438356</v>
      </c>
      <c r="O356" s="156" t="e">
        <f t="shared" si="45"/>
        <v>#DIV/0!</v>
      </c>
      <c r="P356" s="156">
        <f t="shared" si="46"/>
        <v>11.677739726027399</v>
      </c>
    </row>
    <row r="357" spans="1:16" s="156" customFormat="1" ht="12.75">
      <c r="A357" s="195" t="s">
        <v>458</v>
      </c>
      <c r="B357" s="195" t="s">
        <v>320</v>
      </c>
      <c r="C357" s="195" t="s">
        <v>48</v>
      </c>
      <c r="D357" s="189"/>
      <c r="E357" s="189"/>
      <c r="F357" s="189"/>
      <c r="G357" s="189">
        <v>120</v>
      </c>
      <c r="H357" s="189">
        <v>1393.19</v>
      </c>
      <c r="I357" s="189">
        <v>1230.95</v>
      </c>
      <c r="N357" s="156">
        <f t="shared" si="44"/>
        <v>11.609916666666667</v>
      </c>
      <c r="O357" s="156" t="e">
        <f t="shared" si="45"/>
        <v>#DIV/0!</v>
      </c>
      <c r="P357" s="156">
        <f t="shared" si="46"/>
        <v>10.257916666666667</v>
      </c>
    </row>
    <row r="358" spans="1:16" s="156" customFormat="1" ht="12.75">
      <c r="A358" s="195" t="s">
        <v>458</v>
      </c>
      <c r="B358" s="195" t="s">
        <v>320</v>
      </c>
      <c r="C358" s="195" t="s">
        <v>94</v>
      </c>
      <c r="D358" s="189"/>
      <c r="E358" s="189"/>
      <c r="F358" s="189"/>
      <c r="G358" s="189">
        <v>14250</v>
      </c>
      <c r="H358" s="189">
        <v>166746.75</v>
      </c>
      <c r="I358" s="189">
        <v>153631.18</v>
      </c>
      <c r="N358" s="156">
        <f t="shared" si="44"/>
        <v>11.701526315789474</v>
      </c>
      <c r="O358" s="156" t="e">
        <f t="shared" si="45"/>
        <v>#DIV/0!</v>
      </c>
      <c r="P358" s="156">
        <f t="shared" si="46"/>
        <v>10.781135438596491</v>
      </c>
    </row>
    <row r="359" spans="1:16" s="156" customFormat="1" ht="12.75">
      <c r="A359" s="195" t="s">
        <v>458</v>
      </c>
      <c r="B359" s="195" t="s">
        <v>320</v>
      </c>
      <c r="C359" s="195" t="s">
        <v>54</v>
      </c>
      <c r="D359" s="189"/>
      <c r="E359" s="189"/>
      <c r="F359" s="189"/>
      <c r="G359" s="189">
        <v>59118</v>
      </c>
      <c r="H359" s="189">
        <v>754567.09</v>
      </c>
      <c r="I359" s="189">
        <v>666631.11</v>
      </c>
      <c r="N359" s="156">
        <f t="shared" si="44"/>
        <v>12.763745221421564</v>
      </c>
      <c r="O359" s="156" t="e">
        <f t="shared" si="45"/>
        <v>#DIV/0!</v>
      </c>
      <c r="P359" s="156">
        <f t="shared" si="46"/>
        <v>11.276279813254845</v>
      </c>
    </row>
    <row r="360" spans="1:16" s="156" customFormat="1" ht="12.75">
      <c r="A360" s="195" t="s">
        <v>458</v>
      </c>
      <c r="B360" s="195" t="s">
        <v>320</v>
      </c>
      <c r="C360" s="195" t="s">
        <v>52</v>
      </c>
      <c r="D360" s="189"/>
      <c r="E360" s="189"/>
      <c r="F360" s="189"/>
      <c r="G360" s="189">
        <v>1800</v>
      </c>
      <c r="H360" s="189">
        <v>16496.86</v>
      </c>
      <c r="I360" s="189">
        <v>15133.17</v>
      </c>
      <c r="N360" s="156">
        <f t="shared" si="44"/>
        <v>9.164922222222222</v>
      </c>
      <c r="O360" s="156" t="e">
        <f t="shared" si="45"/>
        <v>#DIV/0!</v>
      </c>
      <c r="P360" s="156">
        <f t="shared" si="46"/>
        <v>8.407316666666667</v>
      </c>
    </row>
    <row r="361" spans="1:16" s="156" customFormat="1" ht="12.75">
      <c r="A361" s="195" t="s">
        <v>458</v>
      </c>
      <c r="B361" s="195" t="s">
        <v>320</v>
      </c>
      <c r="C361" s="195" t="s">
        <v>56</v>
      </c>
      <c r="D361" s="189">
        <v>25844</v>
      </c>
      <c r="E361" s="189">
        <v>390793.95</v>
      </c>
      <c r="F361" s="189">
        <v>345049.73</v>
      </c>
      <c r="G361" s="189">
        <v>24996</v>
      </c>
      <c r="H361" s="189">
        <v>353089.96</v>
      </c>
      <c r="I361" s="189">
        <v>312496.75</v>
      </c>
      <c r="J361" s="156">
        <f aca="true" t="shared" si="48" ref="J361:L362">(G361-D361)*100/D361</f>
        <v>-3.281225816437084</v>
      </c>
      <c r="K361" s="156">
        <f t="shared" si="48"/>
        <v>-9.648048543228468</v>
      </c>
      <c r="L361" s="156">
        <f t="shared" si="48"/>
        <v>-9.434286472271687</v>
      </c>
      <c r="M361" s="156">
        <f t="shared" si="43"/>
        <v>15.121264123200744</v>
      </c>
      <c r="N361" s="156">
        <f t="shared" si="44"/>
        <v>14.12585853736598</v>
      </c>
      <c r="O361" s="156">
        <f t="shared" si="45"/>
        <v>13.351250967342516</v>
      </c>
      <c r="P361" s="156">
        <f t="shared" si="46"/>
        <v>12.50187029924788</v>
      </c>
    </row>
    <row r="362" spans="1:16" s="156" customFormat="1" ht="12.75">
      <c r="A362" s="195" t="s">
        <v>458</v>
      </c>
      <c r="B362" s="195" t="s">
        <v>320</v>
      </c>
      <c r="C362" s="195" t="s">
        <v>42</v>
      </c>
      <c r="D362" s="189">
        <v>352799</v>
      </c>
      <c r="E362" s="189">
        <v>3022020.9</v>
      </c>
      <c r="F362" s="189">
        <v>2711315.35</v>
      </c>
      <c r="G362" s="189">
        <v>354664</v>
      </c>
      <c r="H362" s="189">
        <v>3672031.98</v>
      </c>
      <c r="I362" s="189">
        <v>3296506.91</v>
      </c>
      <c r="J362" s="156">
        <f t="shared" si="48"/>
        <v>0.5286296162970984</v>
      </c>
      <c r="K362" s="156">
        <f t="shared" si="48"/>
        <v>21.50915236886681</v>
      </c>
      <c r="L362" s="156">
        <f t="shared" si="48"/>
        <v>21.583308632837564</v>
      </c>
      <c r="M362" s="156">
        <f t="shared" si="43"/>
        <v>8.565843157151805</v>
      </c>
      <c r="N362" s="156">
        <f t="shared" si="44"/>
        <v>10.353551474071233</v>
      </c>
      <c r="O362" s="156">
        <f t="shared" si="45"/>
        <v>7.685155995340123</v>
      </c>
      <c r="P362" s="156">
        <f t="shared" si="46"/>
        <v>9.294732225430266</v>
      </c>
    </row>
    <row r="363" spans="1:16" s="156" customFormat="1" ht="12.75">
      <c r="A363" s="195" t="s">
        <v>458</v>
      </c>
      <c r="B363" s="195" t="s">
        <v>320</v>
      </c>
      <c r="C363" s="195" t="s">
        <v>45</v>
      </c>
      <c r="D363" s="189">
        <v>2600</v>
      </c>
      <c r="E363" s="189">
        <v>34325.85</v>
      </c>
      <c r="F363" s="189">
        <v>30444.17</v>
      </c>
      <c r="G363" s="189"/>
      <c r="H363" s="189"/>
      <c r="I363" s="189"/>
      <c r="M363" s="156">
        <f t="shared" si="43"/>
        <v>13.20225</v>
      </c>
      <c r="O363" s="156">
        <f t="shared" si="45"/>
        <v>11.709296153846154</v>
      </c>
      <c r="P363" s="156" t="e">
        <f t="shared" si="46"/>
        <v>#DIV/0!</v>
      </c>
    </row>
    <row r="364" spans="1:16" s="156" customFormat="1" ht="12.75">
      <c r="A364" s="195" t="s">
        <v>458</v>
      </c>
      <c r="B364" s="195" t="s">
        <v>320</v>
      </c>
      <c r="C364" s="195" t="s">
        <v>61</v>
      </c>
      <c r="D364" s="189">
        <v>1320</v>
      </c>
      <c r="E364" s="189">
        <v>13804.18</v>
      </c>
      <c r="F364" s="189">
        <v>12834</v>
      </c>
      <c r="G364" s="189"/>
      <c r="H364" s="189"/>
      <c r="I364" s="189"/>
      <c r="M364" s="156">
        <f t="shared" si="43"/>
        <v>10.457712121212122</v>
      </c>
      <c r="O364" s="156">
        <f t="shared" si="45"/>
        <v>9.722727272727273</v>
      </c>
      <c r="P364" s="156" t="e">
        <f t="shared" si="46"/>
        <v>#DIV/0!</v>
      </c>
    </row>
    <row r="365" spans="1:16" s="156" customFormat="1" ht="12.75">
      <c r="A365" s="195" t="s">
        <v>458</v>
      </c>
      <c r="B365" s="195" t="s">
        <v>320</v>
      </c>
      <c r="C365" s="195" t="s">
        <v>43</v>
      </c>
      <c r="D365" s="189">
        <v>18953</v>
      </c>
      <c r="E365" s="189">
        <v>188052.81</v>
      </c>
      <c r="F365" s="189">
        <v>170025.03</v>
      </c>
      <c r="G365" s="189">
        <v>150867.5</v>
      </c>
      <c r="H365" s="189">
        <v>1694327.24</v>
      </c>
      <c r="I365" s="189">
        <v>1508371.02</v>
      </c>
      <c r="J365" s="156">
        <f>(G365-D365)*100/D365</f>
        <v>696.008547459505</v>
      </c>
      <c r="K365" s="156">
        <f>(H365-E365)*100/E365</f>
        <v>800.984803151838</v>
      </c>
      <c r="L365" s="156">
        <f>(I365-F365)*100/F365</f>
        <v>787.1464513195498</v>
      </c>
      <c r="M365" s="156">
        <f t="shared" si="43"/>
        <v>9.922060359837493</v>
      </c>
      <c r="N365" s="156">
        <f t="shared" si="44"/>
        <v>11.230564833380283</v>
      </c>
      <c r="O365" s="156">
        <f t="shared" si="45"/>
        <v>8.970876906030707</v>
      </c>
      <c r="P365" s="156">
        <f t="shared" si="46"/>
        <v>9.997985119392844</v>
      </c>
    </row>
    <row r="366" spans="1:16" s="156" customFormat="1" ht="12.75">
      <c r="A366" s="195" t="s">
        <v>458</v>
      </c>
      <c r="B366" s="195" t="s">
        <v>320</v>
      </c>
      <c r="C366" s="195" t="s">
        <v>71</v>
      </c>
      <c r="D366" s="189">
        <v>1000</v>
      </c>
      <c r="E366" s="189">
        <v>7937.77</v>
      </c>
      <c r="F366" s="189">
        <v>7435.96</v>
      </c>
      <c r="G366" s="189"/>
      <c r="H366" s="189"/>
      <c r="I366" s="189"/>
      <c r="M366" s="156">
        <f t="shared" si="43"/>
        <v>7.93777</v>
      </c>
      <c r="O366" s="156">
        <f t="shared" si="45"/>
        <v>7.43596</v>
      </c>
      <c r="P366" s="156" t="e">
        <f t="shared" si="46"/>
        <v>#DIV/0!</v>
      </c>
    </row>
    <row r="367" spans="1:16" s="156" customFormat="1" ht="12.75">
      <c r="A367" s="195" t="s">
        <v>458</v>
      </c>
      <c r="B367" s="195" t="s">
        <v>320</v>
      </c>
      <c r="C367" s="195" t="s">
        <v>67</v>
      </c>
      <c r="D367" s="189"/>
      <c r="E367" s="189"/>
      <c r="F367" s="189"/>
      <c r="G367" s="189">
        <v>600</v>
      </c>
      <c r="H367" s="189">
        <v>6108.37</v>
      </c>
      <c r="I367" s="189">
        <v>5355</v>
      </c>
      <c r="N367" s="156">
        <f t="shared" si="44"/>
        <v>10.180616666666667</v>
      </c>
      <c r="O367" s="156" t="e">
        <f t="shared" si="45"/>
        <v>#DIV/0!</v>
      </c>
      <c r="P367" s="156">
        <f t="shared" si="46"/>
        <v>8.925</v>
      </c>
    </row>
    <row r="368" spans="1:16" s="156" customFormat="1" ht="12.75">
      <c r="A368" s="195" t="s">
        <v>458</v>
      </c>
      <c r="B368" s="195" t="s">
        <v>320</v>
      </c>
      <c r="C368" s="195" t="s">
        <v>357</v>
      </c>
      <c r="D368" s="189">
        <v>550</v>
      </c>
      <c r="E368" s="189">
        <v>5884.53</v>
      </c>
      <c r="F368" s="189">
        <v>5508.26</v>
      </c>
      <c r="G368" s="189"/>
      <c r="H368" s="189"/>
      <c r="I368" s="189"/>
      <c r="M368" s="156">
        <f t="shared" si="43"/>
        <v>10.699145454545453</v>
      </c>
      <c r="O368" s="156">
        <f t="shared" si="45"/>
        <v>10.015018181818181</v>
      </c>
      <c r="P368" s="156" t="e">
        <f t="shared" si="46"/>
        <v>#DIV/0!</v>
      </c>
    </row>
    <row r="369" spans="1:16" s="156" customFormat="1" ht="12.75">
      <c r="A369" s="195" t="s">
        <v>458</v>
      </c>
      <c r="B369" s="195" t="s">
        <v>320</v>
      </c>
      <c r="C369" s="195" t="s">
        <v>530</v>
      </c>
      <c r="D369" s="189">
        <v>1120</v>
      </c>
      <c r="E369" s="189">
        <v>9947.07</v>
      </c>
      <c r="F369" s="189">
        <v>8563.86</v>
      </c>
      <c r="G369" s="189"/>
      <c r="H369" s="189"/>
      <c r="I369" s="189"/>
      <c r="M369" s="156">
        <f t="shared" si="43"/>
        <v>8.8813125</v>
      </c>
      <c r="O369" s="156">
        <f t="shared" si="45"/>
        <v>7.646303571428572</v>
      </c>
      <c r="P369" s="156" t="e">
        <f t="shared" si="46"/>
        <v>#DIV/0!</v>
      </c>
    </row>
    <row r="370" spans="1:16" s="156" customFormat="1" ht="12.75">
      <c r="A370" s="195" t="s">
        <v>459</v>
      </c>
      <c r="B370" s="195" t="s">
        <v>321</v>
      </c>
      <c r="C370" s="195" t="s">
        <v>44</v>
      </c>
      <c r="D370" s="189"/>
      <c r="E370" s="189"/>
      <c r="F370" s="189"/>
      <c r="G370" s="189">
        <v>1528.6</v>
      </c>
      <c r="H370" s="189">
        <v>16881.8</v>
      </c>
      <c r="I370" s="189">
        <v>15036.78</v>
      </c>
      <c r="N370" s="156">
        <f t="shared" si="44"/>
        <v>11.043961795106634</v>
      </c>
      <c r="O370" s="156" t="e">
        <f t="shared" si="45"/>
        <v>#DIV/0!</v>
      </c>
      <c r="P370" s="156">
        <f t="shared" si="46"/>
        <v>9.83696192594531</v>
      </c>
    </row>
    <row r="371" spans="1:16" s="156" customFormat="1" ht="12.75">
      <c r="A371" s="195" t="s">
        <v>706</v>
      </c>
      <c r="B371" s="195" t="s">
        <v>707</v>
      </c>
      <c r="C371" s="195" t="s">
        <v>139</v>
      </c>
      <c r="D371" s="189">
        <v>800</v>
      </c>
      <c r="E371" s="189">
        <v>8687.16</v>
      </c>
      <c r="F371" s="189">
        <v>7739.37</v>
      </c>
      <c r="G371" s="189">
        <v>400</v>
      </c>
      <c r="H371" s="189">
        <v>4069.58</v>
      </c>
      <c r="I371" s="189">
        <v>3761.97</v>
      </c>
      <c r="J371" s="156">
        <f>(G371-D371)*100/D371</f>
        <v>-50</v>
      </c>
      <c r="K371" s="156">
        <f>(H371-E371)*100/E371</f>
        <v>-53.154080274796364</v>
      </c>
      <c r="L371" s="156">
        <f>(I371-F371)*100/F371</f>
        <v>-51.39177995108129</v>
      </c>
      <c r="M371" s="156">
        <f t="shared" si="43"/>
        <v>10.85895</v>
      </c>
      <c r="N371" s="156">
        <f t="shared" si="44"/>
        <v>10.17395</v>
      </c>
      <c r="O371" s="156">
        <f t="shared" si="45"/>
        <v>9.6742125</v>
      </c>
      <c r="P371" s="156">
        <f t="shared" si="46"/>
        <v>9.404924999999999</v>
      </c>
    </row>
    <row r="372" spans="1:16" s="156" customFormat="1" ht="12.75">
      <c r="A372" s="195" t="s">
        <v>322</v>
      </c>
      <c r="B372" s="195" t="s">
        <v>323</v>
      </c>
      <c r="C372" s="195" t="s">
        <v>45</v>
      </c>
      <c r="D372" s="189">
        <v>5</v>
      </c>
      <c r="E372" s="189">
        <v>53.58</v>
      </c>
      <c r="F372" s="189">
        <v>49.25</v>
      </c>
      <c r="G372" s="189"/>
      <c r="H372" s="189"/>
      <c r="I372" s="189"/>
      <c r="M372" s="156">
        <f t="shared" si="43"/>
        <v>10.716</v>
      </c>
      <c r="O372" s="156">
        <f t="shared" si="45"/>
        <v>9.85</v>
      </c>
      <c r="P372" s="156" t="e">
        <f t="shared" si="46"/>
        <v>#DIV/0!</v>
      </c>
    </row>
    <row r="373" spans="1:16" s="156" customFormat="1" ht="12.75">
      <c r="A373" s="195" t="s">
        <v>322</v>
      </c>
      <c r="B373" s="195" t="s">
        <v>323</v>
      </c>
      <c r="C373" s="195" t="s">
        <v>43</v>
      </c>
      <c r="D373" s="189">
        <v>13540</v>
      </c>
      <c r="E373" s="189">
        <v>38842.24</v>
      </c>
      <c r="F373" s="189">
        <v>35513.04</v>
      </c>
      <c r="G373" s="189">
        <v>31476</v>
      </c>
      <c r="H373" s="189">
        <v>117731.63</v>
      </c>
      <c r="I373" s="189">
        <v>106674.67</v>
      </c>
      <c r="J373" s="156">
        <f>(G373-D373)*100/D373</f>
        <v>132.46676514032495</v>
      </c>
      <c r="K373" s="156">
        <f>(H373-E373)*100/E373</f>
        <v>203.10206105518122</v>
      </c>
      <c r="L373" s="156">
        <f>(I373-F373)*100/F373</f>
        <v>200.38169078175227</v>
      </c>
      <c r="M373" s="156">
        <f t="shared" si="43"/>
        <v>2.8687031019202363</v>
      </c>
      <c r="N373" s="156">
        <f t="shared" si="44"/>
        <v>3.7403618630067355</v>
      </c>
      <c r="O373" s="156">
        <f t="shared" si="45"/>
        <v>2.622824224519941</v>
      </c>
      <c r="P373" s="156">
        <f t="shared" si="46"/>
        <v>3.3890796162155294</v>
      </c>
    </row>
    <row r="374" spans="1:16" s="156" customFormat="1" ht="12.75">
      <c r="A374" s="195" t="s">
        <v>322</v>
      </c>
      <c r="B374" s="195" t="s">
        <v>323</v>
      </c>
      <c r="C374" s="195" t="s">
        <v>156</v>
      </c>
      <c r="D374" s="189">
        <v>136.8</v>
      </c>
      <c r="E374" s="189">
        <v>760.66</v>
      </c>
      <c r="F374" s="189">
        <v>644.08</v>
      </c>
      <c r="G374" s="189"/>
      <c r="H374" s="189"/>
      <c r="I374" s="189"/>
      <c r="M374" s="156">
        <f t="shared" si="43"/>
        <v>5.560380116959063</v>
      </c>
      <c r="O374" s="156">
        <f t="shared" si="45"/>
        <v>4.708187134502924</v>
      </c>
      <c r="P374" s="156" t="e">
        <f t="shared" si="46"/>
        <v>#DIV/0!</v>
      </c>
    </row>
    <row r="375" spans="1:16" s="156" customFormat="1" ht="12.75">
      <c r="A375" s="195" t="s">
        <v>324</v>
      </c>
      <c r="B375" s="195" t="s">
        <v>325</v>
      </c>
      <c r="C375" s="195" t="s">
        <v>43</v>
      </c>
      <c r="D375" s="189">
        <v>2002</v>
      </c>
      <c r="E375" s="189">
        <v>4758.25</v>
      </c>
      <c r="F375" s="189">
        <v>4479.34</v>
      </c>
      <c r="G375" s="189"/>
      <c r="H375" s="189"/>
      <c r="I375" s="189"/>
      <c r="M375" s="156">
        <f t="shared" si="43"/>
        <v>2.3767482517482517</v>
      </c>
      <c r="O375" s="156">
        <f t="shared" si="45"/>
        <v>2.2374325674325677</v>
      </c>
      <c r="P375" s="156" t="e">
        <f t="shared" si="46"/>
        <v>#DIV/0!</v>
      </c>
    </row>
    <row r="376" spans="1:16" s="156" customFormat="1" ht="12.75">
      <c r="A376" s="195" t="s">
        <v>731</v>
      </c>
      <c r="B376" s="195" t="s">
        <v>732</v>
      </c>
      <c r="C376" s="195" t="s">
        <v>63</v>
      </c>
      <c r="D376" s="189"/>
      <c r="E376" s="189"/>
      <c r="F376" s="189"/>
      <c r="G376" s="189">
        <v>5</v>
      </c>
      <c r="H376" s="189">
        <v>0.2</v>
      </c>
      <c r="I376" s="189">
        <v>0.18</v>
      </c>
      <c r="N376" s="156">
        <f t="shared" si="44"/>
        <v>0.04</v>
      </c>
      <c r="O376" s="156" t="e">
        <f t="shared" si="45"/>
        <v>#DIV/0!</v>
      </c>
      <c r="P376" s="156">
        <f t="shared" si="46"/>
        <v>0.036</v>
      </c>
    </row>
    <row r="377" spans="1:16" s="156" customFormat="1" ht="12.75">
      <c r="A377" s="195" t="s">
        <v>731</v>
      </c>
      <c r="B377" s="195" t="s">
        <v>732</v>
      </c>
      <c r="C377" s="195" t="s">
        <v>156</v>
      </c>
      <c r="D377" s="189">
        <v>91.2</v>
      </c>
      <c r="E377" s="189">
        <v>475.56</v>
      </c>
      <c r="F377" s="189">
        <v>419.73</v>
      </c>
      <c r="G377" s="189"/>
      <c r="H377" s="189"/>
      <c r="I377" s="189"/>
      <c r="M377" s="156">
        <f t="shared" si="43"/>
        <v>5.214473684210526</v>
      </c>
      <c r="O377" s="156">
        <f t="shared" si="45"/>
        <v>4.602302631578947</v>
      </c>
      <c r="P377" s="156" t="e">
        <f t="shared" si="46"/>
        <v>#DIV/0!</v>
      </c>
    </row>
    <row r="378" spans="1:16" s="156" customFormat="1" ht="12.75">
      <c r="A378" s="195" t="s">
        <v>460</v>
      </c>
      <c r="B378" s="195" t="s">
        <v>461</v>
      </c>
      <c r="C378" s="195" t="s">
        <v>48</v>
      </c>
      <c r="D378" s="189">
        <v>1573304.03</v>
      </c>
      <c r="E378" s="189">
        <v>14040142.05</v>
      </c>
      <c r="F378" s="189">
        <v>12606282.26</v>
      </c>
      <c r="G378" s="189">
        <v>1920529.615</v>
      </c>
      <c r="H378" s="189">
        <v>17382406.43</v>
      </c>
      <c r="I378" s="189">
        <v>15608607.39</v>
      </c>
      <c r="J378" s="156">
        <f aca="true" t="shared" si="49" ref="J378:L379">(G378-D378)*100/D378</f>
        <v>22.06983382607874</v>
      </c>
      <c r="K378" s="156">
        <f t="shared" si="49"/>
        <v>23.80506100363848</v>
      </c>
      <c r="L378" s="156">
        <f t="shared" si="49"/>
        <v>23.816102702431483</v>
      </c>
      <c r="M378" s="156">
        <f t="shared" si="43"/>
        <v>8.923985308802648</v>
      </c>
      <c r="N378" s="156">
        <f t="shared" si="44"/>
        <v>9.050840088190986</v>
      </c>
      <c r="O378" s="156">
        <f t="shared" si="45"/>
        <v>8.012616773122993</v>
      </c>
      <c r="P378" s="156">
        <f t="shared" si="46"/>
        <v>8.127241188103211</v>
      </c>
    </row>
    <row r="379" spans="1:16" s="156" customFormat="1" ht="12.75">
      <c r="A379" s="195" t="s">
        <v>460</v>
      </c>
      <c r="B379" s="195" t="s">
        <v>461</v>
      </c>
      <c r="C379" s="195" t="s">
        <v>94</v>
      </c>
      <c r="D379" s="189">
        <v>870</v>
      </c>
      <c r="E379" s="189">
        <v>7146.03</v>
      </c>
      <c r="F379" s="189">
        <v>6590.81</v>
      </c>
      <c r="G379" s="189">
        <v>1740</v>
      </c>
      <c r="H379" s="189">
        <v>14301.26</v>
      </c>
      <c r="I379" s="189">
        <v>12943.17</v>
      </c>
      <c r="J379" s="156">
        <f t="shared" si="49"/>
        <v>100</v>
      </c>
      <c r="K379" s="156">
        <f t="shared" si="49"/>
        <v>100.12874281244271</v>
      </c>
      <c r="L379" s="156">
        <f t="shared" si="49"/>
        <v>96.3820835375318</v>
      </c>
      <c r="M379" s="156">
        <f t="shared" si="43"/>
        <v>8.213827586206897</v>
      </c>
      <c r="N379" s="156">
        <f t="shared" si="44"/>
        <v>8.219114942528735</v>
      </c>
      <c r="O379" s="156">
        <f t="shared" si="45"/>
        <v>7.57564367816092</v>
      </c>
      <c r="P379" s="156">
        <f t="shared" si="46"/>
        <v>7.438603448275862</v>
      </c>
    </row>
    <row r="380" spans="1:16" s="156" customFormat="1" ht="12.75">
      <c r="A380" s="195" t="s">
        <v>460</v>
      </c>
      <c r="B380" s="195" t="s">
        <v>461</v>
      </c>
      <c r="C380" s="195" t="s">
        <v>64</v>
      </c>
      <c r="D380" s="189">
        <v>8500</v>
      </c>
      <c r="E380" s="189">
        <v>75368.05</v>
      </c>
      <c r="F380" s="189">
        <v>68007.76</v>
      </c>
      <c r="G380" s="189"/>
      <c r="H380" s="189"/>
      <c r="I380" s="189"/>
      <c r="M380" s="156">
        <f t="shared" si="43"/>
        <v>8.866829411764707</v>
      </c>
      <c r="O380" s="156">
        <f t="shared" si="45"/>
        <v>8.00091294117647</v>
      </c>
      <c r="P380" s="156" t="e">
        <f t="shared" si="46"/>
        <v>#DIV/0!</v>
      </c>
    </row>
    <row r="381" spans="1:16" s="156" customFormat="1" ht="12.75">
      <c r="A381" s="195" t="s">
        <v>460</v>
      </c>
      <c r="B381" s="195" t="s">
        <v>461</v>
      </c>
      <c r="C381" s="195" t="s">
        <v>63</v>
      </c>
      <c r="D381" s="189">
        <v>20</v>
      </c>
      <c r="E381" s="189">
        <v>221.39</v>
      </c>
      <c r="F381" s="189">
        <v>196.79</v>
      </c>
      <c r="G381" s="189"/>
      <c r="H381" s="189"/>
      <c r="I381" s="189"/>
      <c r="M381" s="156">
        <f t="shared" si="43"/>
        <v>11.0695</v>
      </c>
      <c r="O381" s="156">
        <f t="shared" si="45"/>
        <v>9.8395</v>
      </c>
      <c r="P381" s="156" t="e">
        <f t="shared" si="46"/>
        <v>#DIV/0!</v>
      </c>
    </row>
    <row r="382" spans="1:16" s="156" customFormat="1" ht="12.75">
      <c r="A382" s="195" t="s">
        <v>460</v>
      </c>
      <c r="B382" s="195" t="s">
        <v>461</v>
      </c>
      <c r="C382" s="195" t="s">
        <v>54</v>
      </c>
      <c r="D382" s="189"/>
      <c r="E382" s="189"/>
      <c r="F382" s="189"/>
      <c r="G382" s="189">
        <v>2000</v>
      </c>
      <c r="H382" s="189">
        <v>22210.67</v>
      </c>
      <c r="I382" s="189">
        <v>19744.3</v>
      </c>
      <c r="N382" s="156">
        <f t="shared" si="44"/>
        <v>11.105334999999998</v>
      </c>
      <c r="O382" s="156" t="e">
        <f t="shared" si="45"/>
        <v>#DIV/0!</v>
      </c>
      <c r="P382" s="156">
        <f t="shared" si="46"/>
        <v>9.87215</v>
      </c>
    </row>
    <row r="383" spans="1:16" s="156" customFormat="1" ht="12.75">
      <c r="A383" s="195" t="s">
        <v>460</v>
      </c>
      <c r="B383" s="195" t="s">
        <v>461</v>
      </c>
      <c r="C383" s="195" t="s">
        <v>101</v>
      </c>
      <c r="D383" s="189">
        <v>600</v>
      </c>
      <c r="E383" s="189">
        <v>4639.3</v>
      </c>
      <c r="F383" s="189">
        <v>4395</v>
      </c>
      <c r="G383" s="189">
        <v>200</v>
      </c>
      <c r="H383" s="189">
        <v>1618.66</v>
      </c>
      <c r="I383" s="189">
        <v>1461.52</v>
      </c>
      <c r="J383" s="156">
        <f aca="true" t="shared" si="50" ref="J383:L385">(G383-D383)*100/D383</f>
        <v>-66.66666666666667</v>
      </c>
      <c r="K383" s="156">
        <f t="shared" si="50"/>
        <v>-65.10982260254781</v>
      </c>
      <c r="L383" s="156">
        <f t="shared" si="50"/>
        <v>-66.74584755403868</v>
      </c>
      <c r="M383" s="156">
        <f t="shared" si="43"/>
        <v>7.732166666666667</v>
      </c>
      <c r="N383" s="156">
        <f t="shared" si="44"/>
        <v>8.093300000000001</v>
      </c>
      <c r="O383" s="156">
        <f t="shared" si="45"/>
        <v>7.325</v>
      </c>
      <c r="P383" s="156">
        <f t="shared" si="46"/>
        <v>7.3076</v>
      </c>
    </row>
    <row r="384" spans="1:16" s="156" customFormat="1" ht="12.75">
      <c r="A384" s="195" t="s">
        <v>460</v>
      </c>
      <c r="B384" s="195" t="s">
        <v>461</v>
      </c>
      <c r="C384" s="195" t="s">
        <v>52</v>
      </c>
      <c r="D384" s="189">
        <v>27520</v>
      </c>
      <c r="E384" s="189">
        <v>215859.14</v>
      </c>
      <c r="F384" s="189">
        <v>198353.64</v>
      </c>
      <c r="G384" s="189">
        <v>25500</v>
      </c>
      <c r="H384" s="189">
        <v>206273.65</v>
      </c>
      <c r="I384" s="189">
        <v>184305.87</v>
      </c>
      <c r="J384" s="156">
        <f t="shared" si="50"/>
        <v>-7.340116279069767</v>
      </c>
      <c r="K384" s="156">
        <f t="shared" si="50"/>
        <v>-4.440622713497339</v>
      </c>
      <c r="L384" s="156">
        <f t="shared" si="50"/>
        <v>-7.082184123265909</v>
      </c>
      <c r="M384" s="156">
        <f t="shared" si="43"/>
        <v>7.843718750000001</v>
      </c>
      <c r="N384" s="156">
        <f t="shared" si="44"/>
        <v>8.089162745098038</v>
      </c>
      <c r="O384" s="156">
        <f t="shared" si="45"/>
        <v>7.20761773255814</v>
      </c>
      <c r="P384" s="156">
        <f t="shared" si="46"/>
        <v>7.227681176470588</v>
      </c>
    </row>
    <row r="385" spans="1:16" s="156" customFormat="1" ht="12.75">
      <c r="A385" s="195" t="s">
        <v>460</v>
      </c>
      <c r="B385" s="195" t="s">
        <v>461</v>
      </c>
      <c r="C385" s="195" t="s">
        <v>42</v>
      </c>
      <c r="D385" s="189">
        <v>326458.5</v>
      </c>
      <c r="E385" s="189">
        <v>2706683.49</v>
      </c>
      <c r="F385" s="189">
        <v>2416432.47</v>
      </c>
      <c r="G385" s="189">
        <v>168088.75</v>
      </c>
      <c r="H385" s="189">
        <v>1400961.3</v>
      </c>
      <c r="I385" s="189">
        <v>1255278.72</v>
      </c>
      <c r="J385" s="156">
        <f t="shared" si="50"/>
        <v>-48.51144938790076</v>
      </c>
      <c r="K385" s="156">
        <f t="shared" si="50"/>
        <v>-48.24066777013518</v>
      </c>
      <c r="L385" s="156">
        <f t="shared" si="50"/>
        <v>-48.05239808749963</v>
      </c>
      <c r="M385" s="156">
        <f t="shared" si="43"/>
        <v>8.291049214524971</v>
      </c>
      <c r="N385" s="156">
        <f t="shared" si="44"/>
        <v>8.334652378579769</v>
      </c>
      <c r="O385" s="156">
        <f t="shared" si="45"/>
        <v>7.401959115783477</v>
      </c>
      <c r="P385" s="156">
        <f t="shared" si="46"/>
        <v>7.467952019394516</v>
      </c>
    </row>
    <row r="386" spans="1:16" s="156" customFormat="1" ht="12.75">
      <c r="A386" s="195" t="s">
        <v>460</v>
      </c>
      <c r="B386" s="195" t="s">
        <v>461</v>
      </c>
      <c r="C386" s="195" t="s">
        <v>61</v>
      </c>
      <c r="D386" s="189"/>
      <c r="E386" s="189"/>
      <c r="F386" s="189"/>
      <c r="G386" s="189">
        <v>8</v>
      </c>
      <c r="H386" s="189">
        <v>72.34</v>
      </c>
      <c r="I386" s="189">
        <v>64</v>
      </c>
      <c r="N386" s="156">
        <f t="shared" si="44"/>
        <v>9.0425</v>
      </c>
      <c r="O386" s="156" t="e">
        <f t="shared" si="45"/>
        <v>#DIV/0!</v>
      </c>
      <c r="P386" s="156">
        <f t="shared" si="46"/>
        <v>8</v>
      </c>
    </row>
    <row r="387" spans="1:16" s="156" customFormat="1" ht="12.75">
      <c r="A387" s="195" t="s">
        <v>460</v>
      </c>
      <c r="B387" s="195" t="s">
        <v>461</v>
      </c>
      <c r="C387" s="195" t="s">
        <v>43</v>
      </c>
      <c r="D387" s="189">
        <v>3000</v>
      </c>
      <c r="E387" s="189">
        <v>23228.03</v>
      </c>
      <c r="F387" s="189">
        <v>21121</v>
      </c>
      <c r="G387" s="189"/>
      <c r="H387" s="189"/>
      <c r="I387" s="189"/>
      <c r="M387" s="156">
        <f t="shared" si="43"/>
        <v>7.742676666666666</v>
      </c>
      <c r="O387" s="156">
        <f t="shared" si="45"/>
        <v>7.040333333333334</v>
      </c>
      <c r="P387" s="156" t="e">
        <f t="shared" si="46"/>
        <v>#DIV/0!</v>
      </c>
    </row>
    <row r="388" spans="1:16" s="156" customFormat="1" ht="12.75">
      <c r="A388" s="195" t="s">
        <v>460</v>
      </c>
      <c r="B388" s="195" t="s">
        <v>461</v>
      </c>
      <c r="C388" s="195" t="s">
        <v>71</v>
      </c>
      <c r="D388" s="189">
        <v>600</v>
      </c>
      <c r="E388" s="189">
        <v>5264.71</v>
      </c>
      <c r="F388" s="189">
        <v>4627.68</v>
      </c>
      <c r="G388" s="189">
        <v>600</v>
      </c>
      <c r="H388" s="189">
        <v>5322.02</v>
      </c>
      <c r="I388" s="189">
        <v>4726.62</v>
      </c>
      <c r="J388" s="156">
        <f aca="true" t="shared" si="51" ref="J388:L389">(G388-D388)*100/D388</f>
        <v>0</v>
      </c>
      <c r="K388" s="156">
        <f t="shared" si="51"/>
        <v>1.0885689810075085</v>
      </c>
      <c r="L388" s="156">
        <f t="shared" si="51"/>
        <v>2.138004356394556</v>
      </c>
      <c r="M388" s="156">
        <f t="shared" si="43"/>
        <v>8.774516666666667</v>
      </c>
      <c r="N388" s="156">
        <f t="shared" si="44"/>
        <v>8.870033333333334</v>
      </c>
      <c r="O388" s="156">
        <f t="shared" si="45"/>
        <v>7.7128000000000005</v>
      </c>
      <c r="P388" s="156">
        <f t="shared" si="46"/>
        <v>7.8777</v>
      </c>
    </row>
    <row r="389" spans="1:16" s="156" customFormat="1" ht="12.75">
      <c r="A389" s="195" t="s">
        <v>462</v>
      </c>
      <c r="B389" s="195" t="s">
        <v>679</v>
      </c>
      <c r="C389" s="195" t="s">
        <v>139</v>
      </c>
      <c r="D389" s="189">
        <v>1500</v>
      </c>
      <c r="E389" s="189">
        <v>16488.01</v>
      </c>
      <c r="F389" s="189">
        <v>14873.85</v>
      </c>
      <c r="G389" s="189">
        <v>1800</v>
      </c>
      <c r="H389" s="189">
        <v>18042.27</v>
      </c>
      <c r="I389" s="189">
        <v>16044.34</v>
      </c>
      <c r="J389" s="156">
        <f t="shared" si="51"/>
        <v>20</v>
      </c>
      <c r="K389" s="156">
        <f t="shared" si="51"/>
        <v>9.426607577263734</v>
      </c>
      <c r="L389" s="156">
        <f t="shared" si="51"/>
        <v>7.869448730490086</v>
      </c>
      <c r="M389" s="156">
        <f t="shared" si="43"/>
        <v>10.992006666666665</v>
      </c>
      <c r="N389" s="156">
        <f t="shared" si="44"/>
        <v>10.023483333333333</v>
      </c>
      <c r="O389" s="156">
        <f t="shared" si="45"/>
        <v>9.9159</v>
      </c>
      <c r="P389" s="156">
        <f t="shared" si="46"/>
        <v>8.913522222222221</v>
      </c>
    </row>
    <row r="390" spans="1:16" s="156" customFormat="1" ht="12.75">
      <c r="A390" s="195" t="s">
        <v>462</v>
      </c>
      <c r="B390" s="195" t="s">
        <v>679</v>
      </c>
      <c r="C390" s="195" t="s">
        <v>63</v>
      </c>
      <c r="D390" s="189"/>
      <c r="E390" s="189"/>
      <c r="F390" s="189"/>
      <c r="G390" s="189">
        <v>50</v>
      </c>
      <c r="H390" s="189">
        <v>547.86</v>
      </c>
      <c r="I390" s="189">
        <v>490.72</v>
      </c>
      <c r="N390" s="156">
        <f t="shared" si="44"/>
        <v>10.9572</v>
      </c>
      <c r="O390" s="156" t="e">
        <f t="shared" si="45"/>
        <v>#DIV/0!</v>
      </c>
      <c r="P390" s="156">
        <f t="shared" si="46"/>
        <v>9.814400000000001</v>
      </c>
    </row>
    <row r="391" spans="1:16" s="156" customFormat="1" ht="12.75">
      <c r="A391" s="195" t="s">
        <v>462</v>
      </c>
      <c r="B391" s="195" t="s">
        <v>679</v>
      </c>
      <c r="C391" s="195" t="s">
        <v>66</v>
      </c>
      <c r="D391" s="189"/>
      <c r="E391" s="189"/>
      <c r="F391" s="189"/>
      <c r="G391" s="189">
        <v>505</v>
      </c>
      <c r="H391" s="189">
        <v>4760.39</v>
      </c>
      <c r="I391" s="189">
        <v>4227.96</v>
      </c>
      <c r="N391" s="156">
        <f t="shared" si="44"/>
        <v>9.42651485148515</v>
      </c>
      <c r="O391" s="156" t="e">
        <f t="shared" si="45"/>
        <v>#DIV/0!</v>
      </c>
      <c r="P391" s="156">
        <f t="shared" si="46"/>
        <v>8.37219801980198</v>
      </c>
    </row>
    <row r="392" spans="1:16" s="156" customFormat="1" ht="12.75">
      <c r="A392" s="195" t="s">
        <v>708</v>
      </c>
      <c r="B392" s="195" t="s">
        <v>709</v>
      </c>
      <c r="C392" s="195" t="s">
        <v>139</v>
      </c>
      <c r="D392" s="189"/>
      <c r="E392" s="189"/>
      <c r="F392" s="189"/>
      <c r="G392" s="189">
        <v>21000</v>
      </c>
      <c r="H392" s="189">
        <v>58940</v>
      </c>
      <c r="I392" s="189">
        <v>54067.81</v>
      </c>
      <c r="N392" s="156">
        <f t="shared" si="44"/>
        <v>2.8066666666666666</v>
      </c>
      <c r="O392" s="156" t="e">
        <f t="shared" si="45"/>
        <v>#DIV/0!</v>
      </c>
      <c r="P392" s="156">
        <f t="shared" si="46"/>
        <v>2.574657619047619</v>
      </c>
    </row>
    <row r="393" spans="1:16" s="156" customFormat="1" ht="12.75">
      <c r="A393" s="195" t="s">
        <v>708</v>
      </c>
      <c r="B393" s="195" t="s">
        <v>709</v>
      </c>
      <c r="C393" s="195" t="s">
        <v>50</v>
      </c>
      <c r="D393" s="189"/>
      <c r="E393" s="189"/>
      <c r="F393" s="189"/>
      <c r="G393" s="189">
        <v>6300</v>
      </c>
      <c r="H393" s="189">
        <v>13490</v>
      </c>
      <c r="I393" s="189">
        <v>11910.25</v>
      </c>
      <c r="N393" s="156">
        <f t="shared" si="44"/>
        <v>2.141269841269841</v>
      </c>
      <c r="O393" s="156" t="e">
        <f t="shared" si="45"/>
        <v>#DIV/0!</v>
      </c>
      <c r="P393" s="156">
        <f t="shared" si="46"/>
        <v>1.890515873015873</v>
      </c>
    </row>
    <row r="394" spans="1:16" s="156" customFormat="1" ht="12.75">
      <c r="A394" s="195" t="s">
        <v>464</v>
      </c>
      <c r="B394" s="195" t="s">
        <v>808</v>
      </c>
      <c r="C394" s="195" t="s">
        <v>43</v>
      </c>
      <c r="D394" s="189"/>
      <c r="E394" s="189"/>
      <c r="F394" s="189"/>
      <c r="G394" s="189">
        <v>3000</v>
      </c>
      <c r="H394" s="189">
        <v>24788.87</v>
      </c>
      <c r="I394" s="189">
        <v>22000</v>
      </c>
      <c r="N394" s="156">
        <f t="shared" si="44"/>
        <v>8.262956666666666</v>
      </c>
      <c r="O394" s="156" t="e">
        <f t="shared" si="45"/>
        <v>#DIV/0!</v>
      </c>
      <c r="P394" s="156">
        <f t="shared" si="46"/>
        <v>7.333333333333333</v>
      </c>
    </row>
    <row r="395" spans="1:16" s="156" customFormat="1" ht="12.75">
      <c r="A395" s="195" t="s">
        <v>466</v>
      </c>
      <c r="B395" s="195" t="s">
        <v>733</v>
      </c>
      <c r="C395" s="195" t="s">
        <v>43</v>
      </c>
      <c r="D395" s="189"/>
      <c r="E395" s="189"/>
      <c r="F395" s="189"/>
      <c r="G395" s="189">
        <v>22496.5</v>
      </c>
      <c r="H395" s="189">
        <v>317173.77</v>
      </c>
      <c r="I395" s="189">
        <v>281291.43</v>
      </c>
      <c r="N395" s="156">
        <f t="shared" si="44"/>
        <v>14.098805147467385</v>
      </c>
      <c r="O395" s="156" t="e">
        <f t="shared" si="45"/>
        <v>#DIV/0!</v>
      </c>
      <c r="P395" s="156">
        <f t="shared" si="46"/>
        <v>12.503786366768164</v>
      </c>
    </row>
    <row r="396" spans="1:16" s="156" customFormat="1" ht="12.75">
      <c r="A396" s="195" t="s">
        <v>466</v>
      </c>
      <c r="B396" s="195" t="s">
        <v>733</v>
      </c>
      <c r="C396" s="195" t="s">
        <v>83</v>
      </c>
      <c r="D396" s="189">
        <v>583.2</v>
      </c>
      <c r="E396" s="189">
        <v>9418.68</v>
      </c>
      <c r="F396" s="189">
        <v>8362.05</v>
      </c>
      <c r="G396" s="189">
        <v>240</v>
      </c>
      <c r="H396" s="189">
        <v>4920</v>
      </c>
      <c r="I396" s="189">
        <v>4361.45</v>
      </c>
      <c r="J396" s="156">
        <f aca="true" t="shared" si="52" ref="J396:L397">(G396-D396)*100/D396</f>
        <v>-58.84773662551441</v>
      </c>
      <c r="K396" s="156">
        <f t="shared" si="52"/>
        <v>-47.76338085591611</v>
      </c>
      <c r="L396" s="156">
        <f t="shared" si="52"/>
        <v>-47.84233531251308</v>
      </c>
      <c r="M396" s="156">
        <f t="shared" si="43"/>
        <v>16.15</v>
      </c>
      <c r="N396" s="156">
        <f t="shared" si="44"/>
        <v>20.5</v>
      </c>
      <c r="O396" s="156">
        <f t="shared" si="45"/>
        <v>14.338220164609051</v>
      </c>
      <c r="P396" s="156">
        <f t="shared" si="46"/>
        <v>18.172708333333333</v>
      </c>
    </row>
    <row r="397" spans="1:16" s="156" customFormat="1" ht="12.75">
      <c r="A397" s="195" t="s">
        <v>332</v>
      </c>
      <c r="B397" s="195" t="s">
        <v>333</v>
      </c>
      <c r="C397" s="195" t="s">
        <v>44</v>
      </c>
      <c r="D397" s="189">
        <v>78922</v>
      </c>
      <c r="E397" s="189">
        <v>262890.41</v>
      </c>
      <c r="F397" s="189">
        <v>236701.23</v>
      </c>
      <c r="G397" s="189">
        <v>23584</v>
      </c>
      <c r="H397" s="189">
        <v>59367</v>
      </c>
      <c r="I397" s="189">
        <v>53903</v>
      </c>
      <c r="J397" s="156">
        <f t="shared" si="52"/>
        <v>-70.11733103570614</v>
      </c>
      <c r="K397" s="156">
        <f t="shared" si="52"/>
        <v>-77.41758628623995</v>
      </c>
      <c r="L397" s="156">
        <f t="shared" si="52"/>
        <v>-77.22741026736531</v>
      </c>
      <c r="M397" s="156">
        <f t="shared" si="43"/>
        <v>3.331015559666506</v>
      </c>
      <c r="N397" s="156">
        <f t="shared" si="44"/>
        <v>2.517257462686567</v>
      </c>
      <c r="O397" s="156">
        <f t="shared" si="45"/>
        <v>2.999179316286967</v>
      </c>
      <c r="P397" s="156">
        <f t="shared" si="46"/>
        <v>2.2855749660786975</v>
      </c>
    </row>
    <row r="398" spans="1:16" s="156" customFormat="1" ht="12.75">
      <c r="A398" s="195" t="s">
        <v>734</v>
      </c>
      <c r="B398" s="195" t="s">
        <v>735</v>
      </c>
      <c r="C398" s="195" t="s">
        <v>43</v>
      </c>
      <c r="D398" s="189"/>
      <c r="E398" s="189"/>
      <c r="F398" s="189"/>
      <c r="G398" s="189">
        <v>112897</v>
      </c>
      <c r="H398" s="189">
        <v>398403.34</v>
      </c>
      <c r="I398" s="189">
        <v>355921.1</v>
      </c>
      <c r="N398" s="156">
        <f t="shared" si="44"/>
        <v>3.5289098913168644</v>
      </c>
      <c r="O398" s="156" t="e">
        <f t="shared" si="45"/>
        <v>#DIV/0!</v>
      </c>
      <c r="P398" s="156">
        <f t="shared" si="46"/>
        <v>3.1526178729284213</v>
      </c>
    </row>
    <row r="399" spans="1:16" s="156" customFormat="1" ht="12.75">
      <c r="A399" s="195" t="s">
        <v>337</v>
      </c>
      <c r="B399" s="195" t="s">
        <v>338</v>
      </c>
      <c r="C399" s="195" t="s">
        <v>43</v>
      </c>
      <c r="D399" s="189">
        <v>30014</v>
      </c>
      <c r="E399" s="189">
        <v>115868.5</v>
      </c>
      <c r="F399" s="189">
        <v>103506.09</v>
      </c>
      <c r="G399" s="189">
        <v>1705</v>
      </c>
      <c r="H399" s="189">
        <v>9332.99</v>
      </c>
      <c r="I399" s="189">
        <v>8277.5</v>
      </c>
      <c r="J399" s="156">
        <f aca="true" t="shared" si="53" ref="J399:L402">(G399-D399)*100/D399</f>
        <v>-94.31931765176252</v>
      </c>
      <c r="K399" s="156">
        <f t="shared" si="53"/>
        <v>-91.9451878638284</v>
      </c>
      <c r="L399" s="156">
        <f t="shared" si="53"/>
        <v>-92.00288601376016</v>
      </c>
      <c r="M399" s="156">
        <f t="shared" si="43"/>
        <v>3.8604817751715865</v>
      </c>
      <c r="N399" s="156">
        <f t="shared" si="44"/>
        <v>5.473894428152493</v>
      </c>
      <c r="O399" s="156">
        <f t="shared" si="45"/>
        <v>3.4485936562937294</v>
      </c>
      <c r="P399" s="156">
        <f t="shared" si="46"/>
        <v>4.854838709677419</v>
      </c>
    </row>
    <row r="400" spans="1:16" s="156" customFormat="1" ht="12.75">
      <c r="A400" s="195" t="s">
        <v>337</v>
      </c>
      <c r="B400" s="195" t="s">
        <v>338</v>
      </c>
      <c r="C400" s="195" t="s">
        <v>44</v>
      </c>
      <c r="D400" s="189">
        <v>78080</v>
      </c>
      <c r="E400" s="189">
        <v>333645.05</v>
      </c>
      <c r="F400" s="189">
        <v>297880</v>
      </c>
      <c r="G400" s="189">
        <v>65000</v>
      </c>
      <c r="H400" s="189">
        <v>272238.81</v>
      </c>
      <c r="I400" s="189">
        <v>248180</v>
      </c>
      <c r="J400" s="156">
        <f t="shared" si="53"/>
        <v>-16.75204918032787</v>
      </c>
      <c r="K400" s="156">
        <f t="shared" si="53"/>
        <v>-18.404660881376778</v>
      </c>
      <c r="L400" s="156">
        <f t="shared" si="53"/>
        <v>-16.684570968175105</v>
      </c>
      <c r="M400" s="156">
        <f t="shared" si="43"/>
        <v>4.273117955942623</v>
      </c>
      <c r="N400" s="156">
        <f t="shared" si="44"/>
        <v>4.188289384615384</v>
      </c>
      <c r="O400" s="156">
        <f t="shared" si="45"/>
        <v>3.815061475409836</v>
      </c>
      <c r="P400" s="156">
        <f t="shared" si="46"/>
        <v>3.8181538461538462</v>
      </c>
    </row>
    <row r="401" spans="1:16" s="156" customFormat="1" ht="12.75">
      <c r="A401" s="195" t="s">
        <v>339</v>
      </c>
      <c r="B401" s="195" t="s">
        <v>340</v>
      </c>
      <c r="C401" s="195" t="s">
        <v>43</v>
      </c>
      <c r="D401" s="189">
        <v>15000</v>
      </c>
      <c r="E401" s="189">
        <v>46042.5</v>
      </c>
      <c r="F401" s="189">
        <v>42000</v>
      </c>
      <c r="G401" s="189">
        <v>48100</v>
      </c>
      <c r="H401" s="189">
        <v>261977.82</v>
      </c>
      <c r="I401" s="189">
        <v>232892.7</v>
      </c>
      <c r="J401" s="156">
        <f t="shared" si="53"/>
        <v>220.66666666666666</v>
      </c>
      <c r="K401" s="156">
        <f t="shared" si="53"/>
        <v>468.9913015149047</v>
      </c>
      <c r="L401" s="156">
        <f t="shared" si="53"/>
        <v>454.50642857142856</v>
      </c>
      <c r="M401" s="156">
        <f t="shared" si="43"/>
        <v>3.0695</v>
      </c>
      <c r="N401" s="156">
        <f t="shared" si="44"/>
        <v>5.446524324324325</v>
      </c>
      <c r="O401" s="156">
        <f t="shared" si="45"/>
        <v>2.8</v>
      </c>
      <c r="P401" s="156">
        <f t="shared" si="46"/>
        <v>4.841844074844075</v>
      </c>
    </row>
    <row r="402" spans="1:16" s="156" customFormat="1" ht="12.75">
      <c r="A402" s="195" t="s">
        <v>339</v>
      </c>
      <c r="B402" s="195" t="s">
        <v>340</v>
      </c>
      <c r="C402" s="195" t="s">
        <v>44</v>
      </c>
      <c r="D402" s="189">
        <v>32112</v>
      </c>
      <c r="E402" s="189">
        <v>131341.37</v>
      </c>
      <c r="F402" s="189">
        <v>115984.08</v>
      </c>
      <c r="G402" s="189">
        <v>79164</v>
      </c>
      <c r="H402" s="189">
        <v>357728.71</v>
      </c>
      <c r="I402" s="189">
        <v>316501.02</v>
      </c>
      <c r="J402" s="156">
        <f t="shared" si="53"/>
        <v>146.52466367713004</v>
      </c>
      <c r="K402" s="156">
        <f t="shared" si="53"/>
        <v>172.36559965835596</v>
      </c>
      <c r="L402" s="156">
        <f t="shared" si="53"/>
        <v>172.88315775751292</v>
      </c>
      <c r="M402" s="156">
        <f t="shared" si="43"/>
        <v>4.09010245391131</v>
      </c>
      <c r="N402" s="156">
        <f t="shared" si="44"/>
        <v>4.518830655348391</v>
      </c>
      <c r="O402" s="156">
        <f t="shared" si="45"/>
        <v>3.6118609865470854</v>
      </c>
      <c r="P402" s="156">
        <f t="shared" si="46"/>
        <v>3.998042291950887</v>
      </c>
    </row>
    <row r="403" spans="1:16" s="156" customFormat="1" ht="12.75">
      <c r="A403" s="195" t="s">
        <v>341</v>
      </c>
      <c r="B403" s="195" t="s">
        <v>342</v>
      </c>
      <c r="C403" s="195" t="s">
        <v>43</v>
      </c>
      <c r="D403" s="189">
        <v>20635</v>
      </c>
      <c r="E403" s="189">
        <v>66195.55</v>
      </c>
      <c r="F403" s="189">
        <v>57984.35</v>
      </c>
      <c r="G403" s="189"/>
      <c r="H403" s="189"/>
      <c r="I403" s="189"/>
      <c r="M403" s="156">
        <f t="shared" si="43"/>
        <v>3.2079258541313305</v>
      </c>
      <c r="O403" s="156">
        <f t="shared" si="45"/>
        <v>2.81</v>
      </c>
      <c r="P403" s="156" t="e">
        <f t="shared" si="46"/>
        <v>#DIV/0!</v>
      </c>
    </row>
    <row r="404" spans="1:16" s="156" customFormat="1" ht="12.75">
      <c r="A404" s="195" t="s">
        <v>341</v>
      </c>
      <c r="B404" s="195" t="s">
        <v>342</v>
      </c>
      <c r="C404" s="195" t="s">
        <v>44</v>
      </c>
      <c r="D404" s="189">
        <v>3870</v>
      </c>
      <c r="E404" s="189">
        <v>13711.46</v>
      </c>
      <c r="F404" s="189">
        <v>11610</v>
      </c>
      <c r="G404" s="189"/>
      <c r="H404" s="189"/>
      <c r="I404" s="189"/>
      <c r="M404" s="156">
        <f t="shared" si="43"/>
        <v>3.5430129198966407</v>
      </c>
      <c r="O404" s="156">
        <f t="shared" si="45"/>
        <v>3</v>
      </c>
      <c r="P404" s="156" t="e">
        <f t="shared" si="46"/>
        <v>#DIV/0!</v>
      </c>
    </row>
    <row r="405" spans="1:16" s="156" customFormat="1" ht="12.75">
      <c r="A405" s="195" t="s">
        <v>343</v>
      </c>
      <c r="B405" s="195" t="s">
        <v>344</v>
      </c>
      <c r="C405" s="195" t="s">
        <v>44</v>
      </c>
      <c r="D405" s="189">
        <v>587</v>
      </c>
      <c r="E405" s="189">
        <v>2449.84</v>
      </c>
      <c r="F405" s="189">
        <v>2145.99</v>
      </c>
      <c r="G405" s="189"/>
      <c r="H405" s="189"/>
      <c r="I405" s="189"/>
      <c r="M405" s="156">
        <f t="shared" si="43"/>
        <v>4.1734923339011925</v>
      </c>
      <c r="O405" s="156">
        <f t="shared" si="45"/>
        <v>3.655860306643952</v>
      </c>
      <c r="P405" s="156" t="e">
        <f t="shared" si="46"/>
        <v>#DIV/0!</v>
      </c>
    </row>
    <row r="406" spans="1:16" s="156" customFormat="1" ht="12.75">
      <c r="A406" s="195" t="s">
        <v>345</v>
      </c>
      <c r="B406" s="195" t="s">
        <v>346</v>
      </c>
      <c r="C406" s="195" t="s">
        <v>43</v>
      </c>
      <c r="D406" s="189">
        <v>210</v>
      </c>
      <c r="E406" s="189">
        <v>975.67</v>
      </c>
      <c r="F406" s="189">
        <v>840</v>
      </c>
      <c r="G406" s="189"/>
      <c r="H406" s="189"/>
      <c r="I406" s="189"/>
      <c r="M406" s="156">
        <f t="shared" si="43"/>
        <v>4.646047619047619</v>
      </c>
      <c r="O406" s="156">
        <f t="shared" si="45"/>
        <v>4</v>
      </c>
      <c r="P406" s="156" t="e">
        <f t="shared" si="46"/>
        <v>#DIV/0!</v>
      </c>
    </row>
    <row r="407" spans="1:16" s="156" customFormat="1" ht="12.75">
      <c r="A407" s="195" t="s">
        <v>652</v>
      </c>
      <c r="B407" s="195" t="s">
        <v>653</v>
      </c>
      <c r="C407" s="195" t="s">
        <v>44</v>
      </c>
      <c r="D407" s="189">
        <v>330</v>
      </c>
      <c r="E407" s="189">
        <v>1169.19</v>
      </c>
      <c r="F407" s="189">
        <v>990</v>
      </c>
      <c r="G407" s="189"/>
      <c r="H407" s="189"/>
      <c r="I407" s="189"/>
      <c r="M407" s="156">
        <f t="shared" si="43"/>
        <v>3.543</v>
      </c>
      <c r="O407" s="156">
        <f t="shared" si="45"/>
        <v>3</v>
      </c>
      <c r="P407" s="156" t="e">
        <f t="shared" si="46"/>
        <v>#DIV/0!</v>
      </c>
    </row>
    <row r="408" spans="1:16" s="156" customFormat="1" ht="12.75">
      <c r="A408" s="195" t="s">
        <v>736</v>
      </c>
      <c r="B408" s="195" t="s">
        <v>737</v>
      </c>
      <c r="C408" s="195" t="s">
        <v>56</v>
      </c>
      <c r="D408" s="189">
        <v>40300</v>
      </c>
      <c r="E408" s="189">
        <v>299940.64</v>
      </c>
      <c r="F408" s="189">
        <v>269885</v>
      </c>
      <c r="G408" s="189">
        <v>29000</v>
      </c>
      <c r="H408" s="189">
        <v>203047.85</v>
      </c>
      <c r="I408" s="189">
        <v>182731</v>
      </c>
      <c r="J408" s="156">
        <f>(G408-D408)*100/D408</f>
        <v>-28.03970223325062</v>
      </c>
      <c r="K408" s="156">
        <f>(H408-E408)*100/E408</f>
        <v>-32.30398854920093</v>
      </c>
      <c r="L408" s="156">
        <f>(I408-F408)*100/F408</f>
        <v>-32.29301369101655</v>
      </c>
      <c r="M408" s="156">
        <f t="shared" si="43"/>
        <v>7.442695781637718</v>
      </c>
      <c r="N408" s="156">
        <f t="shared" si="44"/>
        <v>7.001650000000001</v>
      </c>
      <c r="O408" s="156">
        <f t="shared" si="45"/>
        <v>6.696898263027295</v>
      </c>
      <c r="P408" s="156">
        <f t="shared" si="46"/>
        <v>6.301068965517241</v>
      </c>
    </row>
    <row r="409" spans="1:16" s="156" customFormat="1" ht="12.75">
      <c r="A409" s="195" t="s">
        <v>736</v>
      </c>
      <c r="B409" s="195" t="s">
        <v>737</v>
      </c>
      <c r="C409" s="195" t="s">
        <v>43</v>
      </c>
      <c r="D409" s="189"/>
      <c r="E409" s="189"/>
      <c r="F409" s="189"/>
      <c r="G409" s="189">
        <v>10050</v>
      </c>
      <c r="H409" s="189">
        <v>24413.49</v>
      </c>
      <c r="I409" s="189">
        <v>22227.5</v>
      </c>
      <c r="N409" s="156">
        <f t="shared" si="44"/>
        <v>2.429202985074627</v>
      </c>
      <c r="O409" s="156" t="e">
        <f t="shared" si="45"/>
        <v>#DIV/0!</v>
      </c>
      <c r="P409" s="156">
        <f t="shared" si="46"/>
        <v>2.2116915422885572</v>
      </c>
    </row>
    <row r="410" spans="1:16" s="156" customFormat="1" ht="12.75">
      <c r="A410" s="195" t="s">
        <v>469</v>
      </c>
      <c r="B410" s="195" t="s">
        <v>470</v>
      </c>
      <c r="C410" s="195" t="s">
        <v>63</v>
      </c>
      <c r="D410" s="189">
        <v>1000</v>
      </c>
      <c r="E410" s="189">
        <v>26200</v>
      </c>
      <c r="F410" s="189">
        <v>23074.09</v>
      </c>
      <c r="G410" s="189"/>
      <c r="H410" s="189"/>
      <c r="I410" s="189"/>
      <c r="M410" s="156">
        <f t="shared" si="43"/>
        <v>26.2</v>
      </c>
      <c r="O410" s="156">
        <f t="shared" si="45"/>
        <v>23.07409</v>
      </c>
      <c r="P410" s="156" t="e">
        <f t="shared" si="46"/>
        <v>#DIV/0!</v>
      </c>
    </row>
    <row r="411" spans="1:16" s="156" customFormat="1" ht="12.75">
      <c r="A411" s="195" t="s">
        <v>469</v>
      </c>
      <c r="B411" s="195" t="s">
        <v>470</v>
      </c>
      <c r="C411" s="195" t="s">
        <v>47</v>
      </c>
      <c r="D411" s="189">
        <v>360</v>
      </c>
      <c r="E411" s="189">
        <v>220</v>
      </c>
      <c r="F411" s="189">
        <v>187.63</v>
      </c>
      <c r="G411" s="189"/>
      <c r="H411" s="189"/>
      <c r="I411" s="189"/>
      <c r="M411" s="156">
        <f t="shared" si="43"/>
        <v>0.6111111111111112</v>
      </c>
      <c r="O411" s="156">
        <f t="shared" si="45"/>
        <v>0.5211944444444444</v>
      </c>
      <c r="P411" s="156" t="e">
        <f t="shared" si="46"/>
        <v>#DIV/0!</v>
      </c>
    </row>
    <row r="412" spans="1:16" s="156" customFormat="1" ht="12.75">
      <c r="A412" s="195" t="s">
        <v>738</v>
      </c>
      <c r="B412" s="195" t="s">
        <v>739</v>
      </c>
      <c r="C412" s="195" t="s">
        <v>51</v>
      </c>
      <c r="D412" s="189">
        <v>22000</v>
      </c>
      <c r="E412" s="189">
        <v>149500</v>
      </c>
      <c r="F412" s="189">
        <v>131115.6</v>
      </c>
      <c r="G412" s="189"/>
      <c r="H412" s="189"/>
      <c r="I412" s="189"/>
      <c r="M412" s="156">
        <f t="shared" si="43"/>
        <v>6.795454545454546</v>
      </c>
      <c r="O412" s="156">
        <f t="shared" si="45"/>
        <v>5.9598</v>
      </c>
      <c r="P412" s="156" t="e">
        <f t="shared" si="46"/>
        <v>#DIV/0!</v>
      </c>
    </row>
    <row r="413" spans="1:16" s="156" customFormat="1" ht="12.75">
      <c r="A413" s="195" t="s">
        <v>478</v>
      </c>
      <c r="B413" s="195" t="s">
        <v>633</v>
      </c>
      <c r="C413" s="195" t="s">
        <v>63</v>
      </c>
      <c r="D413" s="189">
        <v>510</v>
      </c>
      <c r="E413" s="189">
        <v>9000</v>
      </c>
      <c r="F413" s="189">
        <v>7943.41</v>
      </c>
      <c r="G413" s="189"/>
      <c r="H413" s="189"/>
      <c r="I413" s="189"/>
      <c r="M413" s="156">
        <f t="shared" si="43"/>
        <v>17.647058823529413</v>
      </c>
      <c r="O413" s="156">
        <f t="shared" si="45"/>
        <v>15.575313725490195</v>
      </c>
      <c r="P413" s="156" t="e">
        <f t="shared" si="46"/>
        <v>#DIV/0!</v>
      </c>
    </row>
    <row r="414" spans="1:16" s="156" customFormat="1" ht="12.75">
      <c r="A414" s="195" t="s">
        <v>478</v>
      </c>
      <c r="B414" s="195" t="s">
        <v>633</v>
      </c>
      <c r="C414" s="195" t="s">
        <v>237</v>
      </c>
      <c r="D414" s="189"/>
      <c r="E414" s="189"/>
      <c r="F414" s="189"/>
      <c r="G414" s="189">
        <v>7400</v>
      </c>
      <c r="H414" s="189">
        <v>59539</v>
      </c>
      <c r="I414" s="189">
        <v>52683.73</v>
      </c>
      <c r="N414" s="156">
        <f t="shared" si="44"/>
        <v>8.04581081081081</v>
      </c>
      <c r="O414" s="156" t="e">
        <f t="shared" si="45"/>
        <v>#DIV/0!</v>
      </c>
      <c r="P414" s="156">
        <f t="shared" si="46"/>
        <v>7.119422972972973</v>
      </c>
    </row>
    <row r="415" spans="1:16" s="156" customFormat="1" ht="12.75">
      <c r="A415" s="195" t="s">
        <v>478</v>
      </c>
      <c r="B415" s="195" t="s">
        <v>633</v>
      </c>
      <c r="C415" s="195" t="s">
        <v>92</v>
      </c>
      <c r="D415" s="189">
        <v>31170</v>
      </c>
      <c r="E415" s="189">
        <v>143302.5</v>
      </c>
      <c r="F415" s="189">
        <v>129979.01</v>
      </c>
      <c r="G415" s="189">
        <v>29010</v>
      </c>
      <c r="H415" s="189">
        <v>131370</v>
      </c>
      <c r="I415" s="189">
        <v>117231.28</v>
      </c>
      <c r="J415" s="156">
        <f>(G415-D415)*100/D415</f>
        <v>-6.929740134744947</v>
      </c>
      <c r="K415" s="156">
        <f>(H415-E415)*100/E415</f>
        <v>-8.326791228345632</v>
      </c>
      <c r="L415" s="156">
        <f>(I415-F415)*100/F415</f>
        <v>-9.807529692678838</v>
      </c>
      <c r="M415" s="156">
        <f t="shared" si="43"/>
        <v>4.597449470644851</v>
      </c>
      <c r="N415" s="156">
        <f t="shared" si="44"/>
        <v>4.528438469493278</v>
      </c>
      <c r="O415" s="156">
        <f t="shared" si="45"/>
        <v>4.170003529034328</v>
      </c>
      <c r="P415" s="156">
        <f t="shared" si="46"/>
        <v>4.041064460530851</v>
      </c>
    </row>
    <row r="416" spans="1:16" s="156" customFormat="1" ht="12.75">
      <c r="A416" s="195" t="s">
        <v>478</v>
      </c>
      <c r="B416" s="195" t="s">
        <v>633</v>
      </c>
      <c r="C416" s="195" t="s">
        <v>47</v>
      </c>
      <c r="D416" s="189"/>
      <c r="E416" s="189"/>
      <c r="F416" s="189"/>
      <c r="G416" s="189">
        <v>39440</v>
      </c>
      <c r="H416" s="189">
        <v>236440</v>
      </c>
      <c r="I416" s="189">
        <v>212545.99</v>
      </c>
      <c r="N416" s="156">
        <f aca="true" t="shared" si="54" ref="N416:N428">H416/G416</f>
        <v>5.994929006085193</v>
      </c>
      <c r="O416" s="156" t="e">
        <f aca="true" t="shared" si="55" ref="O416:O428">F416/D416</f>
        <v>#DIV/0!</v>
      </c>
      <c r="P416" s="156">
        <f aca="true" t="shared" si="56" ref="P416:P428">I416/G416</f>
        <v>5.389097109533468</v>
      </c>
    </row>
    <row r="417" spans="1:16" s="156" customFormat="1" ht="12.75">
      <c r="A417" s="195" t="s">
        <v>478</v>
      </c>
      <c r="B417" s="195" t="s">
        <v>633</v>
      </c>
      <c r="C417" s="195" t="s">
        <v>58</v>
      </c>
      <c r="D417" s="189"/>
      <c r="E417" s="189"/>
      <c r="F417" s="189"/>
      <c r="G417" s="189">
        <v>19000</v>
      </c>
      <c r="H417" s="189">
        <v>121400</v>
      </c>
      <c r="I417" s="189">
        <v>108237.72</v>
      </c>
      <c r="N417" s="156">
        <f t="shared" si="54"/>
        <v>6.389473684210526</v>
      </c>
      <c r="O417" s="156" t="e">
        <f t="shared" si="55"/>
        <v>#DIV/0!</v>
      </c>
      <c r="P417" s="156">
        <f t="shared" si="56"/>
        <v>5.696722105263158</v>
      </c>
    </row>
    <row r="418" spans="1:16" s="156" customFormat="1" ht="12.75">
      <c r="A418" s="195" t="s">
        <v>710</v>
      </c>
      <c r="B418" s="195" t="s">
        <v>711</v>
      </c>
      <c r="C418" s="195" t="s">
        <v>63</v>
      </c>
      <c r="D418" s="189">
        <v>6600</v>
      </c>
      <c r="E418" s="189">
        <v>153000</v>
      </c>
      <c r="F418" s="189">
        <v>137047</v>
      </c>
      <c r="G418" s="189">
        <v>39000</v>
      </c>
      <c r="H418" s="189">
        <v>977144</v>
      </c>
      <c r="I418" s="189">
        <v>878880.16</v>
      </c>
      <c r="J418" s="156">
        <f aca="true" t="shared" si="57" ref="J418:L419">(G418-D418)*100/D418</f>
        <v>490.90909090909093</v>
      </c>
      <c r="K418" s="156">
        <f t="shared" si="57"/>
        <v>538.6562091503268</v>
      </c>
      <c r="L418" s="156">
        <f t="shared" si="57"/>
        <v>541.2983574977927</v>
      </c>
      <c r="M418" s="156">
        <f aca="true" t="shared" si="58" ref="M418:M428">E418/D418</f>
        <v>23.181818181818183</v>
      </c>
      <c r="N418" s="156">
        <f t="shared" si="54"/>
        <v>25.05497435897436</v>
      </c>
      <c r="O418" s="156">
        <f t="shared" si="55"/>
        <v>20.76469696969697</v>
      </c>
      <c r="P418" s="156">
        <f t="shared" si="56"/>
        <v>22.53538871794872</v>
      </c>
    </row>
    <row r="419" spans="1:16" s="156" customFormat="1" ht="12.75">
      <c r="A419" s="195" t="s">
        <v>710</v>
      </c>
      <c r="B419" s="195" t="s">
        <v>711</v>
      </c>
      <c r="C419" s="195" t="s">
        <v>92</v>
      </c>
      <c r="D419" s="189">
        <v>5100</v>
      </c>
      <c r="E419" s="189">
        <v>98500</v>
      </c>
      <c r="F419" s="189">
        <v>88179.33</v>
      </c>
      <c r="G419" s="189">
        <v>22310</v>
      </c>
      <c r="H419" s="189">
        <v>390600</v>
      </c>
      <c r="I419" s="189">
        <v>345481.67</v>
      </c>
      <c r="J419" s="156">
        <f t="shared" si="57"/>
        <v>337.45098039215685</v>
      </c>
      <c r="K419" s="156">
        <f t="shared" si="57"/>
        <v>296.5482233502538</v>
      </c>
      <c r="L419" s="156">
        <f t="shared" si="57"/>
        <v>291.7943921778493</v>
      </c>
      <c r="M419" s="156">
        <f t="shared" si="58"/>
        <v>19.313725490196077</v>
      </c>
      <c r="N419" s="156">
        <f t="shared" si="54"/>
        <v>17.50784401613626</v>
      </c>
      <c r="O419" s="156">
        <f t="shared" si="55"/>
        <v>17.290064705882354</v>
      </c>
      <c r="P419" s="156">
        <f t="shared" si="56"/>
        <v>15.485507395786643</v>
      </c>
    </row>
    <row r="420" spans="1:16" s="156" customFormat="1" ht="12.75">
      <c r="A420" s="195" t="s">
        <v>710</v>
      </c>
      <c r="B420" s="195" t="s">
        <v>711</v>
      </c>
      <c r="C420" s="195" t="s">
        <v>90</v>
      </c>
      <c r="D420" s="189"/>
      <c r="E420" s="189"/>
      <c r="F420" s="189"/>
      <c r="G420" s="189">
        <v>28525</v>
      </c>
      <c r="H420" s="189">
        <v>446780</v>
      </c>
      <c r="I420" s="189">
        <v>398716.7</v>
      </c>
      <c r="N420" s="156">
        <f t="shared" si="54"/>
        <v>15.662751971954426</v>
      </c>
      <c r="O420" s="156" t="e">
        <f t="shared" si="55"/>
        <v>#DIV/0!</v>
      </c>
      <c r="P420" s="156">
        <f t="shared" si="56"/>
        <v>13.977798422436459</v>
      </c>
    </row>
    <row r="421" spans="1:16" s="156" customFormat="1" ht="12.75">
      <c r="A421" s="195" t="s">
        <v>710</v>
      </c>
      <c r="B421" s="195" t="s">
        <v>711</v>
      </c>
      <c r="C421" s="195" t="s">
        <v>58</v>
      </c>
      <c r="D421" s="189">
        <v>10500</v>
      </c>
      <c r="E421" s="189">
        <v>125000</v>
      </c>
      <c r="F421" s="189">
        <v>113815.3</v>
      </c>
      <c r="G421" s="189">
        <v>4200</v>
      </c>
      <c r="H421" s="189">
        <v>70615</v>
      </c>
      <c r="I421" s="189">
        <v>62549.23</v>
      </c>
      <c r="J421" s="156">
        <f>(G421-D421)*100/D421</f>
        <v>-60</v>
      </c>
      <c r="K421" s="156">
        <f>(H421-E421)*100/E421</f>
        <v>-43.508</v>
      </c>
      <c r="L421" s="156">
        <f>(I421-F421)*100/F421</f>
        <v>-45.0432147523224</v>
      </c>
      <c r="M421" s="156">
        <f t="shared" si="58"/>
        <v>11.904761904761905</v>
      </c>
      <c r="N421" s="156">
        <f t="shared" si="54"/>
        <v>16.813095238095237</v>
      </c>
      <c r="O421" s="156">
        <f t="shared" si="55"/>
        <v>10.839552380952382</v>
      </c>
      <c r="P421" s="156">
        <f t="shared" si="56"/>
        <v>14.89267380952381</v>
      </c>
    </row>
    <row r="422" spans="1:16" s="156" customFormat="1" ht="12.75">
      <c r="A422" s="195" t="s">
        <v>680</v>
      </c>
      <c r="B422" s="195" t="s">
        <v>681</v>
      </c>
      <c r="C422" s="195" t="s">
        <v>63</v>
      </c>
      <c r="D422" s="189"/>
      <c r="E422" s="189"/>
      <c r="F422" s="189"/>
      <c r="G422" s="189">
        <v>10080</v>
      </c>
      <c r="H422" s="189">
        <v>603785</v>
      </c>
      <c r="I422" s="189">
        <v>545584.71</v>
      </c>
      <c r="N422" s="156">
        <f t="shared" si="54"/>
        <v>59.89930555555556</v>
      </c>
      <c r="O422" s="156" t="e">
        <f t="shared" si="55"/>
        <v>#DIV/0!</v>
      </c>
      <c r="P422" s="156">
        <f t="shared" si="56"/>
        <v>54.12546726190476</v>
      </c>
    </row>
    <row r="423" spans="1:16" s="156" customFormat="1" ht="12.75">
      <c r="A423" s="195" t="s">
        <v>680</v>
      </c>
      <c r="B423" s="195" t="s">
        <v>681</v>
      </c>
      <c r="C423" s="195" t="s">
        <v>51</v>
      </c>
      <c r="D423" s="189"/>
      <c r="E423" s="189"/>
      <c r="F423" s="189"/>
      <c r="G423" s="189">
        <v>210</v>
      </c>
      <c r="H423" s="189">
        <v>12785</v>
      </c>
      <c r="I423" s="189">
        <v>11283.98</v>
      </c>
      <c r="N423" s="156">
        <f t="shared" si="54"/>
        <v>60.88095238095238</v>
      </c>
      <c r="O423" s="156" t="e">
        <f t="shared" si="55"/>
        <v>#DIV/0!</v>
      </c>
      <c r="P423" s="156">
        <f t="shared" si="56"/>
        <v>53.73323809523809</v>
      </c>
    </row>
    <row r="424" spans="1:16" s="156" customFormat="1" ht="12.75">
      <c r="A424" s="195" t="s">
        <v>680</v>
      </c>
      <c r="B424" s="195" t="s">
        <v>681</v>
      </c>
      <c r="C424" s="195" t="s">
        <v>237</v>
      </c>
      <c r="D424" s="189"/>
      <c r="E424" s="189"/>
      <c r="F424" s="189"/>
      <c r="G424" s="189">
        <v>80</v>
      </c>
      <c r="H424" s="189">
        <v>7485</v>
      </c>
      <c r="I424" s="189">
        <v>6611.97</v>
      </c>
      <c r="N424" s="156">
        <f t="shared" si="54"/>
        <v>93.5625</v>
      </c>
      <c r="O424" s="156" t="e">
        <f t="shared" si="55"/>
        <v>#DIV/0!</v>
      </c>
      <c r="P424" s="156">
        <f t="shared" si="56"/>
        <v>82.649625</v>
      </c>
    </row>
    <row r="425" spans="1:16" s="156" customFormat="1" ht="12.75">
      <c r="A425" s="195" t="s">
        <v>680</v>
      </c>
      <c r="B425" s="195" t="s">
        <v>681</v>
      </c>
      <c r="C425" s="195" t="s">
        <v>92</v>
      </c>
      <c r="D425" s="189">
        <v>7236</v>
      </c>
      <c r="E425" s="189">
        <v>470421</v>
      </c>
      <c r="F425" s="189">
        <v>422307.96</v>
      </c>
      <c r="G425" s="189">
        <v>26902</v>
      </c>
      <c r="H425" s="189">
        <v>1149291</v>
      </c>
      <c r="I425" s="189">
        <v>1018199.57</v>
      </c>
      <c r="J425" s="156">
        <f>(G425-D425)*100/D425</f>
        <v>271.77998894416805</v>
      </c>
      <c r="K425" s="156">
        <f>(H425-E425)*100/E425</f>
        <v>144.31115957833515</v>
      </c>
      <c r="L425" s="156">
        <f>(I425-F425)*100/F425</f>
        <v>141.10357048443979</v>
      </c>
      <c r="M425" s="156">
        <f t="shared" si="58"/>
        <v>65.01119402985074</v>
      </c>
      <c r="N425" s="156">
        <f t="shared" si="54"/>
        <v>42.72139617872277</v>
      </c>
      <c r="O425" s="156">
        <f t="shared" si="55"/>
        <v>58.362072968490885</v>
      </c>
      <c r="P425" s="156">
        <f t="shared" si="56"/>
        <v>37.84847111738904</v>
      </c>
    </row>
    <row r="426" spans="1:16" s="156" customFormat="1" ht="12.75">
      <c r="A426" s="195" t="s">
        <v>680</v>
      </c>
      <c r="B426" s="195" t="s">
        <v>681</v>
      </c>
      <c r="C426" s="195" t="s">
        <v>58</v>
      </c>
      <c r="D426" s="189"/>
      <c r="E426" s="189"/>
      <c r="F426" s="189"/>
      <c r="G426" s="189">
        <v>148</v>
      </c>
      <c r="H426" s="189">
        <v>4440</v>
      </c>
      <c r="I426" s="189">
        <v>3939.51</v>
      </c>
      <c r="N426" s="156">
        <f t="shared" si="54"/>
        <v>30</v>
      </c>
      <c r="O426" s="156" t="e">
        <f t="shared" si="55"/>
        <v>#DIV/0!</v>
      </c>
      <c r="P426" s="156">
        <f t="shared" si="56"/>
        <v>26.61831081081081</v>
      </c>
    </row>
    <row r="427" spans="1:16" s="156" customFormat="1" ht="12.75">
      <c r="A427" s="195" t="s">
        <v>809</v>
      </c>
      <c r="B427" s="195" t="s">
        <v>810</v>
      </c>
      <c r="C427" s="195" t="s">
        <v>47</v>
      </c>
      <c r="D427" s="189">
        <v>2</v>
      </c>
      <c r="E427" s="189">
        <v>130</v>
      </c>
      <c r="F427" s="189">
        <v>115.09</v>
      </c>
      <c r="G427" s="189"/>
      <c r="H427" s="189"/>
      <c r="I427" s="189"/>
      <c r="M427" s="156">
        <f t="shared" si="58"/>
        <v>65</v>
      </c>
      <c r="O427" s="156">
        <f t="shared" si="55"/>
        <v>57.545</v>
      </c>
      <c r="P427" s="156" t="e">
        <f t="shared" si="56"/>
        <v>#DIV/0!</v>
      </c>
    </row>
    <row r="428" spans="1:16" ht="11.25" customHeight="1">
      <c r="A428" s="165"/>
      <c r="B428" s="169" t="s">
        <v>121</v>
      </c>
      <c r="C428" s="170"/>
      <c r="D428" s="170">
        <f aca="true" t="shared" si="59" ref="D428:I428">SUM(D5:D427)</f>
        <v>37442923.47</v>
      </c>
      <c r="E428" s="170">
        <f t="shared" si="59"/>
        <v>245074040.21000004</v>
      </c>
      <c r="F428" s="170">
        <f t="shared" si="59"/>
        <v>219411025.59000003</v>
      </c>
      <c r="G428" s="170">
        <f t="shared" si="59"/>
        <v>43485188.045</v>
      </c>
      <c r="H428" s="170">
        <f t="shared" si="59"/>
        <v>286416365.9799999</v>
      </c>
      <c r="I428" s="170">
        <f t="shared" si="59"/>
        <v>256676428.9899998</v>
      </c>
      <c r="J428" s="156">
        <f>(G428-D428)*100/D428</f>
        <v>16.137267112278728</v>
      </c>
      <c r="K428" s="156">
        <f>(H428-E428)*100/E428</f>
        <v>16.869320689606408</v>
      </c>
      <c r="L428" s="156">
        <f>(I428-F428)*100/F428</f>
        <v>16.984289326296366</v>
      </c>
      <c r="M428" s="156">
        <f t="shared" si="58"/>
        <v>6.545269906778463</v>
      </c>
      <c r="N428" s="156">
        <f t="shared" si="54"/>
        <v>6.586527018892184</v>
      </c>
      <c r="O428" s="156">
        <f t="shared" si="55"/>
        <v>5.859879658323059</v>
      </c>
      <c r="P428" s="156">
        <f t="shared" si="56"/>
        <v>5.902617432041044</v>
      </c>
    </row>
    <row r="429" spans="1:16" ht="11.25" customHeight="1">
      <c r="A429" s="171"/>
      <c r="B429" s="171"/>
      <c r="C429" s="171"/>
      <c r="M429" s="166"/>
      <c r="N429" s="166"/>
      <c r="O429" s="166"/>
      <c r="P429" s="166"/>
    </row>
    <row r="430" spans="1:16" ht="11.25" customHeight="1">
      <c r="A430" s="172" t="s">
        <v>660</v>
      </c>
      <c r="M430" s="166"/>
      <c r="N430" s="166"/>
      <c r="O430" s="166"/>
      <c r="P430" s="166"/>
    </row>
    <row r="431" spans="1:16" ht="38.25">
      <c r="A431" s="140" t="s">
        <v>130</v>
      </c>
      <c r="B431" s="140" t="s">
        <v>131</v>
      </c>
      <c r="C431" s="140" t="s">
        <v>132</v>
      </c>
      <c r="D431" s="141" t="s">
        <v>688</v>
      </c>
      <c r="E431" s="141" t="s">
        <v>689</v>
      </c>
      <c r="F431" s="141">
        <v>2015</v>
      </c>
      <c r="G431" s="141" t="s">
        <v>719</v>
      </c>
      <c r="H431" s="141" t="s">
        <v>720</v>
      </c>
      <c r="I431" s="141" t="s">
        <v>794</v>
      </c>
      <c r="J431" s="162" t="s">
        <v>79</v>
      </c>
      <c r="K431" s="163" t="s">
        <v>80</v>
      </c>
      <c r="L431" s="163" t="s">
        <v>677</v>
      </c>
      <c r="M431" s="164" t="s">
        <v>690</v>
      </c>
      <c r="N431" s="164" t="s">
        <v>721</v>
      </c>
      <c r="O431" s="164" t="s">
        <v>691</v>
      </c>
      <c r="P431" s="164" t="s">
        <v>722</v>
      </c>
    </row>
    <row r="432" spans="1:16" s="156" customFormat="1" ht="12.75">
      <c r="A432" s="195" t="s">
        <v>740</v>
      </c>
      <c r="B432" s="195" t="s">
        <v>741</v>
      </c>
      <c r="C432" s="195" t="s">
        <v>53</v>
      </c>
      <c r="D432" s="189"/>
      <c r="E432" s="189"/>
      <c r="F432" s="189"/>
      <c r="G432" s="189">
        <v>36</v>
      </c>
      <c r="H432" s="189">
        <v>203.95</v>
      </c>
      <c r="I432" s="189">
        <v>182.16</v>
      </c>
      <c r="N432" s="156">
        <f>H432/G432</f>
        <v>5.665277777777778</v>
      </c>
      <c r="O432" s="156" t="e">
        <f>F432/D432</f>
        <v>#DIV/0!</v>
      </c>
      <c r="P432" s="156">
        <f>I432/G432</f>
        <v>5.06</v>
      </c>
    </row>
    <row r="433" spans="1:16" s="156" customFormat="1" ht="12.75">
      <c r="A433" s="195" t="s">
        <v>792</v>
      </c>
      <c r="B433" s="195" t="s">
        <v>285</v>
      </c>
      <c r="C433" s="195" t="s">
        <v>787</v>
      </c>
      <c r="D433" s="189">
        <v>112</v>
      </c>
      <c r="E433" s="189">
        <v>1255.27</v>
      </c>
      <c r="F433" s="189">
        <v>1130.29</v>
      </c>
      <c r="G433" s="189"/>
      <c r="H433" s="189"/>
      <c r="I433" s="189"/>
      <c r="M433" s="156">
        <f>E433/D433</f>
        <v>11.207767857142857</v>
      </c>
      <c r="O433" s="156">
        <f aca="true" t="shared" si="60" ref="O433:O454">F433/D433</f>
        <v>10.091875</v>
      </c>
      <c r="P433" s="156" t="e">
        <f aca="true" t="shared" si="61" ref="P433:P454">I433/G433</f>
        <v>#DIV/0!</v>
      </c>
    </row>
    <row r="434" spans="1:16" s="156" customFormat="1" ht="12.75">
      <c r="A434" s="195" t="s">
        <v>811</v>
      </c>
      <c r="B434" s="195" t="s">
        <v>812</v>
      </c>
      <c r="C434" s="195" t="s">
        <v>84</v>
      </c>
      <c r="D434" s="189">
        <v>10</v>
      </c>
      <c r="E434" s="189">
        <v>489.51</v>
      </c>
      <c r="F434" s="189">
        <v>434.52</v>
      </c>
      <c r="G434" s="189"/>
      <c r="H434" s="189"/>
      <c r="I434" s="189"/>
      <c r="M434" s="156">
        <f>E434/D434</f>
        <v>48.951</v>
      </c>
      <c r="O434" s="156">
        <f t="shared" si="60"/>
        <v>43.452</v>
      </c>
      <c r="P434" s="156" t="e">
        <f t="shared" si="61"/>
        <v>#DIV/0!</v>
      </c>
    </row>
    <row r="435" spans="1:16" s="156" customFormat="1" ht="12.75">
      <c r="A435" s="195" t="s">
        <v>594</v>
      </c>
      <c r="B435" s="195" t="s">
        <v>595</v>
      </c>
      <c r="C435" s="195" t="s">
        <v>44</v>
      </c>
      <c r="D435" s="189"/>
      <c r="E435" s="189"/>
      <c r="F435" s="189"/>
      <c r="G435" s="189">
        <v>3.36</v>
      </c>
      <c r="H435" s="189">
        <v>101.37</v>
      </c>
      <c r="I435" s="189">
        <v>90</v>
      </c>
      <c r="N435" s="156">
        <f aca="true" t="shared" si="62" ref="N435:N454">H435/G435</f>
        <v>30.16964285714286</v>
      </c>
      <c r="O435" s="156" t="e">
        <f t="shared" si="60"/>
        <v>#DIV/0!</v>
      </c>
      <c r="P435" s="156">
        <f t="shared" si="61"/>
        <v>26.78571428571429</v>
      </c>
    </row>
    <row r="436" spans="1:16" s="156" customFormat="1" ht="12.75">
      <c r="A436" s="195" t="s">
        <v>755</v>
      </c>
      <c r="B436" s="195" t="s">
        <v>756</v>
      </c>
      <c r="C436" s="195" t="s">
        <v>138</v>
      </c>
      <c r="D436" s="189"/>
      <c r="E436" s="189"/>
      <c r="F436" s="189"/>
      <c r="G436" s="189">
        <v>112</v>
      </c>
      <c r="H436" s="189">
        <v>487.2</v>
      </c>
      <c r="I436" s="189">
        <v>434.31</v>
      </c>
      <c r="N436" s="156">
        <f t="shared" si="62"/>
        <v>4.35</v>
      </c>
      <c r="O436" s="156" t="e">
        <f t="shared" si="60"/>
        <v>#DIV/0!</v>
      </c>
      <c r="P436" s="156">
        <f t="shared" si="61"/>
        <v>3.877767857142857</v>
      </c>
    </row>
    <row r="437" spans="1:16" s="156" customFormat="1" ht="12.75">
      <c r="A437" s="195" t="s">
        <v>596</v>
      </c>
      <c r="B437" s="195" t="s">
        <v>634</v>
      </c>
      <c r="C437" s="195" t="s">
        <v>43</v>
      </c>
      <c r="D437" s="189">
        <v>234181.8</v>
      </c>
      <c r="E437" s="189">
        <v>2125984.12</v>
      </c>
      <c r="F437" s="189">
        <v>1884736</v>
      </c>
      <c r="G437" s="189">
        <v>169626.6</v>
      </c>
      <c r="H437" s="189">
        <v>1594917.07</v>
      </c>
      <c r="I437" s="189">
        <v>1432379.22</v>
      </c>
      <c r="J437" s="156">
        <f>(G437-D437)*100/D437</f>
        <v>-27.566275432164236</v>
      </c>
      <c r="K437" s="156">
        <f>(H437-E437)*100/E437</f>
        <v>-24.979822050599328</v>
      </c>
      <c r="L437" s="156">
        <f>(I437-F437)*100/F437</f>
        <v>-24.001068584671806</v>
      </c>
      <c r="M437" s="156">
        <f>E437/D437</f>
        <v>9.078349043350082</v>
      </c>
      <c r="N437" s="156">
        <f t="shared" si="62"/>
        <v>9.40251747072688</v>
      </c>
      <c r="O437" s="156">
        <f t="shared" si="60"/>
        <v>8.048174537901751</v>
      </c>
      <c r="P437" s="156">
        <f t="shared" si="61"/>
        <v>8.444307791348763</v>
      </c>
    </row>
    <row r="438" spans="1:16" s="156" customFormat="1" ht="12.75">
      <c r="A438" s="195" t="s">
        <v>596</v>
      </c>
      <c r="B438" s="195" t="s">
        <v>634</v>
      </c>
      <c r="C438" s="195" t="s">
        <v>156</v>
      </c>
      <c r="D438" s="189">
        <v>579.4</v>
      </c>
      <c r="E438" s="189">
        <v>2587.18</v>
      </c>
      <c r="F438" s="189">
        <v>2378.3</v>
      </c>
      <c r="G438" s="189"/>
      <c r="H438" s="189"/>
      <c r="I438" s="189"/>
      <c r="M438" s="156">
        <f>E438/D438</f>
        <v>4.465274421815671</v>
      </c>
      <c r="O438" s="156">
        <f t="shared" si="60"/>
        <v>4.104763548498447</v>
      </c>
      <c r="P438" s="156" t="e">
        <f t="shared" si="61"/>
        <v>#DIV/0!</v>
      </c>
    </row>
    <row r="439" spans="1:16" s="156" customFormat="1" ht="12.75">
      <c r="A439" s="195" t="s">
        <v>597</v>
      </c>
      <c r="B439" s="195" t="s">
        <v>598</v>
      </c>
      <c r="C439" s="195" t="s">
        <v>48</v>
      </c>
      <c r="D439" s="189"/>
      <c r="E439" s="189"/>
      <c r="F439" s="189"/>
      <c r="G439" s="189">
        <v>2106</v>
      </c>
      <c r="H439" s="189">
        <v>15283.71</v>
      </c>
      <c r="I439" s="189">
        <v>13689</v>
      </c>
      <c r="N439" s="156">
        <f t="shared" si="62"/>
        <v>7.257222222222222</v>
      </c>
      <c r="O439" s="156" t="e">
        <f t="shared" si="60"/>
        <v>#DIV/0!</v>
      </c>
      <c r="P439" s="156">
        <f t="shared" si="61"/>
        <v>6.5</v>
      </c>
    </row>
    <row r="440" spans="1:16" s="156" customFormat="1" ht="12.75">
      <c r="A440" s="195" t="s">
        <v>599</v>
      </c>
      <c r="B440" s="195" t="s">
        <v>600</v>
      </c>
      <c r="C440" s="195" t="s">
        <v>48</v>
      </c>
      <c r="D440" s="189"/>
      <c r="E440" s="189"/>
      <c r="F440" s="189"/>
      <c r="G440" s="189">
        <v>842.4</v>
      </c>
      <c r="H440" s="189">
        <v>6113.48</v>
      </c>
      <c r="I440" s="189">
        <v>5475.6</v>
      </c>
      <c r="N440" s="156">
        <f t="shared" si="62"/>
        <v>7.257217473884141</v>
      </c>
      <c r="O440" s="156" t="e">
        <f t="shared" si="60"/>
        <v>#DIV/0!</v>
      </c>
      <c r="P440" s="156">
        <f t="shared" si="61"/>
        <v>6.500000000000001</v>
      </c>
    </row>
    <row r="441" spans="1:16" s="156" customFormat="1" ht="12.75">
      <c r="A441" s="195" t="s">
        <v>757</v>
      </c>
      <c r="B441" s="195" t="s">
        <v>758</v>
      </c>
      <c r="C441" s="195" t="s">
        <v>48</v>
      </c>
      <c r="D441" s="189"/>
      <c r="E441" s="189"/>
      <c r="F441" s="189"/>
      <c r="G441" s="189">
        <v>842.4</v>
      </c>
      <c r="H441" s="189">
        <v>8746.98</v>
      </c>
      <c r="I441" s="189">
        <v>7834.32</v>
      </c>
      <c r="N441" s="156">
        <f t="shared" si="62"/>
        <v>10.383404558404559</v>
      </c>
      <c r="O441" s="156" t="e">
        <f t="shared" si="60"/>
        <v>#DIV/0!</v>
      </c>
      <c r="P441" s="156">
        <f t="shared" si="61"/>
        <v>9.3</v>
      </c>
    </row>
    <row r="442" spans="1:16" s="156" customFormat="1" ht="12.75">
      <c r="A442" s="195" t="s">
        <v>351</v>
      </c>
      <c r="B442" s="195" t="s">
        <v>352</v>
      </c>
      <c r="C442" s="195" t="s">
        <v>48</v>
      </c>
      <c r="D442" s="189"/>
      <c r="E442" s="189"/>
      <c r="F442" s="189"/>
      <c r="G442" s="189">
        <v>83294.64</v>
      </c>
      <c r="H442" s="189">
        <v>472374.93</v>
      </c>
      <c r="I442" s="189">
        <v>421785.52</v>
      </c>
      <c r="N442" s="156">
        <f t="shared" si="62"/>
        <v>5.671132380186768</v>
      </c>
      <c r="O442" s="156" t="e">
        <f t="shared" si="60"/>
        <v>#DIV/0!</v>
      </c>
      <c r="P442" s="156">
        <f t="shared" si="61"/>
        <v>5.063777453147045</v>
      </c>
    </row>
    <row r="443" spans="1:16" s="156" customFormat="1" ht="12.75">
      <c r="A443" s="195" t="s">
        <v>351</v>
      </c>
      <c r="B443" s="195" t="s">
        <v>352</v>
      </c>
      <c r="C443" s="195" t="s">
        <v>174</v>
      </c>
      <c r="D443" s="189">
        <v>9484.8</v>
      </c>
      <c r="E443" s="189">
        <v>47424</v>
      </c>
      <c r="F443" s="189">
        <v>41988.53</v>
      </c>
      <c r="G443" s="189"/>
      <c r="H443" s="189"/>
      <c r="I443" s="189"/>
      <c r="M443" s="156">
        <f>E443/D443</f>
        <v>5</v>
      </c>
      <c r="O443" s="156">
        <f t="shared" si="60"/>
        <v>4.42692834851552</v>
      </c>
      <c r="P443" s="156" t="e">
        <f t="shared" si="61"/>
        <v>#DIV/0!</v>
      </c>
    </row>
    <row r="444" spans="1:16" s="156" customFormat="1" ht="12.75">
      <c r="A444" s="195" t="s">
        <v>640</v>
      </c>
      <c r="B444" s="195" t="s">
        <v>641</v>
      </c>
      <c r="C444" s="195" t="s">
        <v>48</v>
      </c>
      <c r="D444" s="189"/>
      <c r="E444" s="189"/>
      <c r="F444" s="189"/>
      <c r="G444" s="189">
        <v>400</v>
      </c>
      <c r="H444" s="189">
        <v>6054.01</v>
      </c>
      <c r="I444" s="189">
        <v>5349</v>
      </c>
      <c r="N444" s="156">
        <f t="shared" si="62"/>
        <v>15.135025</v>
      </c>
      <c r="O444" s="156" t="e">
        <f t="shared" si="60"/>
        <v>#DIV/0!</v>
      </c>
      <c r="P444" s="156">
        <f t="shared" si="61"/>
        <v>13.3725</v>
      </c>
    </row>
    <row r="445" spans="1:16" s="156" customFormat="1" ht="12.75">
      <c r="A445" s="195" t="s">
        <v>640</v>
      </c>
      <c r="B445" s="195" t="s">
        <v>641</v>
      </c>
      <c r="C445" s="195" t="s">
        <v>138</v>
      </c>
      <c r="D445" s="189"/>
      <c r="E445" s="189"/>
      <c r="F445" s="189"/>
      <c r="G445" s="189">
        <v>1408</v>
      </c>
      <c r="H445" s="189">
        <v>9898.24</v>
      </c>
      <c r="I445" s="189">
        <v>8864.86</v>
      </c>
      <c r="N445" s="156">
        <f t="shared" si="62"/>
        <v>7.03</v>
      </c>
      <c r="O445" s="156" t="e">
        <f t="shared" si="60"/>
        <v>#DIV/0!</v>
      </c>
      <c r="P445" s="156">
        <f t="shared" si="61"/>
        <v>6.296065340909092</v>
      </c>
    </row>
    <row r="446" spans="1:16" s="156" customFormat="1" ht="12.75">
      <c r="A446" s="195" t="s">
        <v>640</v>
      </c>
      <c r="B446" s="195" t="s">
        <v>641</v>
      </c>
      <c r="C446" s="195" t="s">
        <v>46</v>
      </c>
      <c r="D446" s="189">
        <v>2250</v>
      </c>
      <c r="E446" s="189">
        <v>34250</v>
      </c>
      <c r="F446" s="189">
        <v>30753.35</v>
      </c>
      <c r="G446" s="189"/>
      <c r="H446" s="189"/>
      <c r="I446" s="189"/>
      <c r="M446" s="156">
        <f>E446/D446</f>
        <v>15.222222222222221</v>
      </c>
      <c r="O446" s="156">
        <f t="shared" si="60"/>
        <v>13.668155555555554</v>
      </c>
      <c r="P446" s="156" t="e">
        <f t="shared" si="61"/>
        <v>#DIV/0!</v>
      </c>
    </row>
    <row r="447" spans="1:16" s="156" customFormat="1" ht="12.75">
      <c r="A447" s="195" t="s">
        <v>640</v>
      </c>
      <c r="B447" s="195" t="s">
        <v>641</v>
      </c>
      <c r="C447" s="195" t="s">
        <v>156</v>
      </c>
      <c r="D447" s="189"/>
      <c r="E447" s="189"/>
      <c r="F447" s="189"/>
      <c r="G447" s="189">
        <v>3028</v>
      </c>
      <c r="H447" s="189">
        <v>21100.74</v>
      </c>
      <c r="I447" s="189">
        <v>18851.4</v>
      </c>
      <c r="N447" s="156">
        <f t="shared" si="62"/>
        <v>6.968540290620872</v>
      </c>
      <c r="O447" s="156" t="e">
        <f t="shared" si="60"/>
        <v>#DIV/0!</v>
      </c>
      <c r="P447" s="156">
        <f t="shared" si="61"/>
        <v>6.2256935270805815</v>
      </c>
    </row>
    <row r="448" spans="1:16" s="156" customFormat="1" ht="12.75">
      <c r="A448" s="195" t="s">
        <v>640</v>
      </c>
      <c r="B448" s="195" t="s">
        <v>641</v>
      </c>
      <c r="C448" s="195" t="s">
        <v>50</v>
      </c>
      <c r="D448" s="189">
        <v>1.8</v>
      </c>
      <c r="E448" s="189">
        <v>0.4</v>
      </c>
      <c r="F448" s="189">
        <v>0.36</v>
      </c>
      <c r="G448" s="189"/>
      <c r="H448" s="189"/>
      <c r="I448" s="189"/>
      <c r="M448" s="156">
        <f>E448/D448</f>
        <v>0.22222222222222224</v>
      </c>
      <c r="O448" s="156">
        <f t="shared" si="60"/>
        <v>0.19999999999999998</v>
      </c>
      <c r="P448" s="156" t="e">
        <f t="shared" si="61"/>
        <v>#DIV/0!</v>
      </c>
    </row>
    <row r="449" spans="1:16" s="156" customFormat="1" ht="12.75">
      <c r="A449" s="195" t="s">
        <v>640</v>
      </c>
      <c r="B449" s="195" t="s">
        <v>641</v>
      </c>
      <c r="C449" s="195" t="s">
        <v>83</v>
      </c>
      <c r="D449" s="189"/>
      <c r="E449" s="189"/>
      <c r="F449" s="189"/>
      <c r="G449" s="189">
        <v>160</v>
      </c>
      <c r="H449" s="189">
        <v>1438.4</v>
      </c>
      <c r="I449" s="189">
        <v>1275.1</v>
      </c>
      <c r="N449" s="156">
        <f t="shared" si="62"/>
        <v>8.99</v>
      </c>
      <c r="O449" s="156" t="e">
        <f t="shared" si="60"/>
        <v>#DIV/0!</v>
      </c>
      <c r="P449" s="156">
        <f t="shared" si="61"/>
        <v>7.969374999999999</v>
      </c>
    </row>
    <row r="450" spans="1:16" s="156" customFormat="1" ht="12.75">
      <c r="A450" s="195" t="s">
        <v>658</v>
      </c>
      <c r="B450" s="195" t="s">
        <v>659</v>
      </c>
      <c r="C450" s="195" t="s">
        <v>793</v>
      </c>
      <c r="D450" s="189"/>
      <c r="E450" s="189"/>
      <c r="F450" s="189"/>
      <c r="G450" s="189">
        <v>8000</v>
      </c>
      <c r="H450" s="189">
        <v>38802.85</v>
      </c>
      <c r="I450" s="189">
        <v>34200</v>
      </c>
      <c r="N450" s="156">
        <f t="shared" si="62"/>
        <v>4.85035625</v>
      </c>
      <c r="O450" s="156" t="e">
        <f t="shared" si="60"/>
        <v>#DIV/0!</v>
      </c>
      <c r="P450" s="156">
        <f t="shared" si="61"/>
        <v>4.275</v>
      </c>
    </row>
    <row r="451" spans="1:16" s="156" customFormat="1" ht="12.75">
      <c r="A451" s="195" t="s">
        <v>658</v>
      </c>
      <c r="B451" s="195" t="s">
        <v>659</v>
      </c>
      <c r="C451" s="195" t="s">
        <v>64</v>
      </c>
      <c r="D451" s="189"/>
      <c r="E451" s="189"/>
      <c r="F451" s="189"/>
      <c r="G451" s="189">
        <v>10000</v>
      </c>
      <c r="H451" s="189">
        <v>207629.26</v>
      </c>
      <c r="I451" s="189">
        <v>183000</v>
      </c>
      <c r="N451" s="156">
        <f t="shared" si="62"/>
        <v>20.762926</v>
      </c>
      <c r="O451" s="156" t="e">
        <f t="shared" si="60"/>
        <v>#DIV/0!</v>
      </c>
      <c r="P451" s="156">
        <f t="shared" si="61"/>
        <v>18.3</v>
      </c>
    </row>
    <row r="452" spans="1:16" s="156" customFormat="1" ht="12.75">
      <c r="A452" s="195" t="s">
        <v>658</v>
      </c>
      <c r="B452" s="195" t="s">
        <v>659</v>
      </c>
      <c r="C452" s="195" t="s">
        <v>57</v>
      </c>
      <c r="D452" s="189">
        <v>2.5</v>
      </c>
      <c r="E452" s="189">
        <v>81.31</v>
      </c>
      <c r="F452" s="189">
        <v>70</v>
      </c>
      <c r="G452" s="189"/>
      <c r="H452" s="189"/>
      <c r="I452" s="189"/>
      <c r="M452" s="156">
        <f>E452/D452</f>
        <v>32.524</v>
      </c>
      <c r="O452" s="156">
        <f t="shared" si="60"/>
        <v>28</v>
      </c>
      <c r="P452" s="156" t="e">
        <f t="shared" si="61"/>
        <v>#DIV/0!</v>
      </c>
    </row>
    <row r="453" spans="1:16" s="156" customFormat="1" ht="12.75">
      <c r="A453" s="195" t="s">
        <v>658</v>
      </c>
      <c r="B453" s="195" t="s">
        <v>659</v>
      </c>
      <c r="C453" s="195" t="s">
        <v>95</v>
      </c>
      <c r="D453" s="189"/>
      <c r="E453" s="189"/>
      <c r="F453" s="189"/>
      <c r="G453" s="189">
        <v>36272</v>
      </c>
      <c r="H453" s="189">
        <v>275687.32</v>
      </c>
      <c r="I453" s="189">
        <v>244704</v>
      </c>
      <c r="N453" s="156">
        <f t="shared" si="62"/>
        <v>7.600554697838553</v>
      </c>
      <c r="O453" s="156" t="e">
        <f t="shared" si="60"/>
        <v>#DIV/0!</v>
      </c>
      <c r="P453" s="156">
        <f t="shared" si="61"/>
        <v>6.74636082928981</v>
      </c>
    </row>
    <row r="454" spans="1:16" s="172" customFormat="1" ht="12.75">
      <c r="A454" s="169"/>
      <c r="B454" s="169" t="s">
        <v>121</v>
      </c>
      <c r="C454" s="169"/>
      <c r="D454" s="170">
        <f aca="true" t="shared" si="63" ref="D454:I454">SUM(D432:D453)</f>
        <v>246622.29999999996</v>
      </c>
      <c r="E454" s="170">
        <f t="shared" si="63"/>
        <v>2212071.79</v>
      </c>
      <c r="F454" s="170">
        <f t="shared" si="63"/>
        <v>1961491.3500000003</v>
      </c>
      <c r="G454" s="170">
        <f t="shared" si="63"/>
        <v>316131.39999999997</v>
      </c>
      <c r="H454" s="170">
        <f t="shared" si="63"/>
        <v>2658839.5100000002</v>
      </c>
      <c r="I454" s="170">
        <f t="shared" si="63"/>
        <v>2378114.49</v>
      </c>
      <c r="J454" s="156">
        <f>(G454-D454)*100/D454</f>
        <v>28.18443425432332</v>
      </c>
      <c r="K454" s="156">
        <f>(H454-E454)*100/E454</f>
        <v>20.196800213251677</v>
      </c>
      <c r="L454" s="156">
        <f>(I454-F454)*100/F454</f>
        <v>21.240121196557908</v>
      </c>
      <c r="M454" s="156">
        <f>E454/D454</f>
        <v>8.969471900959485</v>
      </c>
      <c r="N454" s="156">
        <f t="shared" si="62"/>
        <v>8.410551783214197</v>
      </c>
      <c r="O454" s="156">
        <f t="shared" si="60"/>
        <v>7.953422500722768</v>
      </c>
      <c r="P454" s="156">
        <f t="shared" si="61"/>
        <v>7.522550717834421</v>
      </c>
    </row>
    <row r="455" spans="1:16" ht="11.25" customHeight="1">
      <c r="A455" s="171"/>
      <c r="B455" s="171"/>
      <c r="C455" s="171"/>
      <c r="M455" s="166"/>
      <c r="N455" s="166"/>
      <c r="O455" s="166"/>
      <c r="P455" s="166"/>
    </row>
    <row r="456" spans="1:16" ht="11.25" customHeight="1">
      <c r="A456" s="172" t="s">
        <v>627</v>
      </c>
      <c r="M456" s="166"/>
      <c r="N456" s="166"/>
      <c r="O456" s="166"/>
      <c r="P456" s="166"/>
    </row>
    <row r="457" spans="1:16" ht="38.25">
      <c r="A457" s="140" t="s">
        <v>130</v>
      </c>
      <c r="B457" s="140" t="s">
        <v>131</v>
      </c>
      <c r="C457" s="140" t="s">
        <v>132</v>
      </c>
      <c r="D457" s="141" t="s">
        <v>688</v>
      </c>
      <c r="E457" s="141" t="s">
        <v>689</v>
      </c>
      <c r="F457" s="141">
        <v>2015</v>
      </c>
      <c r="G457" s="141" t="s">
        <v>719</v>
      </c>
      <c r="H457" s="141" t="s">
        <v>720</v>
      </c>
      <c r="I457" s="141" t="s">
        <v>794</v>
      </c>
      <c r="J457" s="162" t="s">
        <v>79</v>
      </c>
      <c r="K457" s="163" t="s">
        <v>80</v>
      </c>
      <c r="L457" s="163" t="s">
        <v>677</v>
      </c>
      <c r="M457" s="164" t="s">
        <v>690</v>
      </c>
      <c r="N457" s="164" t="s">
        <v>721</v>
      </c>
      <c r="O457" s="164" t="s">
        <v>691</v>
      </c>
      <c r="P457" s="164" t="s">
        <v>722</v>
      </c>
    </row>
    <row r="458" spans="1:16" ht="11.25" customHeight="1">
      <c r="A458" s="171" t="s">
        <v>353</v>
      </c>
      <c r="B458" s="171" t="s">
        <v>354</v>
      </c>
      <c r="C458" s="171"/>
      <c r="D458" s="165">
        <v>0</v>
      </c>
      <c r="E458" s="165">
        <v>0</v>
      </c>
      <c r="F458" s="165">
        <v>0</v>
      </c>
      <c r="G458" s="165">
        <v>0</v>
      </c>
      <c r="H458" s="165">
        <v>0</v>
      </c>
      <c r="I458" s="165">
        <v>0</v>
      </c>
      <c r="M458" s="166"/>
      <c r="N458" s="166"/>
      <c r="O458" s="166"/>
      <c r="P458" s="166"/>
    </row>
    <row r="459" spans="1:16" ht="11.25" customHeight="1">
      <c r="A459" s="171"/>
      <c r="B459" s="171" t="s">
        <v>121</v>
      </c>
      <c r="C459" s="171"/>
      <c r="D459" s="165">
        <f aca="true" t="shared" si="64" ref="D459:I459">SUM(D458:D458)</f>
        <v>0</v>
      </c>
      <c r="E459" s="165">
        <f t="shared" si="64"/>
        <v>0</v>
      </c>
      <c r="F459" s="165">
        <f t="shared" si="64"/>
        <v>0</v>
      </c>
      <c r="G459" s="165">
        <f t="shared" si="64"/>
        <v>0</v>
      </c>
      <c r="H459" s="165">
        <f t="shared" si="64"/>
        <v>0</v>
      </c>
      <c r="I459" s="165">
        <f t="shared" si="64"/>
        <v>0</v>
      </c>
      <c r="M459" s="166"/>
      <c r="N459" s="166"/>
      <c r="O459" s="166"/>
      <c r="P459" s="166"/>
    </row>
    <row r="460" spans="10:16" ht="11.25" customHeight="1">
      <c r="J460" s="173"/>
      <c r="K460" s="173"/>
      <c r="L460" s="173"/>
      <c r="M460" s="173"/>
      <c r="N460" s="173"/>
      <c r="O460" s="173"/>
      <c r="P460" s="173"/>
    </row>
    <row r="461" spans="10:16" ht="11.25" customHeight="1">
      <c r="J461" s="173"/>
      <c r="K461" s="173"/>
      <c r="L461" s="173"/>
      <c r="M461" s="173"/>
      <c r="N461" s="173"/>
      <c r="O461" s="173"/>
      <c r="P461" s="173"/>
    </row>
    <row r="462" spans="10:16" ht="11.25" customHeight="1">
      <c r="J462" s="173"/>
      <c r="K462" s="173"/>
      <c r="L462" s="173"/>
      <c r="M462" s="173"/>
      <c r="N462" s="173"/>
      <c r="O462" s="173"/>
      <c r="P462" s="173"/>
    </row>
  </sheetData>
  <sheetProtection/>
  <autoFilter ref="J1:J462"/>
  <mergeCells count="3">
    <mergeCell ref="A1:H1"/>
    <mergeCell ref="A2:H2"/>
    <mergeCell ref="A3:H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8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149"/>
  <sheetViews>
    <sheetView view="pageBreakPreview" zoomScale="92" zoomScaleSheetLayoutView="92" zoomScalePageLayoutView="0" workbookViewId="0" topLeftCell="A1">
      <selection activeCell="R10" sqref="R10"/>
    </sheetView>
  </sheetViews>
  <sheetFormatPr defaultColWidth="9.140625" defaultRowHeight="12.75"/>
  <cols>
    <col min="1" max="1" width="14.28125" style="199" bestFit="1" customWidth="1"/>
    <col min="2" max="2" width="77.28125" style="199" bestFit="1" customWidth="1"/>
    <col min="3" max="3" width="27.421875" style="199" bestFit="1" customWidth="1"/>
    <col min="4" max="4" width="9.57421875" style="202" customWidth="1"/>
    <col min="5" max="6" width="12.28125" style="202" bestFit="1" customWidth="1"/>
    <col min="7" max="7" width="10.00390625" style="202" bestFit="1" customWidth="1"/>
    <col min="8" max="9" width="12.28125" style="202" bestFit="1" customWidth="1"/>
    <col min="10" max="12" width="9.8515625" style="199" customWidth="1"/>
    <col min="13" max="16" width="9.8515625" style="199" bestFit="1" customWidth="1"/>
    <col min="17" max="16384" width="9.140625" style="199" customWidth="1"/>
  </cols>
  <sheetData>
    <row r="1" spans="1:9" ht="12.75" customHeight="1">
      <c r="A1" s="220" t="s">
        <v>129</v>
      </c>
      <c r="B1" s="220"/>
      <c r="C1" s="220"/>
      <c r="D1" s="220"/>
      <c r="E1" s="220"/>
      <c r="F1" s="220"/>
      <c r="G1" s="220"/>
      <c r="H1" s="220"/>
      <c r="I1" s="198"/>
    </row>
    <row r="2" spans="1:16" s="173" customFormat="1" ht="12.75" customHeight="1">
      <c r="A2" s="217" t="s">
        <v>796</v>
      </c>
      <c r="B2" s="217"/>
      <c r="C2" s="217"/>
      <c r="D2" s="217"/>
      <c r="E2" s="217"/>
      <c r="F2" s="217"/>
      <c r="G2" s="217"/>
      <c r="H2" s="217"/>
      <c r="I2" s="200"/>
      <c r="J2" s="165"/>
      <c r="K2" s="165"/>
      <c r="L2" s="165"/>
      <c r="M2" s="165"/>
      <c r="N2" s="165"/>
      <c r="O2" s="165"/>
      <c r="P2" s="165"/>
    </row>
    <row r="3" spans="1:9" ht="12.75" customHeight="1">
      <c r="A3" s="221" t="s">
        <v>128</v>
      </c>
      <c r="B3" s="221"/>
      <c r="C3" s="221"/>
      <c r="D3" s="221"/>
      <c r="E3" s="221"/>
      <c r="F3" s="221"/>
      <c r="G3" s="221"/>
      <c r="H3" s="221"/>
      <c r="I3" s="201"/>
    </row>
    <row r="4" spans="1:16" ht="22.5">
      <c r="A4" s="140" t="s">
        <v>130</v>
      </c>
      <c r="B4" s="140" t="s">
        <v>131</v>
      </c>
      <c r="C4" s="140" t="s">
        <v>132</v>
      </c>
      <c r="D4" s="141" t="s">
        <v>688</v>
      </c>
      <c r="E4" s="141" t="s">
        <v>689</v>
      </c>
      <c r="F4" s="141" t="s">
        <v>764</v>
      </c>
      <c r="G4" s="141" t="s">
        <v>719</v>
      </c>
      <c r="H4" s="141" t="s">
        <v>720</v>
      </c>
      <c r="I4" s="141" t="s">
        <v>765</v>
      </c>
      <c r="J4" s="142" t="s">
        <v>79</v>
      </c>
      <c r="K4" s="143" t="s">
        <v>80</v>
      </c>
      <c r="L4" s="143" t="s">
        <v>677</v>
      </c>
      <c r="M4" s="144" t="s">
        <v>690</v>
      </c>
      <c r="N4" s="144" t="s">
        <v>721</v>
      </c>
      <c r="O4" s="144" t="s">
        <v>691</v>
      </c>
      <c r="P4" s="144" t="s">
        <v>722</v>
      </c>
    </row>
    <row r="5" spans="1:16" s="156" customFormat="1" ht="12.75">
      <c r="A5" s="195" t="s">
        <v>701</v>
      </c>
      <c r="B5" s="195" t="s">
        <v>702</v>
      </c>
      <c r="C5" s="195" t="s">
        <v>98</v>
      </c>
      <c r="D5" s="189"/>
      <c r="E5" s="189"/>
      <c r="F5" s="189"/>
      <c r="G5" s="189">
        <v>44067</v>
      </c>
      <c r="H5" s="189">
        <v>43230</v>
      </c>
      <c r="I5" s="189">
        <v>39555.4</v>
      </c>
      <c r="N5" s="156">
        <f>H5/G5</f>
        <v>0.9810061951119886</v>
      </c>
      <c r="P5" s="156">
        <f>I5/G5</f>
        <v>0.8976195338915742</v>
      </c>
    </row>
    <row r="6" spans="1:16" s="156" customFormat="1" ht="12.75">
      <c r="A6" s="195" t="s">
        <v>136</v>
      </c>
      <c r="B6" s="195" t="s">
        <v>137</v>
      </c>
      <c r="C6" s="195" t="s">
        <v>104</v>
      </c>
      <c r="D6" s="189">
        <v>1169614</v>
      </c>
      <c r="E6" s="189">
        <v>1467373.86</v>
      </c>
      <c r="F6" s="189">
        <v>1344031.63</v>
      </c>
      <c r="G6" s="189">
        <v>1972657</v>
      </c>
      <c r="H6" s="189">
        <v>1112868.2</v>
      </c>
      <c r="I6" s="189">
        <v>995566.11</v>
      </c>
      <c r="J6" s="156">
        <f aca="true" t="shared" si="0" ref="J6:L7">(G6-D6)*100/D6</f>
        <v>68.65880538365649</v>
      </c>
      <c r="K6" s="156">
        <f t="shared" si="0"/>
        <v>-24.159191441504902</v>
      </c>
      <c r="L6" s="156">
        <f t="shared" si="0"/>
        <v>-25.926883878469432</v>
      </c>
      <c r="M6" s="156">
        <f aca="true" t="shared" si="1" ref="M6:M69">E6/D6</f>
        <v>1.2545795963454611</v>
      </c>
      <c r="N6" s="156">
        <f aca="true" t="shared" si="2" ref="N6:N68">H6/G6</f>
        <v>0.5641468334332831</v>
      </c>
      <c r="O6" s="156">
        <f aca="true" t="shared" si="3" ref="O6:O69">F6/D6</f>
        <v>1.1491240956418098</v>
      </c>
      <c r="P6" s="156">
        <f aca="true" t="shared" si="4" ref="P6:P68">I6/G6</f>
        <v>0.5046828262592027</v>
      </c>
    </row>
    <row r="7" spans="1:16" s="156" customFormat="1" ht="12.75">
      <c r="A7" s="195" t="s">
        <v>136</v>
      </c>
      <c r="B7" s="195" t="s">
        <v>137</v>
      </c>
      <c r="C7" s="195" t="s">
        <v>87</v>
      </c>
      <c r="D7" s="189">
        <v>8547</v>
      </c>
      <c r="E7" s="189">
        <v>14472.2</v>
      </c>
      <c r="F7" s="189">
        <v>12492.88</v>
      </c>
      <c r="G7" s="189">
        <v>22903.8</v>
      </c>
      <c r="H7" s="189">
        <v>28111.37</v>
      </c>
      <c r="I7" s="189">
        <v>25266.79</v>
      </c>
      <c r="J7" s="156">
        <f t="shared" si="0"/>
        <v>167.97472797472798</v>
      </c>
      <c r="K7" s="156">
        <f t="shared" si="0"/>
        <v>94.2439297411589</v>
      </c>
      <c r="L7" s="156">
        <f t="shared" si="0"/>
        <v>102.24952132734808</v>
      </c>
      <c r="M7" s="156">
        <f t="shared" si="1"/>
        <v>1.6932490932490933</v>
      </c>
      <c r="N7" s="156">
        <f t="shared" si="2"/>
        <v>1.22736707445926</v>
      </c>
      <c r="O7" s="156">
        <f t="shared" si="3"/>
        <v>1.4616684216684215</v>
      </c>
      <c r="P7" s="156">
        <f t="shared" si="4"/>
        <v>1.103170216295986</v>
      </c>
    </row>
    <row r="8" spans="1:16" s="156" customFormat="1" ht="12.75">
      <c r="A8" s="195" t="s">
        <v>136</v>
      </c>
      <c r="B8" s="195" t="s">
        <v>137</v>
      </c>
      <c r="C8" s="195" t="s">
        <v>138</v>
      </c>
      <c r="D8" s="189"/>
      <c r="E8" s="189"/>
      <c r="F8" s="189"/>
      <c r="G8" s="189">
        <v>3512.12</v>
      </c>
      <c r="H8" s="189">
        <v>6678.27</v>
      </c>
      <c r="I8" s="189">
        <v>5971.52</v>
      </c>
      <c r="N8" s="156">
        <f t="shared" si="2"/>
        <v>1.9014925458127856</v>
      </c>
      <c r="P8" s="156">
        <f t="shared" si="4"/>
        <v>1.700260811134016</v>
      </c>
    </row>
    <row r="9" spans="1:16" s="156" customFormat="1" ht="12.75">
      <c r="A9" s="195" t="s">
        <v>136</v>
      </c>
      <c r="B9" s="195" t="s">
        <v>137</v>
      </c>
      <c r="C9" s="195" t="s">
        <v>60</v>
      </c>
      <c r="D9" s="189">
        <v>59728</v>
      </c>
      <c r="E9" s="189">
        <v>104832.82</v>
      </c>
      <c r="F9" s="189">
        <v>95116.69</v>
      </c>
      <c r="G9" s="189">
        <v>213335</v>
      </c>
      <c r="H9" s="189">
        <v>325317.65</v>
      </c>
      <c r="I9" s="189">
        <v>289987.74</v>
      </c>
      <c r="J9" s="156">
        <f>(G9-D9)*100/D9</f>
        <v>257.1775381730512</v>
      </c>
      <c r="K9" s="156">
        <f>(H9-E9)*100/E9</f>
        <v>210.3204225546923</v>
      </c>
      <c r="L9" s="156">
        <f>(I9-F9)*100/F9</f>
        <v>204.8757689107979</v>
      </c>
      <c r="M9" s="156">
        <f t="shared" si="1"/>
        <v>1.7551704393249399</v>
      </c>
      <c r="N9" s="156">
        <f t="shared" si="2"/>
        <v>1.5249145709799143</v>
      </c>
      <c r="O9" s="156">
        <f t="shared" si="3"/>
        <v>1.592497488615055</v>
      </c>
      <c r="P9" s="156">
        <f t="shared" si="4"/>
        <v>1.3593069116647525</v>
      </c>
    </row>
    <row r="10" spans="1:16" s="156" customFormat="1" ht="12.75">
      <c r="A10" s="195" t="s">
        <v>136</v>
      </c>
      <c r="B10" s="195" t="s">
        <v>137</v>
      </c>
      <c r="C10" s="195" t="s">
        <v>759</v>
      </c>
      <c r="D10" s="189"/>
      <c r="E10" s="189"/>
      <c r="F10" s="189"/>
      <c r="G10" s="189">
        <v>52000</v>
      </c>
      <c r="H10" s="189">
        <v>78390</v>
      </c>
      <c r="I10" s="189">
        <v>70171.08</v>
      </c>
      <c r="N10" s="156">
        <f t="shared" si="2"/>
        <v>1.5075</v>
      </c>
      <c r="P10" s="156">
        <f t="shared" si="4"/>
        <v>1.3494438461538463</v>
      </c>
    </row>
    <row r="11" spans="1:16" s="156" customFormat="1" ht="12.75">
      <c r="A11" s="195" t="s">
        <v>136</v>
      </c>
      <c r="B11" s="195" t="s">
        <v>137</v>
      </c>
      <c r="C11" s="195" t="s">
        <v>88</v>
      </c>
      <c r="D11" s="189">
        <v>234000</v>
      </c>
      <c r="E11" s="189">
        <v>297960</v>
      </c>
      <c r="F11" s="189">
        <v>267498.44</v>
      </c>
      <c r="G11" s="189">
        <v>78000</v>
      </c>
      <c r="H11" s="189">
        <v>47060</v>
      </c>
      <c r="I11" s="189">
        <v>42939.87</v>
      </c>
      <c r="J11" s="156">
        <f aca="true" t="shared" si="5" ref="J11:L12">(G11-D11)*100/D11</f>
        <v>-66.66666666666667</v>
      </c>
      <c r="K11" s="156">
        <f t="shared" si="5"/>
        <v>-84.20593368237347</v>
      </c>
      <c r="L11" s="156">
        <f t="shared" si="5"/>
        <v>-83.94761853564454</v>
      </c>
      <c r="M11" s="156">
        <f t="shared" si="1"/>
        <v>1.2733333333333334</v>
      </c>
      <c r="N11" s="156">
        <f t="shared" si="2"/>
        <v>0.6033333333333334</v>
      </c>
      <c r="O11" s="156">
        <f t="shared" si="3"/>
        <v>1.1431557264957266</v>
      </c>
      <c r="P11" s="156">
        <f t="shared" si="4"/>
        <v>0.5505111538461539</v>
      </c>
    </row>
    <row r="12" spans="1:16" s="156" customFormat="1" ht="12.75">
      <c r="A12" s="195" t="s">
        <v>136</v>
      </c>
      <c r="B12" s="195" t="s">
        <v>137</v>
      </c>
      <c r="C12" s="195" t="s">
        <v>139</v>
      </c>
      <c r="D12" s="189">
        <v>85949</v>
      </c>
      <c r="E12" s="189">
        <v>140369.59</v>
      </c>
      <c r="F12" s="189">
        <v>125615.51</v>
      </c>
      <c r="G12" s="189">
        <v>543248</v>
      </c>
      <c r="H12" s="189">
        <v>738259.88</v>
      </c>
      <c r="I12" s="189">
        <v>662379.21</v>
      </c>
      <c r="J12" s="156">
        <f t="shared" si="5"/>
        <v>532.0585463472524</v>
      </c>
      <c r="K12" s="156">
        <f t="shared" si="5"/>
        <v>425.9400415716823</v>
      </c>
      <c r="L12" s="156">
        <f t="shared" si="5"/>
        <v>427.3068668033111</v>
      </c>
      <c r="M12" s="156">
        <f t="shared" si="1"/>
        <v>1.633173044479866</v>
      </c>
      <c r="N12" s="156">
        <f t="shared" si="2"/>
        <v>1.358973949282832</v>
      </c>
      <c r="O12" s="156">
        <f t="shared" si="3"/>
        <v>1.4615121758251985</v>
      </c>
      <c r="P12" s="156">
        <f t="shared" si="4"/>
        <v>1.2192943370247105</v>
      </c>
    </row>
    <row r="13" spans="1:16" s="156" customFormat="1" ht="12.75">
      <c r="A13" s="195" t="s">
        <v>136</v>
      </c>
      <c r="B13" s="195" t="s">
        <v>137</v>
      </c>
      <c r="C13" s="195" t="s">
        <v>760</v>
      </c>
      <c r="D13" s="189"/>
      <c r="E13" s="189"/>
      <c r="F13" s="189"/>
      <c r="G13" s="189">
        <v>28700</v>
      </c>
      <c r="H13" s="189">
        <v>18582.5</v>
      </c>
      <c r="I13" s="189">
        <v>16935.59</v>
      </c>
      <c r="N13" s="156">
        <f t="shared" si="2"/>
        <v>0.6474738675958188</v>
      </c>
      <c r="P13" s="156">
        <f t="shared" si="4"/>
        <v>0.590090243902439</v>
      </c>
    </row>
    <row r="14" spans="1:16" s="156" customFormat="1" ht="12.75">
      <c r="A14" s="195" t="s">
        <v>136</v>
      </c>
      <c r="B14" s="195" t="s">
        <v>137</v>
      </c>
      <c r="C14" s="195" t="s">
        <v>53</v>
      </c>
      <c r="D14" s="189"/>
      <c r="E14" s="189"/>
      <c r="F14" s="189"/>
      <c r="G14" s="189">
        <v>7160.12</v>
      </c>
      <c r="H14" s="189">
        <v>10640.81</v>
      </c>
      <c r="I14" s="189">
        <v>9504.26</v>
      </c>
      <c r="N14" s="156">
        <f t="shared" si="2"/>
        <v>1.4861217409764083</v>
      </c>
      <c r="P14" s="156">
        <f t="shared" si="4"/>
        <v>1.3273883677927185</v>
      </c>
    </row>
    <row r="15" spans="1:15" s="156" customFormat="1" ht="12.75">
      <c r="A15" s="195" t="s">
        <v>136</v>
      </c>
      <c r="B15" s="195" t="s">
        <v>137</v>
      </c>
      <c r="C15" s="195" t="s">
        <v>84</v>
      </c>
      <c r="D15" s="189">
        <v>104983</v>
      </c>
      <c r="E15" s="189">
        <v>132956.58</v>
      </c>
      <c r="F15" s="189">
        <v>119701.67</v>
      </c>
      <c r="G15" s="189"/>
      <c r="H15" s="189"/>
      <c r="I15" s="189"/>
      <c r="M15" s="156">
        <f t="shared" si="1"/>
        <v>1.266458188468609</v>
      </c>
      <c r="O15" s="156">
        <f t="shared" si="3"/>
        <v>1.140200508653782</v>
      </c>
    </row>
    <row r="16" spans="1:15" s="156" customFormat="1" ht="12.75">
      <c r="A16" s="195" t="s">
        <v>136</v>
      </c>
      <c r="B16" s="195" t="s">
        <v>137</v>
      </c>
      <c r="C16" s="195" t="s">
        <v>105</v>
      </c>
      <c r="D16" s="189">
        <v>26000</v>
      </c>
      <c r="E16" s="189">
        <v>34190</v>
      </c>
      <c r="F16" s="189">
        <v>30170.36</v>
      </c>
      <c r="G16" s="189"/>
      <c r="H16" s="189"/>
      <c r="I16" s="189"/>
      <c r="M16" s="156">
        <f t="shared" si="1"/>
        <v>1.315</v>
      </c>
      <c r="O16" s="156">
        <f t="shared" si="3"/>
        <v>1.1603984615384615</v>
      </c>
    </row>
    <row r="17" spans="1:16" s="156" customFormat="1" ht="12.75">
      <c r="A17" s="195" t="s">
        <v>136</v>
      </c>
      <c r="B17" s="195" t="s">
        <v>137</v>
      </c>
      <c r="C17" s="195" t="s">
        <v>106</v>
      </c>
      <c r="D17" s="189">
        <v>79500</v>
      </c>
      <c r="E17" s="189">
        <v>94200</v>
      </c>
      <c r="F17" s="189">
        <v>86057.63</v>
      </c>
      <c r="G17" s="189">
        <v>187996</v>
      </c>
      <c r="H17" s="189">
        <v>157294.51</v>
      </c>
      <c r="I17" s="189">
        <v>140744.15</v>
      </c>
      <c r="J17" s="156">
        <f>(G17-D17)*100/D17</f>
        <v>136.47295597484276</v>
      </c>
      <c r="K17" s="156">
        <f>(H17-E17)*100/E17</f>
        <v>66.97930997876858</v>
      </c>
      <c r="L17" s="156">
        <f>(I17-F17)*100/F17</f>
        <v>63.54639327157858</v>
      </c>
      <c r="M17" s="156">
        <f t="shared" si="1"/>
        <v>1.1849056603773584</v>
      </c>
      <c r="N17" s="156">
        <f t="shared" si="2"/>
        <v>0.8366907274622865</v>
      </c>
      <c r="O17" s="156">
        <f t="shared" si="3"/>
        <v>1.0824859119496857</v>
      </c>
      <c r="P17" s="156">
        <f t="shared" si="4"/>
        <v>0.7486550245749909</v>
      </c>
    </row>
    <row r="18" spans="1:16" s="156" customFormat="1" ht="12.75">
      <c r="A18" s="195" t="s">
        <v>136</v>
      </c>
      <c r="B18" s="195" t="s">
        <v>137</v>
      </c>
      <c r="C18" s="195" t="s">
        <v>140</v>
      </c>
      <c r="D18" s="189"/>
      <c r="E18" s="189"/>
      <c r="F18" s="189"/>
      <c r="G18" s="189">
        <v>157700</v>
      </c>
      <c r="H18" s="189">
        <v>80255</v>
      </c>
      <c r="I18" s="189">
        <v>71248.04</v>
      </c>
      <c r="N18" s="156">
        <f t="shared" si="2"/>
        <v>0.5089093214965124</v>
      </c>
      <c r="P18" s="156">
        <f t="shared" si="4"/>
        <v>0.4517948002536461</v>
      </c>
    </row>
    <row r="19" spans="1:15" s="156" customFormat="1" ht="12.75">
      <c r="A19" s="195" t="s">
        <v>136</v>
      </c>
      <c r="B19" s="195" t="s">
        <v>137</v>
      </c>
      <c r="C19" s="195" t="s">
        <v>763</v>
      </c>
      <c r="D19" s="189">
        <v>25483</v>
      </c>
      <c r="E19" s="189">
        <v>32361.58</v>
      </c>
      <c r="F19" s="189">
        <v>29730.01</v>
      </c>
      <c r="G19" s="189"/>
      <c r="H19" s="189"/>
      <c r="I19" s="189"/>
      <c r="M19" s="156">
        <f t="shared" si="1"/>
        <v>1.2699281874190638</v>
      </c>
      <c r="O19" s="156">
        <f t="shared" si="3"/>
        <v>1.1666605187772239</v>
      </c>
    </row>
    <row r="20" spans="1:15" s="156" customFormat="1" ht="12.75">
      <c r="A20" s="195" t="s">
        <v>136</v>
      </c>
      <c r="B20" s="195" t="s">
        <v>137</v>
      </c>
      <c r="C20" s="195" t="s">
        <v>122</v>
      </c>
      <c r="D20" s="189">
        <v>215816.8</v>
      </c>
      <c r="E20" s="189">
        <v>394033.34</v>
      </c>
      <c r="F20" s="189">
        <v>352722.49</v>
      </c>
      <c r="G20" s="189"/>
      <c r="H20" s="189"/>
      <c r="I20" s="189"/>
      <c r="M20" s="156">
        <f t="shared" si="1"/>
        <v>1.8257769552694696</v>
      </c>
      <c r="O20" s="156">
        <f t="shared" si="3"/>
        <v>1.6343606707170155</v>
      </c>
    </row>
    <row r="21" spans="1:16" s="156" customFormat="1" ht="12.75">
      <c r="A21" s="195" t="s">
        <v>136</v>
      </c>
      <c r="B21" s="195" t="s">
        <v>137</v>
      </c>
      <c r="C21" s="195" t="s">
        <v>46</v>
      </c>
      <c r="D21" s="189">
        <v>5145936.6</v>
      </c>
      <c r="E21" s="189">
        <v>7852402.97</v>
      </c>
      <c r="F21" s="189">
        <v>7080801.04</v>
      </c>
      <c r="G21" s="189">
        <v>4600208.6</v>
      </c>
      <c r="H21" s="189">
        <v>5722326.73</v>
      </c>
      <c r="I21" s="189">
        <v>5115397.07</v>
      </c>
      <c r="J21" s="156">
        <f aca="true" t="shared" si="6" ref="J21:L22">(G21-D21)*100/D21</f>
        <v>-10.605027663963059</v>
      </c>
      <c r="K21" s="156">
        <f t="shared" si="6"/>
        <v>-27.126425479409644</v>
      </c>
      <c r="L21" s="156">
        <f t="shared" si="6"/>
        <v>-27.756802639945377</v>
      </c>
      <c r="M21" s="156">
        <f t="shared" si="1"/>
        <v>1.5259424241643398</v>
      </c>
      <c r="N21" s="156">
        <f t="shared" si="2"/>
        <v>1.243927662323835</v>
      </c>
      <c r="O21" s="156">
        <f t="shared" si="3"/>
        <v>1.3759984994762664</v>
      </c>
      <c r="P21" s="156">
        <f t="shared" si="4"/>
        <v>1.1119924148657085</v>
      </c>
    </row>
    <row r="22" spans="1:16" s="156" customFormat="1" ht="12.75">
      <c r="A22" s="195" t="s">
        <v>136</v>
      </c>
      <c r="B22" s="195" t="s">
        <v>137</v>
      </c>
      <c r="C22" s="195" t="s">
        <v>62</v>
      </c>
      <c r="D22" s="189">
        <v>98184</v>
      </c>
      <c r="E22" s="189">
        <v>175231.48</v>
      </c>
      <c r="F22" s="189">
        <v>158828.32</v>
      </c>
      <c r="G22" s="189">
        <v>218013</v>
      </c>
      <c r="H22" s="189">
        <v>311332.9</v>
      </c>
      <c r="I22" s="189">
        <v>282453.01</v>
      </c>
      <c r="J22" s="156">
        <f t="shared" si="6"/>
        <v>122.04534343681252</v>
      </c>
      <c r="K22" s="156">
        <f t="shared" si="6"/>
        <v>77.6695032193987</v>
      </c>
      <c r="L22" s="156">
        <f t="shared" si="6"/>
        <v>77.83542003088617</v>
      </c>
      <c r="M22" s="156">
        <f t="shared" si="1"/>
        <v>1.7847254135093296</v>
      </c>
      <c r="N22" s="156">
        <f t="shared" si="2"/>
        <v>1.4280474100168339</v>
      </c>
      <c r="O22" s="156">
        <f t="shared" si="3"/>
        <v>1.6176599038539885</v>
      </c>
      <c r="P22" s="156">
        <f t="shared" si="4"/>
        <v>1.2955787498910616</v>
      </c>
    </row>
    <row r="23" spans="1:15" s="156" customFormat="1" ht="12.75">
      <c r="A23" s="195" t="s">
        <v>136</v>
      </c>
      <c r="B23" s="195" t="s">
        <v>137</v>
      </c>
      <c r="C23" s="195" t="s">
        <v>502</v>
      </c>
      <c r="D23" s="189">
        <v>3000</v>
      </c>
      <c r="E23" s="189">
        <v>5550</v>
      </c>
      <c r="F23" s="189">
        <v>4978.98</v>
      </c>
      <c r="G23" s="189"/>
      <c r="H23" s="189"/>
      <c r="I23" s="189"/>
      <c r="M23" s="156">
        <f t="shared" si="1"/>
        <v>1.85</v>
      </c>
      <c r="O23" s="156">
        <f t="shared" si="3"/>
        <v>1.65966</v>
      </c>
    </row>
    <row r="24" spans="1:16" s="156" customFormat="1" ht="12.75">
      <c r="A24" s="195" t="s">
        <v>136</v>
      </c>
      <c r="B24" s="195" t="s">
        <v>137</v>
      </c>
      <c r="C24" s="195" t="s">
        <v>107</v>
      </c>
      <c r="D24" s="189">
        <v>3092490</v>
      </c>
      <c r="E24" s="189">
        <v>4111989.19</v>
      </c>
      <c r="F24" s="189">
        <v>3686383.75</v>
      </c>
      <c r="G24" s="189">
        <v>3436605</v>
      </c>
      <c r="H24" s="189">
        <v>1893118.89</v>
      </c>
      <c r="I24" s="189">
        <v>1699711.66</v>
      </c>
      <c r="J24" s="156">
        <f aca="true" t="shared" si="7" ref="J24:L26">(G24-D24)*100/D24</f>
        <v>11.127440994150344</v>
      </c>
      <c r="K24" s="156">
        <f t="shared" si="7"/>
        <v>-53.96099545679982</v>
      </c>
      <c r="L24" s="156">
        <f t="shared" si="7"/>
        <v>-53.89216708651127</v>
      </c>
      <c r="M24" s="156">
        <f t="shared" si="1"/>
        <v>1.329669357055318</v>
      </c>
      <c r="N24" s="156">
        <f t="shared" si="2"/>
        <v>0.5508689215082908</v>
      </c>
      <c r="O24" s="156">
        <f t="shared" si="3"/>
        <v>1.1920438707966718</v>
      </c>
      <c r="P24" s="156">
        <f t="shared" si="4"/>
        <v>0.4945903471594786</v>
      </c>
    </row>
    <row r="25" spans="1:16" s="156" customFormat="1" ht="12.75">
      <c r="A25" s="195" t="s">
        <v>136</v>
      </c>
      <c r="B25" s="195" t="s">
        <v>137</v>
      </c>
      <c r="C25" s="195" t="s">
        <v>93</v>
      </c>
      <c r="D25" s="189">
        <v>1415691</v>
      </c>
      <c r="E25" s="189">
        <v>1633506.05</v>
      </c>
      <c r="F25" s="189">
        <v>1486488.9</v>
      </c>
      <c r="G25" s="189">
        <v>698352</v>
      </c>
      <c r="H25" s="189">
        <v>419867.12</v>
      </c>
      <c r="I25" s="189">
        <v>379146.94</v>
      </c>
      <c r="J25" s="156">
        <f t="shared" si="7"/>
        <v>-50.67059125190455</v>
      </c>
      <c r="K25" s="156">
        <f t="shared" si="7"/>
        <v>-74.29656780273328</v>
      </c>
      <c r="L25" s="156">
        <f t="shared" si="7"/>
        <v>-74.49379272189655</v>
      </c>
      <c r="M25" s="156">
        <f t="shared" si="1"/>
        <v>1.153857762746249</v>
      </c>
      <c r="N25" s="156">
        <f t="shared" si="2"/>
        <v>0.6012256283364263</v>
      </c>
      <c r="O25" s="156">
        <f t="shared" si="3"/>
        <v>1.0500094300239247</v>
      </c>
      <c r="P25" s="156">
        <f t="shared" si="4"/>
        <v>0.5429166666666667</v>
      </c>
    </row>
    <row r="26" spans="1:16" s="156" customFormat="1" ht="12.75">
      <c r="A26" s="195" t="s">
        <v>136</v>
      </c>
      <c r="B26" s="195" t="s">
        <v>137</v>
      </c>
      <c r="C26" s="195" t="s">
        <v>102</v>
      </c>
      <c r="D26" s="189">
        <v>107237</v>
      </c>
      <c r="E26" s="189">
        <v>213864.38</v>
      </c>
      <c r="F26" s="189">
        <v>191900.43</v>
      </c>
      <c r="G26" s="189">
        <v>100568</v>
      </c>
      <c r="H26" s="189">
        <v>144554.76</v>
      </c>
      <c r="I26" s="189">
        <v>131327.36</v>
      </c>
      <c r="J26" s="156">
        <f t="shared" si="7"/>
        <v>-6.218935628561038</v>
      </c>
      <c r="K26" s="156">
        <f t="shared" si="7"/>
        <v>-32.40821122245789</v>
      </c>
      <c r="L26" s="156">
        <f t="shared" si="7"/>
        <v>-31.564843288782633</v>
      </c>
      <c r="M26" s="156">
        <f t="shared" si="1"/>
        <v>1.9943152083702453</v>
      </c>
      <c r="N26" s="156">
        <f t="shared" si="2"/>
        <v>1.4373832630657863</v>
      </c>
      <c r="O26" s="156">
        <f t="shared" si="3"/>
        <v>1.7894983074871547</v>
      </c>
      <c r="P26" s="156">
        <f t="shared" si="4"/>
        <v>1.3058563360114548</v>
      </c>
    </row>
    <row r="27" spans="1:16" s="156" customFormat="1" ht="12.75">
      <c r="A27" s="195" t="s">
        <v>136</v>
      </c>
      <c r="B27" s="195" t="s">
        <v>137</v>
      </c>
      <c r="C27" s="195" t="s">
        <v>113</v>
      </c>
      <c r="D27" s="189"/>
      <c r="E27" s="189"/>
      <c r="F27" s="189"/>
      <c r="G27" s="189">
        <v>268210</v>
      </c>
      <c r="H27" s="189">
        <v>151037.45</v>
      </c>
      <c r="I27" s="189">
        <v>136771.3</v>
      </c>
      <c r="N27" s="156">
        <f t="shared" si="2"/>
        <v>0.5631313150143544</v>
      </c>
      <c r="P27" s="156">
        <f t="shared" si="4"/>
        <v>0.5099410909362067</v>
      </c>
    </row>
    <row r="28" spans="1:16" s="156" customFormat="1" ht="12.75">
      <c r="A28" s="195" t="s">
        <v>136</v>
      </c>
      <c r="B28" s="195" t="s">
        <v>137</v>
      </c>
      <c r="C28" s="195" t="s">
        <v>85</v>
      </c>
      <c r="D28" s="189">
        <v>1906170.4</v>
      </c>
      <c r="E28" s="189">
        <v>3199650.83</v>
      </c>
      <c r="F28" s="189">
        <v>2952630.47</v>
      </c>
      <c r="G28" s="189">
        <v>607782</v>
      </c>
      <c r="H28" s="189">
        <v>797914.12</v>
      </c>
      <c r="I28" s="189">
        <v>714837.22</v>
      </c>
      <c r="J28" s="156">
        <f>(G28-D28)*100/D28</f>
        <v>-68.11502266533988</v>
      </c>
      <c r="K28" s="156">
        <f>(H28-E28)*100/E28</f>
        <v>-75.06246267502883</v>
      </c>
      <c r="L28" s="156">
        <f>(I28-F28)*100/F28</f>
        <v>-75.78981768077466</v>
      </c>
      <c r="M28" s="156">
        <f t="shared" si="1"/>
        <v>1.6785754463504419</v>
      </c>
      <c r="N28" s="156">
        <f t="shared" si="2"/>
        <v>1.312829468460731</v>
      </c>
      <c r="O28" s="156">
        <f t="shared" si="3"/>
        <v>1.5489855838701516</v>
      </c>
      <c r="P28" s="156">
        <f t="shared" si="4"/>
        <v>1.1761408202283055</v>
      </c>
    </row>
    <row r="29" spans="1:16" s="156" customFormat="1" ht="12.75">
      <c r="A29" s="195" t="s">
        <v>136</v>
      </c>
      <c r="B29" s="195" t="s">
        <v>137</v>
      </c>
      <c r="C29" s="195" t="s">
        <v>605</v>
      </c>
      <c r="D29" s="189"/>
      <c r="E29" s="189"/>
      <c r="F29" s="189"/>
      <c r="G29" s="189">
        <v>79399</v>
      </c>
      <c r="H29" s="189">
        <v>110233.97</v>
      </c>
      <c r="I29" s="189">
        <v>98394.17</v>
      </c>
      <c r="N29" s="156">
        <f t="shared" si="2"/>
        <v>1.3883546392271944</v>
      </c>
      <c r="P29" s="156">
        <f t="shared" si="4"/>
        <v>1.239236892152294</v>
      </c>
    </row>
    <row r="30" spans="1:16" s="156" customFormat="1" ht="12.75">
      <c r="A30" s="195" t="s">
        <v>136</v>
      </c>
      <c r="B30" s="195" t="s">
        <v>137</v>
      </c>
      <c r="C30" s="195" t="s">
        <v>590</v>
      </c>
      <c r="D30" s="189">
        <v>6332</v>
      </c>
      <c r="E30" s="189">
        <v>12942.53</v>
      </c>
      <c r="F30" s="189">
        <v>11338.98</v>
      </c>
      <c r="G30" s="189">
        <v>20010</v>
      </c>
      <c r="H30" s="189">
        <v>32997.86</v>
      </c>
      <c r="I30" s="189">
        <v>29714.85</v>
      </c>
      <c r="J30" s="156">
        <f>(G30-D30)*100/D30</f>
        <v>216.0138976626658</v>
      </c>
      <c r="K30" s="156">
        <f>(H30-E30)*100/E30</f>
        <v>154.95679747313702</v>
      </c>
      <c r="L30" s="156">
        <f>(I30-F30)*100/F30</f>
        <v>162.05928575586165</v>
      </c>
      <c r="M30" s="156">
        <f t="shared" si="1"/>
        <v>2.0439876816171827</v>
      </c>
      <c r="N30" s="156">
        <f t="shared" si="2"/>
        <v>1.6490684657671164</v>
      </c>
      <c r="O30" s="156">
        <f t="shared" si="3"/>
        <v>1.7907422615287427</v>
      </c>
      <c r="P30" s="156">
        <f t="shared" si="4"/>
        <v>1.4849999999999999</v>
      </c>
    </row>
    <row r="31" spans="1:16" s="156" customFormat="1" ht="12.75">
      <c r="A31" s="195" t="s">
        <v>136</v>
      </c>
      <c r="B31" s="195" t="s">
        <v>137</v>
      </c>
      <c r="C31" s="195" t="s">
        <v>606</v>
      </c>
      <c r="D31" s="189"/>
      <c r="E31" s="189"/>
      <c r="F31" s="189"/>
      <c r="G31" s="189">
        <v>26000</v>
      </c>
      <c r="H31" s="189">
        <v>14950</v>
      </c>
      <c r="I31" s="189">
        <v>13252.78</v>
      </c>
      <c r="N31" s="156">
        <f t="shared" si="2"/>
        <v>0.575</v>
      </c>
      <c r="P31" s="156">
        <f t="shared" si="4"/>
        <v>0.5097223076923078</v>
      </c>
    </row>
    <row r="32" spans="1:16" s="156" customFormat="1" ht="12.75">
      <c r="A32" s="195" t="s">
        <v>136</v>
      </c>
      <c r="B32" s="195" t="s">
        <v>137</v>
      </c>
      <c r="C32" s="195" t="s">
        <v>174</v>
      </c>
      <c r="D32" s="189">
        <v>530373</v>
      </c>
      <c r="E32" s="189">
        <v>814465.29</v>
      </c>
      <c r="F32" s="189">
        <v>721937.28</v>
      </c>
      <c r="G32" s="189">
        <v>23013</v>
      </c>
      <c r="H32" s="189">
        <v>26464.95</v>
      </c>
      <c r="I32" s="189">
        <v>23169.43</v>
      </c>
      <c r="J32" s="156">
        <f aca="true" t="shared" si="8" ref="J32:L33">(G32-D32)*100/D32</f>
        <v>-95.66097821721694</v>
      </c>
      <c r="K32" s="156">
        <f t="shared" si="8"/>
        <v>-96.75063500864476</v>
      </c>
      <c r="L32" s="156">
        <f t="shared" si="8"/>
        <v>-96.79065887828926</v>
      </c>
      <c r="M32" s="156">
        <f t="shared" si="1"/>
        <v>1.535646215022258</v>
      </c>
      <c r="N32" s="156">
        <f t="shared" si="2"/>
        <v>1.1500000000000001</v>
      </c>
      <c r="O32" s="156">
        <f t="shared" si="3"/>
        <v>1.3611878432725648</v>
      </c>
      <c r="P32" s="156">
        <f t="shared" si="4"/>
        <v>1.006797462303915</v>
      </c>
    </row>
    <row r="33" spans="1:16" s="156" customFormat="1" ht="12.75">
      <c r="A33" s="195" t="s">
        <v>136</v>
      </c>
      <c r="B33" s="195" t="s">
        <v>137</v>
      </c>
      <c r="C33" s="195" t="s">
        <v>49</v>
      </c>
      <c r="D33" s="189">
        <v>181517</v>
      </c>
      <c r="E33" s="189">
        <v>319781.71</v>
      </c>
      <c r="F33" s="189">
        <v>292892.58</v>
      </c>
      <c r="G33" s="189">
        <v>277997</v>
      </c>
      <c r="H33" s="189">
        <v>423745.72</v>
      </c>
      <c r="I33" s="189">
        <v>374799.31</v>
      </c>
      <c r="J33" s="156">
        <f t="shared" si="8"/>
        <v>53.1520463648033</v>
      </c>
      <c r="K33" s="156">
        <f t="shared" si="8"/>
        <v>32.5109306595427</v>
      </c>
      <c r="L33" s="156">
        <f t="shared" si="8"/>
        <v>27.96476783399565</v>
      </c>
      <c r="M33" s="156">
        <f t="shared" si="1"/>
        <v>1.7617176903540717</v>
      </c>
      <c r="N33" s="156">
        <f t="shared" si="2"/>
        <v>1.5242816289384418</v>
      </c>
      <c r="O33" s="156">
        <f t="shared" si="3"/>
        <v>1.6135820887299812</v>
      </c>
      <c r="P33" s="156">
        <f t="shared" si="4"/>
        <v>1.3482135059011429</v>
      </c>
    </row>
    <row r="34" spans="1:15" s="156" customFormat="1" ht="12.75">
      <c r="A34" s="195" t="s">
        <v>136</v>
      </c>
      <c r="B34" s="195" t="s">
        <v>137</v>
      </c>
      <c r="C34" s="195" t="s">
        <v>59</v>
      </c>
      <c r="D34" s="189">
        <v>4806</v>
      </c>
      <c r="E34" s="189">
        <v>7449.3</v>
      </c>
      <c r="F34" s="189">
        <v>6243.8</v>
      </c>
      <c r="G34" s="189"/>
      <c r="H34" s="189"/>
      <c r="I34" s="189"/>
      <c r="M34" s="156">
        <f t="shared" si="1"/>
        <v>1.55</v>
      </c>
      <c r="O34" s="156">
        <f t="shared" si="3"/>
        <v>1.2991677070328755</v>
      </c>
    </row>
    <row r="35" spans="1:15" s="156" customFormat="1" ht="12.75">
      <c r="A35" s="195" t="s">
        <v>136</v>
      </c>
      <c r="B35" s="195" t="s">
        <v>137</v>
      </c>
      <c r="C35" s="195" t="s">
        <v>91</v>
      </c>
      <c r="D35" s="189">
        <v>104000</v>
      </c>
      <c r="E35" s="189">
        <v>123500</v>
      </c>
      <c r="F35" s="189">
        <v>112454.91</v>
      </c>
      <c r="G35" s="189"/>
      <c r="H35" s="189"/>
      <c r="I35" s="189"/>
      <c r="M35" s="156">
        <f t="shared" si="1"/>
        <v>1.1875</v>
      </c>
      <c r="O35" s="156">
        <f t="shared" si="3"/>
        <v>1.0812972115384616</v>
      </c>
    </row>
    <row r="36" spans="1:16" s="156" customFormat="1" ht="12.75">
      <c r="A36" s="195" t="s">
        <v>136</v>
      </c>
      <c r="B36" s="195" t="s">
        <v>137</v>
      </c>
      <c r="C36" s="195" t="s">
        <v>108</v>
      </c>
      <c r="D36" s="189">
        <v>400997</v>
      </c>
      <c r="E36" s="189">
        <v>705178.42</v>
      </c>
      <c r="F36" s="189">
        <v>637726.06</v>
      </c>
      <c r="G36" s="189">
        <v>544776</v>
      </c>
      <c r="H36" s="189">
        <v>830602.05</v>
      </c>
      <c r="I36" s="189">
        <v>746992.35</v>
      </c>
      <c r="J36" s="156">
        <f>(G36-D36)*100/D36</f>
        <v>35.855380464193</v>
      </c>
      <c r="K36" s="156">
        <f>(H36-E36)*100/E36</f>
        <v>17.78608454864515</v>
      </c>
      <c r="L36" s="156">
        <f>(I36-F36)*100/F36</f>
        <v>17.13373450663125</v>
      </c>
      <c r="M36" s="156">
        <f t="shared" si="1"/>
        <v>1.758562832140889</v>
      </c>
      <c r="N36" s="156">
        <f t="shared" si="2"/>
        <v>1.5246671108859422</v>
      </c>
      <c r="O36" s="156">
        <f t="shared" si="3"/>
        <v>1.5903511996349102</v>
      </c>
      <c r="P36" s="156">
        <f t="shared" si="4"/>
        <v>1.3711917375214766</v>
      </c>
    </row>
    <row r="37" spans="1:16" s="156" customFormat="1" ht="12.75">
      <c r="A37" s="195" t="s">
        <v>136</v>
      </c>
      <c r="B37" s="195" t="s">
        <v>137</v>
      </c>
      <c r="C37" s="195" t="s">
        <v>149</v>
      </c>
      <c r="D37" s="189"/>
      <c r="E37" s="189"/>
      <c r="F37" s="189"/>
      <c r="G37" s="189">
        <v>26302</v>
      </c>
      <c r="H37" s="189">
        <v>13151</v>
      </c>
      <c r="I37" s="189">
        <v>11658.02</v>
      </c>
      <c r="N37" s="156">
        <f t="shared" si="2"/>
        <v>0.5</v>
      </c>
      <c r="P37" s="156">
        <f t="shared" si="4"/>
        <v>0.443237016196487</v>
      </c>
    </row>
    <row r="38" spans="1:16" s="156" customFormat="1" ht="12.75">
      <c r="A38" s="195" t="s">
        <v>141</v>
      </c>
      <c r="B38" s="195" t="s">
        <v>142</v>
      </c>
      <c r="C38" s="195" t="s">
        <v>46</v>
      </c>
      <c r="D38" s="189">
        <v>80178</v>
      </c>
      <c r="E38" s="189">
        <v>145742.2</v>
      </c>
      <c r="F38" s="189">
        <v>131953.04</v>
      </c>
      <c r="G38" s="189">
        <v>21390.95</v>
      </c>
      <c r="H38" s="189">
        <v>108660.23</v>
      </c>
      <c r="I38" s="189">
        <v>97178.72</v>
      </c>
      <c r="J38" s="156">
        <f>(G38-D38)*100/D38</f>
        <v>-73.32067400034923</v>
      </c>
      <c r="K38" s="156">
        <f>(H38-E38)*100/E38</f>
        <v>-25.443536600929594</v>
      </c>
      <c r="L38" s="156">
        <f>(I38-F38)*100/F38</f>
        <v>-26.35355729583798</v>
      </c>
      <c r="M38" s="156">
        <f t="shared" si="1"/>
        <v>1.817733043977151</v>
      </c>
      <c r="N38" s="156">
        <f t="shared" si="2"/>
        <v>5.079729044292095</v>
      </c>
      <c r="O38" s="156">
        <f t="shared" si="3"/>
        <v>1.6457512035720523</v>
      </c>
      <c r="P38" s="156">
        <f t="shared" si="4"/>
        <v>4.542982896972785</v>
      </c>
    </row>
    <row r="39" spans="1:15" s="156" customFormat="1" ht="12.75">
      <c r="A39" s="195" t="s">
        <v>514</v>
      </c>
      <c r="B39" s="195" t="s">
        <v>515</v>
      </c>
      <c r="C39" s="195" t="s">
        <v>46</v>
      </c>
      <c r="D39" s="189">
        <v>11619.2</v>
      </c>
      <c r="E39" s="189">
        <v>21264.48</v>
      </c>
      <c r="F39" s="189">
        <v>19878.13</v>
      </c>
      <c r="G39" s="189"/>
      <c r="H39" s="189"/>
      <c r="I39" s="189"/>
      <c r="M39" s="156">
        <f t="shared" si="1"/>
        <v>1.8301156706141557</v>
      </c>
      <c r="O39" s="156">
        <f t="shared" si="3"/>
        <v>1.710800227210135</v>
      </c>
    </row>
    <row r="40" spans="1:16" s="156" customFormat="1" ht="12.75">
      <c r="A40" s="195" t="s">
        <v>742</v>
      </c>
      <c r="B40" s="195" t="s">
        <v>743</v>
      </c>
      <c r="C40" s="195" t="s">
        <v>53</v>
      </c>
      <c r="D40" s="189"/>
      <c r="E40" s="189"/>
      <c r="F40" s="189"/>
      <c r="G40" s="189">
        <v>37.8</v>
      </c>
      <c r="H40" s="189">
        <v>64.75</v>
      </c>
      <c r="I40" s="189">
        <v>57.83</v>
      </c>
      <c r="N40" s="156">
        <f t="shared" si="2"/>
        <v>1.712962962962963</v>
      </c>
      <c r="P40" s="156">
        <f t="shared" si="4"/>
        <v>1.5298941798941799</v>
      </c>
    </row>
    <row r="41" spans="1:15" s="156" customFormat="1" ht="12.75">
      <c r="A41" s="195" t="s">
        <v>145</v>
      </c>
      <c r="B41" s="195" t="s">
        <v>146</v>
      </c>
      <c r="C41" s="195" t="s">
        <v>46</v>
      </c>
      <c r="D41" s="189">
        <v>25300</v>
      </c>
      <c r="E41" s="189">
        <v>31175</v>
      </c>
      <c r="F41" s="189">
        <v>28977.62</v>
      </c>
      <c r="G41" s="189"/>
      <c r="H41" s="189"/>
      <c r="I41" s="189"/>
      <c r="M41" s="156">
        <f t="shared" si="1"/>
        <v>1.232213438735178</v>
      </c>
      <c r="O41" s="156">
        <f t="shared" si="3"/>
        <v>1.1453604743083003</v>
      </c>
    </row>
    <row r="42" spans="1:16" s="156" customFormat="1" ht="12.75">
      <c r="A42" s="195" t="s">
        <v>664</v>
      </c>
      <c r="B42" s="195" t="s">
        <v>665</v>
      </c>
      <c r="C42" s="195" t="s">
        <v>53</v>
      </c>
      <c r="D42" s="189">
        <v>546.43</v>
      </c>
      <c r="E42" s="189">
        <v>576.55</v>
      </c>
      <c r="F42" s="189">
        <v>488.22</v>
      </c>
      <c r="G42" s="189">
        <v>153.9</v>
      </c>
      <c r="H42" s="189">
        <v>215.67</v>
      </c>
      <c r="I42" s="189">
        <v>196.99</v>
      </c>
      <c r="J42" s="156">
        <f>(G42-D42)*100/D42</f>
        <v>-71.83536775067256</v>
      </c>
      <c r="K42" s="156">
        <f>(H42-E42)*100/E42</f>
        <v>-62.59301014656145</v>
      </c>
      <c r="L42" s="156">
        <f>(I42-F42)*100/F42</f>
        <v>-59.651386669943875</v>
      </c>
      <c r="M42" s="156">
        <f t="shared" si="1"/>
        <v>1.0551214245191516</v>
      </c>
      <c r="N42" s="156">
        <f t="shared" si="2"/>
        <v>1.4013645224171538</v>
      </c>
      <c r="O42" s="156">
        <f t="shared" si="3"/>
        <v>0.8934721739289572</v>
      </c>
      <c r="P42" s="156">
        <f t="shared" si="4"/>
        <v>1.279987004548408</v>
      </c>
    </row>
    <row r="43" spans="1:15" s="156" customFormat="1" ht="12.75">
      <c r="A43" s="195" t="s">
        <v>664</v>
      </c>
      <c r="B43" s="195" t="s">
        <v>665</v>
      </c>
      <c r="C43" s="195" t="s">
        <v>46</v>
      </c>
      <c r="D43" s="189">
        <v>121322</v>
      </c>
      <c r="E43" s="189">
        <v>104638</v>
      </c>
      <c r="F43" s="189">
        <v>95271.88</v>
      </c>
      <c r="G43" s="189"/>
      <c r="H43" s="189"/>
      <c r="I43" s="189"/>
      <c r="M43" s="156">
        <f t="shared" si="1"/>
        <v>0.8624816603748702</v>
      </c>
      <c r="O43" s="156">
        <f t="shared" si="3"/>
        <v>0.7852811526351363</v>
      </c>
    </row>
    <row r="44" spans="1:16" s="156" customFormat="1" ht="12.75">
      <c r="A44" s="195" t="s">
        <v>664</v>
      </c>
      <c r="B44" s="195" t="s">
        <v>665</v>
      </c>
      <c r="C44" s="195" t="s">
        <v>174</v>
      </c>
      <c r="D44" s="189">
        <v>28029.8</v>
      </c>
      <c r="E44" s="189">
        <v>17542.72</v>
      </c>
      <c r="F44" s="189">
        <v>15884.73</v>
      </c>
      <c r="G44" s="189">
        <v>8323.56</v>
      </c>
      <c r="H44" s="189">
        <v>3329.42</v>
      </c>
      <c r="I44" s="189">
        <v>3100.78</v>
      </c>
      <c r="J44" s="156">
        <f>(G44-D44)*100/D44</f>
        <v>-70.30460438533275</v>
      </c>
      <c r="K44" s="156">
        <f>(H44-E44)*100/E44</f>
        <v>-81.02107312891044</v>
      </c>
      <c r="L44" s="156">
        <f>(I44-F44)*100/F44</f>
        <v>-80.4794919397434</v>
      </c>
      <c r="M44" s="156">
        <f t="shared" si="1"/>
        <v>0.6258596208321144</v>
      </c>
      <c r="N44" s="156">
        <f t="shared" si="2"/>
        <v>0.39999951943639506</v>
      </c>
      <c r="O44" s="156">
        <f t="shared" si="3"/>
        <v>0.5667086457984003</v>
      </c>
      <c r="P44" s="156">
        <f t="shared" si="4"/>
        <v>0.37253050377482716</v>
      </c>
    </row>
    <row r="45" spans="1:15" s="156" customFormat="1" ht="12.75">
      <c r="A45" s="195" t="s">
        <v>664</v>
      </c>
      <c r="B45" s="195" t="s">
        <v>665</v>
      </c>
      <c r="C45" s="195" t="s">
        <v>108</v>
      </c>
      <c r="D45" s="189">
        <v>200</v>
      </c>
      <c r="E45" s="189">
        <v>179.77</v>
      </c>
      <c r="F45" s="189">
        <v>158.15</v>
      </c>
      <c r="G45" s="189"/>
      <c r="H45" s="189"/>
      <c r="I45" s="189"/>
      <c r="M45" s="156">
        <f t="shared" si="1"/>
        <v>0.89885</v>
      </c>
      <c r="O45" s="156">
        <f t="shared" si="3"/>
        <v>0.7907500000000001</v>
      </c>
    </row>
    <row r="46" spans="1:16" s="156" customFormat="1" ht="12.75">
      <c r="A46" s="195" t="s">
        <v>669</v>
      </c>
      <c r="B46" s="195" t="s">
        <v>670</v>
      </c>
      <c r="C46" s="195" t="s">
        <v>53</v>
      </c>
      <c r="D46" s="189">
        <v>505.95</v>
      </c>
      <c r="E46" s="189">
        <v>663.2</v>
      </c>
      <c r="F46" s="189">
        <v>561.6</v>
      </c>
      <c r="G46" s="189">
        <v>502.2</v>
      </c>
      <c r="H46" s="189">
        <v>588.3</v>
      </c>
      <c r="I46" s="189">
        <v>537.35</v>
      </c>
      <c r="J46" s="156">
        <f aca="true" t="shared" si="9" ref="J46:L50">(G46-D46)*100/D46</f>
        <v>-0.7411799584939224</v>
      </c>
      <c r="K46" s="156">
        <f t="shared" si="9"/>
        <v>-11.293727382388433</v>
      </c>
      <c r="L46" s="156">
        <f t="shared" si="9"/>
        <v>-4.318019943019943</v>
      </c>
      <c r="M46" s="156">
        <f t="shared" si="1"/>
        <v>1.3108014625951183</v>
      </c>
      <c r="N46" s="156">
        <f t="shared" si="2"/>
        <v>1.1714456391875747</v>
      </c>
      <c r="O46" s="156">
        <f t="shared" si="3"/>
        <v>1.109991105840498</v>
      </c>
      <c r="P46" s="156">
        <f t="shared" si="4"/>
        <v>1.0699920350457985</v>
      </c>
    </row>
    <row r="47" spans="1:16" s="156" customFormat="1" ht="12.75">
      <c r="A47" s="195" t="s">
        <v>669</v>
      </c>
      <c r="B47" s="195" t="s">
        <v>670</v>
      </c>
      <c r="C47" s="195" t="s">
        <v>174</v>
      </c>
      <c r="D47" s="189">
        <v>2138</v>
      </c>
      <c r="E47" s="189">
        <v>1635.25</v>
      </c>
      <c r="F47" s="189">
        <v>1468.37</v>
      </c>
      <c r="G47" s="189">
        <v>7570.73</v>
      </c>
      <c r="H47" s="189">
        <v>4542.44</v>
      </c>
      <c r="I47" s="189">
        <v>4230.5</v>
      </c>
      <c r="J47" s="156">
        <f t="shared" si="9"/>
        <v>254.10336763330216</v>
      </c>
      <c r="K47" s="156">
        <f t="shared" si="9"/>
        <v>177.78260204861638</v>
      </c>
      <c r="L47" s="156">
        <f t="shared" si="9"/>
        <v>188.10858298657698</v>
      </c>
      <c r="M47" s="156">
        <f t="shared" si="1"/>
        <v>0.7648503274087932</v>
      </c>
      <c r="N47" s="156">
        <f t="shared" si="2"/>
        <v>0.6000002641753173</v>
      </c>
      <c r="O47" s="156">
        <f t="shared" si="3"/>
        <v>0.6867960710944808</v>
      </c>
      <c r="P47" s="156">
        <f t="shared" si="4"/>
        <v>0.5587968399348544</v>
      </c>
    </row>
    <row r="48" spans="1:16" s="156" customFormat="1" ht="12.75">
      <c r="A48" s="195" t="s">
        <v>147</v>
      </c>
      <c r="B48" s="195" t="s">
        <v>148</v>
      </c>
      <c r="C48" s="195" t="s">
        <v>87</v>
      </c>
      <c r="D48" s="189">
        <v>19110</v>
      </c>
      <c r="E48" s="189">
        <v>7535.71</v>
      </c>
      <c r="F48" s="189">
        <v>6668.45</v>
      </c>
      <c r="G48" s="189">
        <v>7920</v>
      </c>
      <c r="H48" s="189">
        <v>1456.19</v>
      </c>
      <c r="I48" s="189">
        <v>1343.88</v>
      </c>
      <c r="J48" s="156">
        <f t="shared" si="9"/>
        <v>-58.555729984301415</v>
      </c>
      <c r="K48" s="156">
        <f t="shared" si="9"/>
        <v>-80.67614066889517</v>
      </c>
      <c r="L48" s="156">
        <f t="shared" si="9"/>
        <v>-79.84719087644055</v>
      </c>
      <c r="M48" s="156">
        <f t="shared" si="1"/>
        <v>0.3943333333333333</v>
      </c>
      <c r="N48" s="156">
        <f t="shared" si="2"/>
        <v>0.18386237373737374</v>
      </c>
      <c r="O48" s="156">
        <f t="shared" si="3"/>
        <v>0.3489508110936682</v>
      </c>
      <c r="P48" s="156">
        <f t="shared" si="4"/>
        <v>0.16968181818181818</v>
      </c>
    </row>
    <row r="49" spans="1:16" s="156" customFormat="1" ht="12.75">
      <c r="A49" s="195" t="s">
        <v>147</v>
      </c>
      <c r="B49" s="195" t="s">
        <v>148</v>
      </c>
      <c r="C49" s="195" t="s">
        <v>138</v>
      </c>
      <c r="D49" s="189">
        <v>44100</v>
      </c>
      <c r="E49" s="189">
        <v>12127.5</v>
      </c>
      <c r="F49" s="189">
        <v>10818.64</v>
      </c>
      <c r="G49" s="189">
        <v>132927.7</v>
      </c>
      <c r="H49" s="189">
        <v>93272.04</v>
      </c>
      <c r="I49" s="189">
        <v>84266.8</v>
      </c>
      <c r="J49" s="156">
        <f t="shared" si="9"/>
        <v>201.42335600907035</v>
      </c>
      <c r="K49" s="156">
        <f t="shared" si="9"/>
        <v>669.095361781076</v>
      </c>
      <c r="L49" s="156">
        <f t="shared" si="9"/>
        <v>678.9038178551093</v>
      </c>
      <c r="M49" s="156">
        <f t="shared" si="1"/>
        <v>0.275</v>
      </c>
      <c r="N49" s="156">
        <f t="shared" si="2"/>
        <v>0.7016749706795498</v>
      </c>
      <c r="O49" s="156">
        <f t="shared" si="3"/>
        <v>0.2453206349206349</v>
      </c>
      <c r="P49" s="156">
        <f t="shared" si="4"/>
        <v>0.6339295722411507</v>
      </c>
    </row>
    <row r="50" spans="1:16" s="156" customFormat="1" ht="12.75">
      <c r="A50" s="195" t="s">
        <v>147</v>
      </c>
      <c r="B50" s="195" t="s">
        <v>148</v>
      </c>
      <c r="C50" s="195" t="s">
        <v>60</v>
      </c>
      <c r="D50" s="189">
        <v>3000</v>
      </c>
      <c r="E50" s="189">
        <v>7052.38</v>
      </c>
      <c r="F50" s="189">
        <v>6331.32</v>
      </c>
      <c r="G50" s="189">
        <v>1000</v>
      </c>
      <c r="H50" s="189">
        <v>3114.81</v>
      </c>
      <c r="I50" s="189">
        <v>2853.53</v>
      </c>
      <c r="J50" s="156">
        <f t="shared" si="9"/>
        <v>-66.66666666666667</v>
      </c>
      <c r="K50" s="156">
        <f t="shared" si="9"/>
        <v>-55.833208080109124</v>
      </c>
      <c r="L50" s="156">
        <f t="shared" si="9"/>
        <v>-54.929935621639714</v>
      </c>
      <c r="M50" s="156">
        <f t="shared" si="1"/>
        <v>2.3507933333333333</v>
      </c>
      <c r="N50" s="156">
        <f t="shared" si="2"/>
        <v>3.11481</v>
      </c>
      <c r="O50" s="156">
        <f t="shared" si="3"/>
        <v>2.11044</v>
      </c>
      <c r="P50" s="156">
        <f t="shared" si="4"/>
        <v>2.85353</v>
      </c>
    </row>
    <row r="51" spans="1:15" s="156" customFormat="1" ht="12.75">
      <c r="A51" s="195" t="s">
        <v>147</v>
      </c>
      <c r="B51" s="195" t="s">
        <v>148</v>
      </c>
      <c r="C51" s="195" t="s">
        <v>139</v>
      </c>
      <c r="D51" s="189">
        <v>2807</v>
      </c>
      <c r="E51" s="189">
        <v>10670.5</v>
      </c>
      <c r="F51" s="189">
        <v>9940.42</v>
      </c>
      <c r="G51" s="189"/>
      <c r="H51" s="189"/>
      <c r="I51" s="189"/>
      <c r="M51" s="156">
        <f t="shared" si="1"/>
        <v>3.801389383683648</v>
      </c>
      <c r="O51" s="156">
        <f t="shared" si="3"/>
        <v>3.541296758104738</v>
      </c>
    </row>
    <row r="52" spans="1:16" s="156" customFormat="1" ht="12.75">
      <c r="A52" s="195" t="s">
        <v>147</v>
      </c>
      <c r="B52" s="195" t="s">
        <v>148</v>
      </c>
      <c r="C52" s="195" t="s">
        <v>53</v>
      </c>
      <c r="D52" s="189"/>
      <c r="E52" s="189"/>
      <c r="F52" s="189"/>
      <c r="G52" s="189">
        <v>2000</v>
      </c>
      <c r="H52" s="189">
        <v>5250</v>
      </c>
      <c r="I52" s="189">
        <v>4815.02</v>
      </c>
      <c r="N52" s="156">
        <f t="shared" si="2"/>
        <v>2.625</v>
      </c>
      <c r="P52" s="156">
        <f t="shared" si="4"/>
        <v>2.4075100000000003</v>
      </c>
    </row>
    <row r="53" spans="1:15" s="156" customFormat="1" ht="12.75">
      <c r="A53" s="195" t="s">
        <v>147</v>
      </c>
      <c r="B53" s="195" t="s">
        <v>148</v>
      </c>
      <c r="C53" s="195" t="s">
        <v>122</v>
      </c>
      <c r="D53" s="189">
        <v>24880.4</v>
      </c>
      <c r="E53" s="189">
        <v>20773.98</v>
      </c>
      <c r="F53" s="189">
        <v>18643.78</v>
      </c>
      <c r="G53" s="189"/>
      <c r="H53" s="189"/>
      <c r="I53" s="189"/>
      <c r="M53" s="156">
        <f t="shared" si="1"/>
        <v>0.8349536181090336</v>
      </c>
      <c r="O53" s="156">
        <f t="shared" si="3"/>
        <v>0.749336023536599</v>
      </c>
    </row>
    <row r="54" spans="1:16" s="156" customFormat="1" ht="12.75">
      <c r="A54" s="195" t="s">
        <v>147</v>
      </c>
      <c r="B54" s="195" t="s">
        <v>148</v>
      </c>
      <c r="C54" s="195" t="s">
        <v>46</v>
      </c>
      <c r="D54" s="189">
        <v>558739</v>
      </c>
      <c r="E54" s="189">
        <v>1391902.13</v>
      </c>
      <c r="F54" s="189">
        <v>1247980.83</v>
      </c>
      <c r="G54" s="189">
        <v>549268.8</v>
      </c>
      <c r="H54" s="189">
        <v>1038849.63</v>
      </c>
      <c r="I54" s="189">
        <v>924374.84</v>
      </c>
      <c r="J54" s="156">
        <f>(G54-D54)*100/D54</f>
        <v>-1.6949237479395485</v>
      </c>
      <c r="K54" s="156">
        <f>(H54-E54)*100/E54</f>
        <v>-25.364750321920972</v>
      </c>
      <c r="L54" s="156">
        <f>(I54-F54)*100/F54</f>
        <v>-25.930365452809085</v>
      </c>
      <c r="M54" s="156">
        <f t="shared" si="1"/>
        <v>2.491149051703926</v>
      </c>
      <c r="N54" s="156">
        <f t="shared" si="2"/>
        <v>1.8913319489474005</v>
      </c>
      <c r="O54" s="156">
        <f t="shared" si="3"/>
        <v>2.2335667100381396</v>
      </c>
      <c r="P54" s="156">
        <f t="shared" si="4"/>
        <v>1.6829188914425868</v>
      </c>
    </row>
    <row r="55" spans="1:15" s="156" customFormat="1" ht="12.75">
      <c r="A55" s="195" t="s">
        <v>147</v>
      </c>
      <c r="B55" s="195" t="s">
        <v>148</v>
      </c>
      <c r="C55" s="195" t="s">
        <v>502</v>
      </c>
      <c r="D55" s="189">
        <v>1008</v>
      </c>
      <c r="E55" s="189">
        <v>3326.4</v>
      </c>
      <c r="F55" s="189">
        <v>2984.16</v>
      </c>
      <c r="G55" s="189"/>
      <c r="H55" s="189"/>
      <c r="I55" s="189"/>
      <c r="M55" s="156">
        <f t="shared" si="1"/>
        <v>3.3000000000000003</v>
      </c>
      <c r="O55" s="156">
        <f t="shared" si="3"/>
        <v>2.9604761904761903</v>
      </c>
    </row>
    <row r="56" spans="1:16" s="156" customFormat="1" ht="12.75">
      <c r="A56" s="195" t="s">
        <v>147</v>
      </c>
      <c r="B56" s="195" t="s">
        <v>148</v>
      </c>
      <c r="C56" s="195" t="s">
        <v>156</v>
      </c>
      <c r="D56" s="189"/>
      <c r="E56" s="189"/>
      <c r="F56" s="189"/>
      <c r="G56" s="189">
        <v>3510</v>
      </c>
      <c r="H56" s="189">
        <v>9638.14</v>
      </c>
      <c r="I56" s="189">
        <v>8656.11</v>
      </c>
      <c r="N56" s="156">
        <f t="shared" si="2"/>
        <v>2.7459088319088316</v>
      </c>
      <c r="P56" s="156">
        <f t="shared" si="4"/>
        <v>2.4661282051282054</v>
      </c>
    </row>
    <row r="57" spans="1:15" s="156" customFormat="1" ht="12.75">
      <c r="A57" s="195" t="s">
        <v>147</v>
      </c>
      <c r="B57" s="195" t="s">
        <v>148</v>
      </c>
      <c r="C57" s="195" t="s">
        <v>102</v>
      </c>
      <c r="D57" s="189">
        <v>53060</v>
      </c>
      <c r="E57" s="189">
        <v>30479.4</v>
      </c>
      <c r="F57" s="189">
        <v>26885.72</v>
      </c>
      <c r="G57" s="189"/>
      <c r="H57" s="189"/>
      <c r="I57" s="189"/>
      <c r="M57" s="156">
        <f t="shared" si="1"/>
        <v>0.5744327176781003</v>
      </c>
      <c r="O57" s="156">
        <f t="shared" si="3"/>
        <v>0.5067041085563513</v>
      </c>
    </row>
    <row r="58" spans="1:16" s="156" customFormat="1" ht="12.75">
      <c r="A58" s="195" t="s">
        <v>147</v>
      </c>
      <c r="B58" s="195" t="s">
        <v>148</v>
      </c>
      <c r="C58" s="195" t="s">
        <v>50</v>
      </c>
      <c r="D58" s="189"/>
      <c r="E58" s="189"/>
      <c r="F58" s="189"/>
      <c r="G58" s="189">
        <v>2365.2</v>
      </c>
      <c r="H58" s="189">
        <v>12855.27</v>
      </c>
      <c r="I58" s="189">
        <v>11412.29</v>
      </c>
      <c r="N58" s="156">
        <f t="shared" si="2"/>
        <v>5.435172501268393</v>
      </c>
      <c r="P58" s="156">
        <f t="shared" si="4"/>
        <v>4.8250845594452905</v>
      </c>
    </row>
    <row r="59" spans="1:15" s="156" customFormat="1" ht="12.75">
      <c r="A59" s="195" t="s">
        <v>147</v>
      </c>
      <c r="B59" s="195" t="s">
        <v>148</v>
      </c>
      <c r="C59" s="195" t="s">
        <v>85</v>
      </c>
      <c r="D59" s="189">
        <v>51026.4</v>
      </c>
      <c r="E59" s="189">
        <v>153074.05</v>
      </c>
      <c r="F59" s="189">
        <v>135257.3</v>
      </c>
      <c r="G59" s="189"/>
      <c r="H59" s="189"/>
      <c r="I59" s="189"/>
      <c r="M59" s="156">
        <f t="shared" si="1"/>
        <v>2.9998990718530014</v>
      </c>
      <c r="O59" s="156">
        <f t="shared" si="3"/>
        <v>2.6507317780599844</v>
      </c>
    </row>
    <row r="60" spans="1:15" s="156" customFormat="1" ht="12.75">
      <c r="A60" s="195" t="s">
        <v>147</v>
      </c>
      <c r="B60" s="195" t="s">
        <v>148</v>
      </c>
      <c r="C60" s="195" t="s">
        <v>590</v>
      </c>
      <c r="D60" s="189">
        <v>1500</v>
      </c>
      <c r="E60" s="189">
        <v>2665.6</v>
      </c>
      <c r="F60" s="189">
        <v>2475</v>
      </c>
      <c r="G60" s="189"/>
      <c r="H60" s="189"/>
      <c r="I60" s="189"/>
      <c r="M60" s="156">
        <f t="shared" si="1"/>
        <v>1.7770666666666666</v>
      </c>
      <c r="O60" s="156">
        <f t="shared" si="3"/>
        <v>1.65</v>
      </c>
    </row>
    <row r="61" spans="1:15" s="156" customFormat="1" ht="12.75">
      <c r="A61" s="195" t="s">
        <v>147</v>
      </c>
      <c r="B61" s="195" t="s">
        <v>148</v>
      </c>
      <c r="C61" s="195" t="s">
        <v>67</v>
      </c>
      <c r="D61" s="189">
        <v>604940</v>
      </c>
      <c r="E61" s="189">
        <v>322226.2</v>
      </c>
      <c r="F61" s="189">
        <v>290001.69</v>
      </c>
      <c r="G61" s="189"/>
      <c r="H61" s="189"/>
      <c r="I61" s="189"/>
      <c r="M61" s="156">
        <f t="shared" si="1"/>
        <v>0.5326581148543658</v>
      </c>
      <c r="O61" s="156">
        <f t="shared" si="3"/>
        <v>0.47938917909214135</v>
      </c>
    </row>
    <row r="62" spans="1:16" s="156" customFormat="1" ht="12.75">
      <c r="A62" s="195" t="s">
        <v>147</v>
      </c>
      <c r="B62" s="195" t="s">
        <v>148</v>
      </c>
      <c r="C62" s="195" t="s">
        <v>174</v>
      </c>
      <c r="D62" s="189">
        <v>52000</v>
      </c>
      <c r="E62" s="189">
        <v>17850</v>
      </c>
      <c r="F62" s="189">
        <v>15689.07</v>
      </c>
      <c r="G62" s="189">
        <v>14004</v>
      </c>
      <c r="H62" s="189">
        <v>2860.92</v>
      </c>
      <c r="I62" s="189">
        <v>2571.9</v>
      </c>
      <c r="J62" s="156">
        <f aca="true" t="shared" si="10" ref="J62:L65">(G62-D62)*100/D62</f>
        <v>-73.06923076923077</v>
      </c>
      <c r="K62" s="156">
        <f t="shared" si="10"/>
        <v>-83.97243697478991</v>
      </c>
      <c r="L62" s="156">
        <f t="shared" si="10"/>
        <v>-83.60705892701097</v>
      </c>
      <c r="M62" s="156">
        <f t="shared" si="1"/>
        <v>0.34326923076923077</v>
      </c>
      <c r="N62" s="156">
        <f t="shared" si="2"/>
        <v>0.20429305912596402</v>
      </c>
      <c r="O62" s="156">
        <f t="shared" si="3"/>
        <v>0.3017128846153846</v>
      </c>
      <c r="P62" s="156">
        <f t="shared" si="4"/>
        <v>0.1836546700942588</v>
      </c>
    </row>
    <row r="63" spans="1:16" s="156" customFormat="1" ht="12.75">
      <c r="A63" s="195" t="s">
        <v>147</v>
      </c>
      <c r="B63" s="195" t="s">
        <v>148</v>
      </c>
      <c r="C63" s="195" t="s">
        <v>49</v>
      </c>
      <c r="D63" s="189">
        <v>18564</v>
      </c>
      <c r="E63" s="189">
        <v>57133</v>
      </c>
      <c r="F63" s="189">
        <v>50434.36</v>
      </c>
      <c r="G63" s="189">
        <v>14520</v>
      </c>
      <c r="H63" s="189">
        <v>38708</v>
      </c>
      <c r="I63" s="189">
        <v>35780.32</v>
      </c>
      <c r="J63" s="156">
        <f t="shared" si="10"/>
        <v>-21.78409825468649</v>
      </c>
      <c r="K63" s="156">
        <f t="shared" si="10"/>
        <v>-32.24931300649362</v>
      </c>
      <c r="L63" s="156">
        <f t="shared" si="10"/>
        <v>-29.055667604387168</v>
      </c>
      <c r="M63" s="156">
        <f t="shared" si="1"/>
        <v>3.077623357035122</v>
      </c>
      <c r="N63" s="156">
        <f t="shared" si="2"/>
        <v>2.665840220385675</v>
      </c>
      <c r="O63" s="156">
        <f t="shared" si="3"/>
        <v>2.716783020900668</v>
      </c>
      <c r="P63" s="156">
        <f t="shared" si="4"/>
        <v>2.4642093663911844</v>
      </c>
    </row>
    <row r="64" spans="1:16" s="156" customFormat="1" ht="12.75">
      <c r="A64" s="195" t="s">
        <v>147</v>
      </c>
      <c r="B64" s="195" t="s">
        <v>148</v>
      </c>
      <c r="C64" s="195" t="s">
        <v>59</v>
      </c>
      <c r="D64" s="189">
        <v>2360539</v>
      </c>
      <c r="E64" s="189">
        <v>817389.9</v>
      </c>
      <c r="F64" s="189">
        <v>730396.43</v>
      </c>
      <c r="G64" s="189">
        <v>1446249</v>
      </c>
      <c r="H64" s="189">
        <v>425046.96</v>
      </c>
      <c r="I64" s="189">
        <v>381459.8</v>
      </c>
      <c r="J64" s="156">
        <f t="shared" si="10"/>
        <v>-38.73225564161405</v>
      </c>
      <c r="K64" s="156">
        <f t="shared" si="10"/>
        <v>-47.99948470124233</v>
      </c>
      <c r="L64" s="156">
        <f t="shared" si="10"/>
        <v>-47.77359467652382</v>
      </c>
      <c r="M64" s="156">
        <f t="shared" si="1"/>
        <v>0.34627256740939255</v>
      </c>
      <c r="N64" s="156">
        <f t="shared" si="2"/>
        <v>0.2938961133248839</v>
      </c>
      <c r="O64" s="156">
        <f t="shared" si="3"/>
        <v>0.30941934448022257</v>
      </c>
      <c r="P64" s="156">
        <f t="shared" si="4"/>
        <v>0.26375803889924904</v>
      </c>
    </row>
    <row r="65" spans="1:16" s="156" customFormat="1" ht="12.75">
      <c r="A65" s="195" t="s">
        <v>147</v>
      </c>
      <c r="B65" s="195" t="s">
        <v>148</v>
      </c>
      <c r="C65" s="195" t="s">
        <v>108</v>
      </c>
      <c r="D65" s="189">
        <v>5000</v>
      </c>
      <c r="E65" s="189">
        <v>13696.68</v>
      </c>
      <c r="F65" s="189">
        <v>12101.32</v>
      </c>
      <c r="G65" s="189">
        <v>8000</v>
      </c>
      <c r="H65" s="189">
        <v>19678.73</v>
      </c>
      <c r="I65" s="189">
        <v>17603.67</v>
      </c>
      <c r="J65" s="156">
        <f t="shared" si="10"/>
        <v>60</v>
      </c>
      <c r="K65" s="156">
        <f t="shared" si="10"/>
        <v>43.67518259899478</v>
      </c>
      <c r="L65" s="156">
        <f t="shared" si="10"/>
        <v>45.46900668687382</v>
      </c>
      <c r="M65" s="156">
        <f t="shared" si="1"/>
        <v>2.739336</v>
      </c>
      <c r="N65" s="156">
        <f t="shared" si="2"/>
        <v>2.4598412499999998</v>
      </c>
      <c r="O65" s="156">
        <f t="shared" si="3"/>
        <v>2.420264</v>
      </c>
      <c r="P65" s="156">
        <f t="shared" si="4"/>
        <v>2.2004587499999997</v>
      </c>
    </row>
    <row r="66" spans="1:16" s="156" customFormat="1" ht="12.75">
      <c r="A66" s="195" t="s">
        <v>150</v>
      </c>
      <c r="B66" s="195" t="s">
        <v>151</v>
      </c>
      <c r="C66" s="195" t="s">
        <v>138</v>
      </c>
      <c r="D66" s="189"/>
      <c r="E66" s="189"/>
      <c r="F66" s="189"/>
      <c r="G66" s="189">
        <v>1800</v>
      </c>
      <c r="H66" s="189">
        <v>3478.32</v>
      </c>
      <c r="I66" s="189">
        <v>3117.66</v>
      </c>
      <c r="N66" s="156">
        <f t="shared" si="2"/>
        <v>1.9324000000000001</v>
      </c>
      <c r="P66" s="156">
        <f t="shared" si="4"/>
        <v>1.7320333333333333</v>
      </c>
    </row>
    <row r="67" spans="1:16" s="156" customFormat="1" ht="12.75">
      <c r="A67" s="195" t="s">
        <v>150</v>
      </c>
      <c r="B67" s="195" t="s">
        <v>151</v>
      </c>
      <c r="C67" s="195" t="s">
        <v>88</v>
      </c>
      <c r="D67" s="189"/>
      <c r="E67" s="189"/>
      <c r="F67" s="189"/>
      <c r="G67" s="189">
        <v>6000</v>
      </c>
      <c r="H67" s="189">
        <v>7350</v>
      </c>
      <c r="I67" s="189">
        <v>6582.22</v>
      </c>
      <c r="N67" s="156">
        <f t="shared" si="2"/>
        <v>1.225</v>
      </c>
      <c r="P67" s="156">
        <f t="shared" si="4"/>
        <v>1.0970366666666667</v>
      </c>
    </row>
    <row r="68" spans="1:16" s="156" customFormat="1" ht="12.75">
      <c r="A68" s="195" t="s">
        <v>150</v>
      </c>
      <c r="B68" s="195" t="s">
        <v>151</v>
      </c>
      <c r="C68" s="195" t="s">
        <v>106</v>
      </c>
      <c r="D68" s="189"/>
      <c r="E68" s="189"/>
      <c r="F68" s="189"/>
      <c r="G68" s="189">
        <v>1065.6</v>
      </c>
      <c r="H68" s="189">
        <v>2292</v>
      </c>
      <c r="I68" s="189">
        <v>2110.41</v>
      </c>
      <c r="N68" s="156">
        <f t="shared" si="2"/>
        <v>2.150900900900901</v>
      </c>
      <c r="P68" s="156">
        <f t="shared" si="4"/>
        <v>1.980489864864865</v>
      </c>
    </row>
    <row r="69" spans="1:15" s="156" customFormat="1" ht="12.75">
      <c r="A69" s="195" t="s">
        <v>150</v>
      </c>
      <c r="B69" s="195" t="s">
        <v>151</v>
      </c>
      <c r="C69" s="195" t="s">
        <v>122</v>
      </c>
      <c r="D69" s="189">
        <v>2930.4</v>
      </c>
      <c r="E69" s="189">
        <v>10171.08</v>
      </c>
      <c r="F69" s="189">
        <v>9161.36</v>
      </c>
      <c r="G69" s="189"/>
      <c r="H69" s="189"/>
      <c r="I69" s="189"/>
      <c r="M69" s="156">
        <f t="shared" si="1"/>
        <v>3.4708845208845207</v>
      </c>
      <c r="O69" s="156">
        <f t="shared" si="3"/>
        <v>3.1263172263172265</v>
      </c>
    </row>
    <row r="70" spans="1:16" s="156" customFormat="1" ht="12.75">
      <c r="A70" s="195" t="s">
        <v>150</v>
      </c>
      <c r="B70" s="195" t="s">
        <v>151</v>
      </c>
      <c r="C70" s="195" t="s">
        <v>92</v>
      </c>
      <c r="D70" s="189">
        <v>800</v>
      </c>
      <c r="E70" s="189">
        <v>2734.62</v>
      </c>
      <c r="F70" s="189">
        <v>2578.13</v>
      </c>
      <c r="G70" s="189">
        <v>12000</v>
      </c>
      <c r="H70" s="189">
        <v>9960</v>
      </c>
      <c r="I70" s="189">
        <v>8935.43</v>
      </c>
      <c r="J70" s="156">
        <f>(G70-D70)*100/D70</f>
        <v>1400</v>
      </c>
      <c r="K70" s="156">
        <f>(H70-E70)*100/E70</f>
        <v>264.21879456743534</v>
      </c>
      <c r="L70" s="156">
        <f>(I70-F70)*100/F70</f>
        <v>246.58570359136272</v>
      </c>
      <c r="M70" s="156">
        <f aca="true" t="shared" si="11" ref="M70:M133">E70/D70</f>
        <v>3.418275</v>
      </c>
      <c r="N70" s="156">
        <f aca="true" t="shared" si="12" ref="N70:N132">H70/G70</f>
        <v>0.83</v>
      </c>
      <c r="O70" s="156">
        <f aca="true" t="shared" si="13" ref="O70:O133">F70/D70</f>
        <v>3.2226625</v>
      </c>
      <c r="P70" s="156">
        <f aca="true" t="shared" si="14" ref="P70:P132">I70/G70</f>
        <v>0.7446191666666667</v>
      </c>
    </row>
    <row r="71" spans="1:15" s="156" customFormat="1" ht="12.75">
      <c r="A71" s="195" t="s">
        <v>150</v>
      </c>
      <c r="B71" s="195" t="s">
        <v>151</v>
      </c>
      <c r="C71" s="195" t="s">
        <v>46</v>
      </c>
      <c r="D71" s="189">
        <v>156401</v>
      </c>
      <c r="E71" s="189">
        <v>284493.96</v>
      </c>
      <c r="F71" s="189">
        <v>254615.64</v>
      </c>
      <c r="G71" s="189"/>
      <c r="H71" s="189"/>
      <c r="I71" s="189"/>
      <c r="M71" s="156">
        <f t="shared" si="11"/>
        <v>1.8190034590571673</v>
      </c>
      <c r="O71" s="156">
        <f t="shared" si="13"/>
        <v>1.6279668288565932</v>
      </c>
    </row>
    <row r="72" spans="1:15" s="156" customFormat="1" ht="12.75">
      <c r="A72" s="195" t="s">
        <v>150</v>
      </c>
      <c r="B72" s="195" t="s">
        <v>151</v>
      </c>
      <c r="C72" s="195" t="s">
        <v>102</v>
      </c>
      <c r="D72" s="189">
        <v>1094.4</v>
      </c>
      <c r="E72" s="189">
        <v>2400.79</v>
      </c>
      <c r="F72" s="189">
        <v>2186.82</v>
      </c>
      <c r="G72" s="189"/>
      <c r="H72" s="189"/>
      <c r="I72" s="189"/>
      <c r="M72" s="156">
        <f t="shared" si="11"/>
        <v>2.193704312865497</v>
      </c>
      <c r="O72" s="156">
        <f t="shared" si="13"/>
        <v>1.9981907894736841</v>
      </c>
    </row>
    <row r="73" spans="1:16" s="156" customFormat="1" ht="12.75">
      <c r="A73" s="195" t="s">
        <v>150</v>
      </c>
      <c r="B73" s="195" t="s">
        <v>151</v>
      </c>
      <c r="C73" s="195" t="s">
        <v>113</v>
      </c>
      <c r="D73" s="189"/>
      <c r="E73" s="189"/>
      <c r="F73" s="189"/>
      <c r="G73" s="189">
        <v>5850</v>
      </c>
      <c r="H73" s="189">
        <v>3042</v>
      </c>
      <c r="I73" s="189">
        <v>2675.13</v>
      </c>
      <c r="N73" s="156">
        <f t="shared" si="12"/>
        <v>0.52</v>
      </c>
      <c r="P73" s="156">
        <f t="shared" si="14"/>
        <v>0.4572871794871795</v>
      </c>
    </row>
    <row r="74" spans="1:15" s="156" customFormat="1" ht="12.75">
      <c r="A74" s="195" t="s">
        <v>150</v>
      </c>
      <c r="B74" s="195" t="s">
        <v>151</v>
      </c>
      <c r="C74" s="195" t="s">
        <v>85</v>
      </c>
      <c r="D74" s="189">
        <v>6998.4</v>
      </c>
      <c r="E74" s="189">
        <v>12971.76</v>
      </c>
      <c r="F74" s="189">
        <v>11482.5</v>
      </c>
      <c r="G74" s="189"/>
      <c r="H74" s="189"/>
      <c r="I74" s="189"/>
      <c r="M74" s="156">
        <f t="shared" si="11"/>
        <v>1.8535322359396436</v>
      </c>
      <c r="O74" s="156">
        <f t="shared" si="13"/>
        <v>1.640732167352538</v>
      </c>
    </row>
    <row r="75" spans="1:15" s="156" customFormat="1" ht="12.75">
      <c r="A75" s="195" t="s">
        <v>150</v>
      </c>
      <c r="B75" s="195" t="s">
        <v>151</v>
      </c>
      <c r="C75" s="195" t="s">
        <v>174</v>
      </c>
      <c r="D75" s="189">
        <v>15000</v>
      </c>
      <c r="E75" s="189">
        <v>3750</v>
      </c>
      <c r="F75" s="189">
        <v>3307.49</v>
      </c>
      <c r="G75" s="189"/>
      <c r="H75" s="189"/>
      <c r="I75" s="189"/>
      <c r="M75" s="156">
        <f t="shared" si="11"/>
        <v>0.25</v>
      </c>
      <c r="O75" s="156">
        <f t="shared" si="13"/>
        <v>0.22049933333333332</v>
      </c>
    </row>
    <row r="76" spans="1:16" s="156" customFormat="1" ht="12.75">
      <c r="A76" s="195" t="s">
        <v>150</v>
      </c>
      <c r="B76" s="195" t="s">
        <v>151</v>
      </c>
      <c r="C76" s="195" t="s">
        <v>91</v>
      </c>
      <c r="D76" s="189">
        <v>13000</v>
      </c>
      <c r="E76" s="189">
        <v>17403.46</v>
      </c>
      <c r="F76" s="189">
        <v>15511.58</v>
      </c>
      <c r="G76" s="189">
        <v>4200</v>
      </c>
      <c r="H76" s="189">
        <v>4068.95</v>
      </c>
      <c r="I76" s="189">
        <v>3600</v>
      </c>
      <c r="J76" s="156">
        <f>(G76-D76)*100/D76</f>
        <v>-67.6923076923077</v>
      </c>
      <c r="K76" s="156">
        <f>(H76-E76)*100/E76</f>
        <v>-76.6198790355481</v>
      </c>
      <c r="L76" s="156">
        <f>(I76-F76)*100/F76</f>
        <v>-76.7915325195757</v>
      </c>
      <c r="M76" s="156">
        <f t="shared" si="11"/>
        <v>1.3387276923076923</v>
      </c>
      <c r="N76" s="156">
        <f t="shared" si="12"/>
        <v>0.968797619047619</v>
      </c>
      <c r="O76" s="156">
        <f t="shared" si="13"/>
        <v>1.1931984615384614</v>
      </c>
      <c r="P76" s="156">
        <f t="shared" si="14"/>
        <v>0.8571428571428571</v>
      </c>
    </row>
    <row r="77" spans="1:15" s="156" customFormat="1" ht="12.75">
      <c r="A77" s="195" t="s">
        <v>152</v>
      </c>
      <c r="B77" s="195" t="s">
        <v>153</v>
      </c>
      <c r="C77" s="195" t="s">
        <v>744</v>
      </c>
      <c r="D77" s="189">
        <v>23868</v>
      </c>
      <c r="E77" s="189">
        <v>8478</v>
      </c>
      <c r="F77" s="189">
        <v>7399.86</v>
      </c>
      <c r="G77" s="189"/>
      <c r="H77" s="189"/>
      <c r="I77" s="189"/>
      <c r="M77" s="156">
        <f t="shared" si="11"/>
        <v>0.3552036199095023</v>
      </c>
      <c r="O77" s="156">
        <f t="shared" si="13"/>
        <v>0.3100326797385621</v>
      </c>
    </row>
    <row r="78" spans="1:16" s="156" customFormat="1" ht="12.75">
      <c r="A78" s="195" t="s">
        <v>152</v>
      </c>
      <c r="B78" s="195" t="s">
        <v>153</v>
      </c>
      <c r="C78" s="195" t="s">
        <v>106</v>
      </c>
      <c r="D78" s="189"/>
      <c r="E78" s="189"/>
      <c r="F78" s="189"/>
      <c r="G78" s="189">
        <v>223170</v>
      </c>
      <c r="H78" s="189">
        <v>78901.7</v>
      </c>
      <c r="I78" s="189">
        <v>70466.04</v>
      </c>
      <c r="N78" s="156">
        <f t="shared" si="12"/>
        <v>0.35354976027243806</v>
      </c>
      <c r="P78" s="156">
        <f t="shared" si="14"/>
        <v>0.31575050410001343</v>
      </c>
    </row>
    <row r="79" spans="1:15" s="156" customFormat="1" ht="12.75">
      <c r="A79" s="195" t="s">
        <v>152</v>
      </c>
      <c r="B79" s="195" t="s">
        <v>153</v>
      </c>
      <c r="C79" s="195" t="s">
        <v>46</v>
      </c>
      <c r="D79" s="189">
        <v>168211</v>
      </c>
      <c r="E79" s="189">
        <v>160300.52</v>
      </c>
      <c r="F79" s="189">
        <v>145178.27</v>
      </c>
      <c r="G79" s="189"/>
      <c r="H79" s="189"/>
      <c r="I79" s="189"/>
      <c r="M79" s="156">
        <f t="shared" si="11"/>
        <v>0.952972873355488</v>
      </c>
      <c r="O79" s="156">
        <f t="shared" si="13"/>
        <v>0.8630723912229283</v>
      </c>
    </row>
    <row r="80" spans="1:16" s="156" customFormat="1" ht="12.75">
      <c r="A80" s="195" t="s">
        <v>152</v>
      </c>
      <c r="B80" s="195" t="s">
        <v>153</v>
      </c>
      <c r="C80" s="195" t="s">
        <v>156</v>
      </c>
      <c r="D80" s="189"/>
      <c r="E80" s="189"/>
      <c r="F80" s="189"/>
      <c r="G80" s="189">
        <v>4103</v>
      </c>
      <c r="H80" s="189">
        <v>11850.73</v>
      </c>
      <c r="I80" s="189">
        <v>10534.84</v>
      </c>
      <c r="N80" s="156">
        <f t="shared" si="12"/>
        <v>2.8883085547160614</v>
      </c>
      <c r="P80" s="156">
        <f t="shared" si="14"/>
        <v>2.567594443090422</v>
      </c>
    </row>
    <row r="81" spans="1:16" s="156" customFormat="1" ht="12.75">
      <c r="A81" s="195" t="s">
        <v>152</v>
      </c>
      <c r="B81" s="195" t="s">
        <v>153</v>
      </c>
      <c r="C81" s="195" t="s">
        <v>107</v>
      </c>
      <c r="D81" s="189">
        <v>25000</v>
      </c>
      <c r="E81" s="189">
        <v>9250</v>
      </c>
      <c r="F81" s="189">
        <v>8497.81</v>
      </c>
      <c r="G81" s="189">
        <v>25000</v>
      </c>
      <c r="H81" s="189">
        <v>7450</v>
      </c>
      <c r="I81" s="189">
        <v>6590.71</v>
      </c>
      <c r="J81" s="156">
        <f>(G81-D81)*100/D81</f>
        <v>0</v>
      </c>
      <c r="K81" s="156">
        <f>(H81-E81)*100/E81</f>
        <v>-19.45945945945946</v>
      </c>
      <c r="L81" s="156">
        <f>(I81-F81)*100/F81</f>
        <v>-22.442252768654505</v>
      </c>
      <c r="M81" s="156">
        <f t="shared" si="11"/>
        <v>0.37</v>
      </c>
      <c r="N81" s="156">
        <f t="shared" si="12"/>
        <v>0.298</v>
      </c>
      <c r="O81" s="156">
        <f t="shared" si="13"/>
        <v>0.3399124</v>
      </c>
      <c r="P81" s="156">
        <f t="shared" si="14"/>
        <v>0.2636284</v>
      </c>
    </row>
    <row r="82" spans="1:15" s="156" customFormat="1" ht="12.75">
      <c r="A82" s="195" t="s">
        <v>152</v>
      </c>
      <c r="B82" s="195" t="s">
        <v>153</v>
      </c>
      <c r="C82" s="195" t="s">
        <v>93</v>
      </c>
      <c r="D82" s="189">
        <v>56000</v>
      </c>
      <c r="E82" s="189">
        <v>22400</v>
      </c>
      <c r="F82" s="189">
        <v>20113.14</v>
      </c>
      <c r="G82" s="189"/>
      <c r="H82" s="189"/>
      <c r="I82" s="189"/>
      <c r="M82" s="156">
        <f t="shared" si="11"/>
        <v>0.4</v>
      </c>
      <c r="O82" s="156">
        <f t="shared" si="13"/>
        <v>0.3591632142857143</v>
      </c>
    </row>
    <row r="83" spans="1:15" s="156" customFormat="1" ht="12.75">
      <c r="A83" s="195" t="s">
        <v>152</v>
      </c>
      <c r="B83" s="195" t="s">
        <v>153</v>
      </c>
      <c r="C83" s="195" t="s">
        <v>67</v>
      </c>
      <c r="D83" s="189">
        <v>1023800</v>
      </c>
      <c r="E83" s="189">
        <v>321359</v>
      </c>
      <c r="F83" s="189">
        <v>285114.75</v>
      </c>
      <c r="G83" s="189"/>
      <c r="H83" s="189"/>
      <c r="I83" s="189"/>
      <c r="M83" s="156">
        <f t="shared" si="11"/>
        <v>0.3138884547763235</v>
      </c>
      <c r="O83" s="156">
        <f t="shared" si="13"/>
        <v>0.2784867649931627</v>
      </c>
    </row>
    <row r="84" spans="1:15" s="156" customFormat="1" ht="12.75">
      <c r="A84" s="195" t="s">
        <v>152</v>
      </c>
      <c r="B84" s="195" t="s">
        <v>153</v>
      </c>
      <c r="C84" s="195" t="s">
        <v>779</v>
      </c>
      <c r="D84" s="189">
        <v>48000</v>
      </c>
      <c r="E84" s="189">
        <v>8500</v>
      </c>
      <c r="F84" s="189">
        <v>7655.54</v>
      </c>
      <c r="G84" s="189"/>
      <c r="H84" s="189"/>
      <c r="I84" s="189"/>
      <c r="M84" s="156">
        <f t="shared" si="11"/>
        <v>0.17708333333333334</v>
      </c>
      <c r="O84" s="156">
        <f t="shared" si="13"/>
        <v>0.15949041666666666</v>
      </c>
    </row>
    <row r="85" spans="1:15" s="156" customFormat="1" ht="12.75">
      <c r="A85" s="195" t="s">
        <v>152</v>
      </c>
      <c r="B85" s="195" t="s">
        <v>153</v>
      </c>
      <c r="C85" s="195" t="s">
        <v>174</v>
      </c>
      <c r="D85" s="189">
        <v>83000</v>
      </c>
      <c r="E85" s="189">
        <v>38150</v>
      </c>
      <c r="F85" s="189">
        <v>33067</v>
      </c>
      <c r="G85" s="189"/>
      <c r="H85" s="189"/>
      <c r="I85" s="189"/>
      <c r="M85" s="156">
        <f t="shared" si="11"/>
        <v>0.45963855421686745</v>
      </c>
      <c r="O85" s="156">
        <f t="shared" si="13"/>
        <v>0.3983975903614458</v>
      </c>
    </row>
    <row r="86" spans="1:16" s="156" customFormat="1" ht="12.75">
      <c r="A86" s="195" t="s">
        <v>154</v>
      </c>
      <c r="B86" s="195" t="s">
        <v>155</v>
      </c>
      <c r="C86" s="195" t="s">
        <v>53</v>
      </c>
      <c r="D86" s="189"/>
      <c r="E86" s="189"/>
      <c r="F86" s="189"/>
      <c r="G86" s="189">
        <v>3300</v>
      </c>
      <c r="H86" s="189">
        <v>7381.61</v>
      </c>
      <c r="I86" s="189">
        <v>6560</v>
      </c>
      <c r="N86" s="156">
        <f t="shared" si="12"/>
        <v>2.236851515151515</v>
      </c>
      <c r="P86" s="156">
        <f t="shared" si="14"/>
        <v>1.9878787878787878</v>
      </c>
    </row>
    <row r="87" spans="1:16" s="156" customFormat="1" ht="12.75">
      <c r="A87" s="195" t="s">
        <v>154</v>
      </c>
      <c r="B87" s="195" t="s">
        <v>155</v>
      </c>
      <c r="C87" s="195" t="s">
        <v>106</v>
      </c>
      <c r="D87" s="189"/>
      <c r="E87" s="189"/>
      <c r="F87" s="189"/>
      <c r="G87" s="189">
        <v>2149.2</v>
      </c>
      <c r="H87" s="189">
        <v>5031.07</v>
      </c>
      <c r="I87" s="189">
        <v>4632.48</v>
      </c>
      <c r="N87" s="156">
        <f t="shared" si="12"/>
        <v>2.3409035920342456</v>
      </c>
      <c r="P87" s="156">
        <f t="shared" si="14"/>
        <v>2.1554438860971525</v>
      </c>
    </row>
    <row r="88" spans="1:16" s="156" customFormat="1" ht="12.75">
      <c r="A88" s="195" t="s">
        <v>154</v>
      </c>
      <c r="B88" s="195" t="s">
        <v>155</v>
      </c>
      <c r="C88" s="195" t="s">
        <v>46</v>
      </c>
      <c r="D88" s="189">
        <v>78325</v>
      </c>
      <c r="E88" s="189">
        <v>136604.78</v>
      </c>
      <c r="F88" s="189">
        <v>121727.58</v>
      </c>
      <c r="G88" s="189">
        <v>351934</v>
      </c>
      <c r="H88" s="189">
        <v>437944.4</v>
      </c>
      <c r="I88" s="189">
        <v>394134.86</v>
      </c>
      <c r="J88" s="156">
        <f>(G88-D88)*100/D88</f>
        <v>349.32524736674117</v>
      </c>
      <c r="K88" s="156">
        <f>(H88-E88)*100/E88</f>
        <v>220.59229552582275</v>
      </c>
      <c r="L88" s="156">
        <f>(I88-F88)*100/F88</f>
        <v>223.784355197072</v>
      </c>
      <c r="M88" s="156">
        <f t="shared" si="11"/>
        <v>1.7440763485477178</v>
      </c>
      <c r="N88" s="156">
        <f t="shared" si="12"/>
        <v>1.2443935510635518</v>
      </c>
      <c r="O88" s="156">
        <f t="shared" si="13"/>
        <v>1.5541344398340249</v>
      </c>
      <c r="P88" s="156">
        <f t="shared" si="14"/>
        <v>1.1199112901850914</v>
      </c>
    </row>
    <row r="89" spans="1:16" s="156" customFormat="1" ht="12.75">
      <c r="A89" s="195" t="s">
        <v>154</v>
      </c>
      <c r="B89" s="195" t="s">
        <v>155</v>
      </c>
      <c r="C89" s="195" t="s">
        <v>62</v>
      </c>
      <c r="D89" s="189"/>
      <c r="E89" s="189"/>
      <c r="F89" s="189"/>
      <c r="G89" s="189">
        <v>6600</v>
      </c>
      <c r="H89" s="189">
        <v>9400.52</v>
      </c>
      <c r="I89" s="189">
        <v>8496.82</v>
      </c>
      <c r="N89" s="156">
        <f t="shared" si="12"/>
        <v>1.424321212121212</v>
      </c>
      <c r="P89" s="156">
        <f t="shared" si="14"/>
        <v>1.2873969696969696</v>
      </c>
    </row>
    <row r="90" spans="1:16" s="156" customFormat="1" ht="12.75">
      <c r="A90" s="195" t="s">
        <v>154</v>
      </c>
      <c r="B90" s="195" t="s">
        <v>155</v>
      </c>
      <c r="C90" s="195" t="s">
        <v>156</v>
      </c>
      <c r="D90" s="189">
        <v>23005.65</v>
      </c>
      <c r="E90" s="189">
        <v>46846.73</v>
      </c>
      <c r="F90" s="189">
        <v>41376.83</v>
      </c>
      <c r="G90" s="189">
        <v>20448</v>
      </c>
      <c r="H90" s="189">
        <v>37383.16</v>
      </c>
      <c r="I90" s="189">
        <v>33373.08</v>
      </c>
      <c r="J90" s="156">
        <f aca="true" t="shared" si="15" ref="J90:L91">(G90-D90)*100/D90</f>
        <v>-11.117486356612403</v>
      </c>
      <c r="K90" s="156">
        <f t="shared" si="15"/>
        <v>-20.201132501670873</v>
      </c>
      <c r="L90" s="156">
        <f t="shared" si="15"/>
        <v>-19.34355531827837</v>
      </c>
      <c r="M90" s="156">
        <f t="shared" si="11"/>
        <v>2.0363141228350425</v>
      </c>
      <c r="N90" s="156">
        <f t="shared" si="12"/>
        <v>1.8282061815336466</v>
      </c>
      <c r="O90" s="156">
        <f t="shared" si="13"/>
        <v>1.798550790784003</v>
      </c>
      <c r="P90" s="156">
        <f t="shared" si="14"/>
        <v>1.6320950704225352</v>
      </c>
    </row>
    <row r="91" spans="1:16" s="156" customFormat="1" ht="12.75">
      <c r="A91" s="195" t="s">
        <v>154</v>
      </c>
      <c r="B91" s="195" t="s">
        <v>155</v>
      </c>
      <c r="C91" s="195" t="s">
        <v>102</v>
      </c>
      <c r="D91" s="189">
        <v>1570.4</v>
      </c>
      <c r="E91" s="189">
        <v>4102.47</v>
      </c>
      <c r="F91" s="189">
        <v>3736.84</v>
      </c>
      <c r="G91" s="189">
        <v>600</v>
      </c>
      <c r="H91" s="189">
        <v>6.18</v>
      </c>
      <c r="I91" s="189">
        <v>5.49</v>
      </c>
      <c r="J91" s="156">
        <f t="shared" si="15"/>
        <v>-61.793173713703524</v>
      </c>
      <c r="K91" s="156">
        <f t="shared" si="15"/>
        <v>-99.84935904467308</v>
      </c>
      <c r="L91" s="156">
        <f t="shared" si="15"/>
        <v>-99.85308442427292</v>
      </c>
      <c r="M91" s="156">
        <f t="shared" si="11"/>
        <v>2.612372643912379</v>
      </c>
      <c r="N91" s="156">
        <f t="shared" si="12"/>
        <v>0.0103</v>
      </c>
      <c r="O91" s="156">
        <f t="shared" si="13"/>
        <v>2.379546612328069</v>
      </c>
      <c r="P91" s="156">
        <f t="shared" si="14"/>
        <v>0.00915</v>
      </c>
    </row>
    <row r="92" spans="1:15" s="156" customFormat="1" ht="12.75">
      <c r="A92" s="195" t="s">
        <v>154</v>
      </c>
      <c r="B92" s="195" t="s">
        <v>155</v>
      </c>
      <c r="C92" s="195" t="s">
        <v>113</v>
      </c>
      <c r="D92" s="189">
        <v>72792</v>
      </c>
      <c r="E92" s="189">
        <v>14558.4</v>
      </c>
      <c r="F92" s="189">
        <v>13543.96</v>
      </c>
      <c r="G92" s="189"/>
      <c r="H92" s="189"/>
      <c r="I92" s="189"/>
      <c r="M92" s="156">
        <f t="shared" si="11"/>
        <v>0.19999999999999998</v>
      </c>
      <c r="O92" s="156">
        <f t="shared" si="13"/>
        <v>0.18606385317067808</v>
      </c>
    </row>
    <row r="93" spans="1:15" s="156" customFormat="1" ht="12.75">
      <c r="A93" s="195" t="s">
        <v>154</v>
      </c>
      <c r="B93" s="195" t="s">
        <v>155</v>
      </c>
      <c r="C93" s="195" t="s">
        <v>85</v>
      </c>
      <c r="D93" s="189">
        <v>39398.4</v>
      </c>
      <c r="E93" s="189">
        <v>98040.24</v>
      </c>
      <c r="F93" s="189">
        <v>87225.48</v>
      </c>
      <c r="G93" s="189"/>
      <c r="H93" s="189"/>
      <c r="I93" s="189"/>
      <c r="M93" s="156">
        <f t="shared" si="11"/>
        <v>2.4884320175438597</v>
      </c>
      <c r="O93" s="156">
        <f t="shared" si="13"/>
        <v>2.2139345760233917</v>
      </c>
    </row>
    <row r="94" spans="1:16" s="156" customFormat="1" ht="12.75">
      <c r="A94" s="195" t="s">
        <v>154</v>
      </c>
      <c r="B94" s="195" t="s">
        <v>155</v>
      </c>
      <c r="C94" s="195" t="s">
        <v>605</v>
      </c>
      <c r="D94" s="189"/>
      <c r="E94" s="189"/>
      <c r="F94" s="189"/>
      <c r="G94" s="189">
        <v>19964.1</v>
      </c>
      <c r="H94" s="189">
        <v>42172.96</v>
      </c>
      <c r="I94" s="189">
        <v>37492.17</v>
      </c>
      <c r="N94" s="156">
        <f t="shared" si="12"/>
        <v>2.1124398294939417</v>
      </c>
      <c r="P94" s="156">
        <f t="shared" si="14"/>
        <v>1.877979473154312</v>
      </c>
    </row>
    <row r="95" spans="1:15" s="156" customFormat="1" ht="12.75">
      <c r="A95" s="195" t="s">
        <v>154</v>
      </c>
      <c r="B95" s="195" t="s">
        <v>155</v>
      </c>
      <c r="C95" s="195" t="s">
        <v>174</v>
      </c>
      <c r="D95" s="189">
        <v>53500</v>
      </c>
      <c r="E95" s="189">
        <v>78240</v>
      </c>
      <c r="F95" s="189">
        <v>68639.15</v>
      </c>
      <c r="G95" s="189"/>
      <c r="H95" s="189"/>
      <c r="I95" s="189"/>
      <c r="M95" s="156">
        <f t="shared" si="11"/>
        <v>1.462429906542056</v>
      </c>
      <c r="O95" s="156">
        <f t="shared" si="13"/>
        <v>1.28297476635514</v>
      </c>
    </row>
    <row r="96" spans="1:16" s="156" customFormat="1" ht="12.75">
      <c r="A96" s="195" t="s">
        <v>154</v>
      </c>
      <c r="B96" s="195" t="s">
        <v>155</v>
      </c>
      <c r="C96" s="195" t="s">
        <v>108</v>
      </c>
      <c r="D96" s="189">
        <v>3510</v>
      </c>
      <c r="E96" s="189">
        <v>10129.89</v>
      </c>
      <c r="F96" s="189">
        <v>9079.6</v>
      </c>
      <c r="G96" s="189">
        <v>3588</v>
      </c>
      <c r="H96" s="189">
        <v>7340.01</v>
      </c>
      <c r="I96" s="189">
        <v>6659.9</v>
      </c>
      <c r="J96" s="156">
        <f>(G96-D96)*100/D96</f>
        <v>2.2222222222222223</v>
      </c>
      <c r="K96" s="156">
        <f>(H96-E96)*100/E96</f>
        <v>-27.54106905405685</v>
      </c>
      <c r="L96" s="156">
        <f>(I96-F96)*100/F96</f>
        <v>-26.649852416406013</v>
      </c>
      <c r="M96" s="156">
        <f t="shared" si="11"/>
        <v>2.886008547008547</v>
      </c>
      <c r="N96" s="156">
        <f t="shared" si="12"/>
        <v>2.0457107023411374</v>
      </c>
      <c r="O96" s="156">
        <f t="shared" si="13"/>
        <v>2.586780626780627</v>
      </c>
      <c r="P96" s="156">
        <f t="shared" si="14"/>
        <v>1.856159420289855</v>
      </c>
    </row>
    <row r="97" spans="1:16" s="156" customFormat="1" ht="12.75">
      <c r="A97" s="195" t="s">
        <v>157</v>
      </c>
      <c r="B97" s="195" t="s">
        <v>158</v>
      </c>
      <c r="C97" s="195" t="s">
        <v>60</v>
      </c>
      <c r="D97" s="189"/>
      <c r="E97" s="189"/>
      <c r="F97" s="189"/>
      <c r="G97" s="189">
        <v>2680</v>
      </c>
      <c r="H97" s="189">
        <v>9095.25</v>
      </c>
      <c r="I97" s="189">
        <v>8332.31</v>
      </c>
      <c r="N97" s="156">
        <f t="shared" si="12"/>
        <v>3.39375</v>
      </c>
      <c r="P97" s="156">
        <f t="shared" si="14"/>
        <v>3.109070895522388</v>
      </c>
    </row>
    <row r="98" spans="1:16" s="156" customFormat="1" ht="12.75">
      <c r="A98" s="195" t="s">
        <v>157</v>
      </c>
      <c r="B98" s="195" t="s">
        <v>158</v>
      </c>
      <c r="C98" s="195" t="s">
        <v>88</v>
      </c>
      <c r="D98" s="189">
        <v>28000</v>
      </c>
      <c r="E98" s="189">
        <v>38500</v>
      </c>
      <c r="F98" s="189">
        <v>35526.63</v>
      </c>
      <c r="G98" s="189">
        <v>44500</v>
      </c>
      <c r="H98" s="189">
        <v>33955.98</v>
      </c>
      <c r="I98" s="189">
        <v>30282.04</v>
      </c>
      <c r="J98" s="156">
        <f>(G98-D98)*100/D98</f>
        <v>58.92857142857143</v>
      </c>
      <c r="K98" s="156">
        <f>(H98-E98)*100/E98</f>
        <v>-11.802649350649341</v>
      </c>
      <c r="L98" s="156">
        <f>(I98-F98)*100/F98</f>
        <v>-14.762419064234342</v>
      </c>
      <c r="M98" s="156">
        <f t="shared" si="11"/>
        <v>1.375</v>
      </c>
      <c r="N98" s="156">
        <f t="shared" si="12"/>
        <v>0.7630557303370787</v>
      </c>
      <c r="O98" s="156">
        <f t="shared" si="13"/>
        <v>1.2688082142857142</v>
      </c>
      <c r="P98" s="156">
        <f t="shared" si="14"/>
        <v>0.6804952808988765</v>
      </c>
    </row>
    <row r="99" spans="1:15" s="156" customFormat="1" ht="12.75">
      <c r="A99" s="195" t="s">
        <v>157</v>
      </c>
      <c r="B99" s="195" t="s">
        <v>158</v>
      </c>
      <c r="C99" s="195" t="s">
        <v>139</v>
      </c>
      <c r="D99" s="189">
        <v>24340</v>
      </c>
      <c r="E99" s="189">
        <v>34160</v>
      </c>
      <c r="F99" s="189">
        <v>32205.15</v>
      </c>
      <c r="G99" s="189"/>
      <c r="H99" s="189"/>
      <c r="I99" s="189"/>
      <c r="M99" s="156">
        <f t="shared" si="11"/>
        <v>1.4034511092851274</v>
      </c>
      <c r="O99" s="156">
        <f t="shared" si="13"/>
        <v>1.3231368118323747</v>
      </c>
    </row>
    <row r="100" spans="1:16" s="156" customFormat="1" ht="12.75">
      <c r="A100" s="195" t="s">
        <v>157</v>
      </c>
      <c r="B100" s="195" t="s">
        <v>158</v>
      </c>
      <c r="C100" s="195" t="s">
        <v>106</v>
      </c>
      <c r="D100" s="189"/>
      <c r="E100" s="189"/>
      <c r="F100" s="189"/>
      <c r="G100" s="189">
        <v>1418.4</v>
      </c>
      <c r="H100" s="189">
        <v>2604.44</v>
      </c>
      <c r="I100" s="189">
        <v>2398.1</v>
      </c>
      <c r="N100" s="156">
        <f t="shared" si="12"/>
        <v>1.8361816130851663</v>
      </c>
      <c r="P100" s="156">
        <f t="shared" si="14"/>
        <v>1.6907078398195148</v>
      </c>
    </row>
    <row r="101" spans="1:15" s="156" customFormat="1" ht="12.75">
      <c r="A101" s="195" t="s">
        <v>157</v>
      </c>
      <c r="B101" s="195" t="s">
        <v>158</v>
      </c>
      <c r="C101" s="195" t="s">
        <v>122</v>
      </c>
      <c r="D101" s="189">
        <v>5032.8</v>
      </c>
      <c r="E101" s="189">
        <v>18333.36</v>
      </c>
      <c r="F101" s="189">
        <v>16736.28</v>
      </c>
      <c r="G101" s="189"/>
      <c r="H101" s="189"/>
      <c r="I101" s="189"/>
      <c r="M101" s="156">
        <f t="shared" si="11"/>
        <v>3.6427753934191704</v>
      </c>
      <c r="O101" s="156">
        <f t="shared" si="13"/>
        <v>3.3254411063423936</v>
      </c>
    </row>
    <row r="102" spans="1:16" s="156" customFormat="1" ht="12.75">
      <c r="A102" s="195" t="s">
        <v>157</v>
      </c>
      <c r="B102" s="195" t="s">
        <v>158</v>
      </c>
      <c r="C102" s="195" t="s">
        <v>92</v>
      </c>
      <c r="D102" s="189"/>
      <c r="E102" s="189"/>
      <c r="F102" s="189"/>
      <c r="G102" s="189">
        <v>42000</v>
      </c>
      <c r="H102" s="189">
        <v>25620</v>
      </c>
      <c r="I102" s="189">
        <v>22990.48</v>
      </c>
      <c r="N102" s="156">
        <f t="shared" si="12"/>
        <v>0.61</v>
      </c>
      <c r="P102" s="156">
        <f t="shared" si="14"/>
        <v>0.547392380952381</v>
      </c>
    </row>
    <row r="103" spans="1:16" s="156" customFormat="1" ht="12.75">
      <c r="A103" s="195" t="s">
        <v>157</v>
      </c>
      <c r="B103" s="195" t="s">
        <v>158</v>
      </c>
      <c r="C103" s="195" t="s">
        <v>46</v>
      </c>
      <c r="D103" s="189">
        <v>190265.42</v>
      </c>
      <c r="E103" s="189">
        <v>315531.73</v>
      </c>
      <c r="F103" s="189">
        <v>280794.12</v>
      </c>
      <c r="G103" s="189">
        <v>69000</v>
      </c>
      <c r="H103" s="189">
        <v>9430</v>
      </c>
      <c r="I103" s="189">
        <v>8406.23</v>
      </c>
      <c r="J103" s="156">
        <f>(G103-D103)*100/D103</f>
        <v>-63.734871002833835</v>
      </c>
      <c r="K103" s="156">
        <f>(H103-E103)*100/E103</f>
        <v>-97.01139406803874</v>
      </c>
      <c r="L103" s="156">
        <f>(I103-F103)*100/F103</f>
        <v>-97.00626565826948</v>
      </c>
      <c r="M103" s="156">
        <f t="shared" si="11"/>
        <v>1.6583766508911602</v>
      </c>
      <c r="N103" s="156">
        <f t="shared" si="12"/>
        <v>0.13666666666666666</v>
      </c>
      <c r="O103" s="156">
        <f t="shared" si="13"/>
        <v>1.4758021715138776</v>
      </c>
      <c r="P103" s="156">
        <f t="shared" si="14"/>
        <v>0.12182942028985506</v>
      </c>
    </row>
    <row r="104" spans="1:15" s="156" customFormat="1" ht="12.75">
      <c r="A104" s="195" t="s">
        <v>157</v>
      </c>
      <c r="B104" s="195" t="s">
        <v>158</v>
      </c>
      <c r="C104" s="195" t="s">
        <v>502</v>
      </c>
      <c r="D104" s="189">
        <v>1000.8</v>
      </c>
      <c r="E104" s="189">
        <v>1951.56</v>
      </c>
      <c r="F104" s="189">
        <v>1750.77</v>
      </c>
      <c r="G104" s="189"/>
      <c r="H104" s="189"/>
      <c r="I104" s="189"/>
      <c r="M104" s="156">
        <f t="shared" si="11"/>
        <v>1.95</v>
      </c>
      <c r="O104" s="156">
        <f t="shared" si="13"/>
        <v>1.7493705035971223</v>
      </c>
    </row>
    <row r="105" spans="1:16" s="156" customFormat="1" ht="12.75">
      <c r="A105" s="195" t="s">
        <v>157</v>
      </c>
      <c r="B105" s="195" t="s">
        <v>158</v>
      </c>
      <c r="C105" s="195" t="s">
        <v>156</v>
      </c>
      <c r="D105" s="189">
        <v>21999.32</v>
      </c>
      <c r="E105" s="189">
        <v>46077.57</v>
      </c>
      <c r="F105" s="189">
        <v>40711.42</v>
      </c>
      <c r="G105" s="189">
        <v>27391</v>
      </c>
      <c r="H105" s="189">
        <v>55574.36</v>
      </c>
      <c r="I105" s="189">
        <v>49705.54</v>
      </c>
      <c r="J105" s="156">
        <f aca="true" t="shared" si="16" ref="J105:L106">(G105-D105)*100/D105</f>
        <v>24.508393895811324</v>
      </c>
      <c r="K105" s="156">
        <f t="shared" si="16"/>
        <v>20.61044017729234</v>
      </c>
      <c r="L105" s="156">
        <f t="shared" si="16"/>
        <v>22.092376045836776</v>
      </c>
      <c r="M105" s="156">
        <f t="shared" si="11"/>
        <v>2.0944997390828446</v>
      </c>
      <c r="N105" s="156">
        <f t="shared" si="12"/>
        <v>2.028927749990873</v>
      </c>
      <c r="O105" s="156">
        <f t="shared" si="13"/>
        <v>1.8505762905398893</v>
      </c>
      <c r="P105" s="156">
        <f t="shared" si="14"/>
        <v>1.814666861377825</v>
      </c>
    </row>
    <row r="106" spans="1:16" s="156" customFormat="1" ht="12.75">
      <c r="A106" s="195" t="s">
        <v>157</v>
      </c>
      <c r="B106" s="195" t="s">
        <v>158</v>
      </c>
      <c r="C106" s="195" t="s">
        <v>107</v>
      </c>
      <c r="D106" s="189">
        <v>1500</v>
      </c>
      <c r="E106" s="189">
        <v>2173.2</v>
      </c>
      <c r="F106" s="189">
        <v>1905.96</v>
      </c>
      <c r="G106" s="189">
        <v>52000</v>
      </c>
      <c r="H106" s="189">
        <v>30160</v>
      </c>
      <c r="I106" s="189">
        <v>27013.1</v>
      </c>
      <c r="J106" s="156">
        <f t="shared" si="16"/>
        <v>3366.6666666666665</v>
      </c>
      <c r="K106" s="156">
        <f t="shared" si="16"/>
        <v>1287.815203386711</v>
      </c>
      <c r="L106" s="156">
        <f t="shared" si="16"/>
        <v>1317.2962706457638</v>
      </c>
      <c r="M106" s="156">
        <f t="shared" si="11"/>
        <v>1.4487999999999999</v>
      </c>
      <c r="N106" s="156">
        <f t="shared" si="12"/>
        <v>0.58</v>
      </c>
      <c r="O106" s="156">
        <f t="shared" si="13"/>
        <v>1.27064</v>
      </c>
      <c r="P106" s="156">
        <f t="shared" si="14"/>
        <v>0.5194826923076923</v>
      </c>
    </row>
    <row r="107" spans="1:15" s="156" customFormat="1" ht="12.75">
      <c r="A107" s="195" t="s">
        <v>157</v>
      </c>
      <c r="B107" s="195" t="s">
        <v>158</v>
      </c>
      <c r="C107" s="195" t="s">
        <v>102</v>
      </c>
      <c r="D107" s="189">
        <v>912</v>
      </c>
      <c r="E107" s="189">
        <v>2000.65</v>
      </c>
      <c r="F107" s="189">
        <v>1822.34</v>
      </c>
      <c r="G107" s="189"/>
      <c r="H107" s="189"/>
      <c r="I107" s="189"/>
      <c r="M107" s="156">
        <f t="shared" si="11"/>
        <v>2.1936951754385965</v>
      </c>
      <c r="O107" s="156">
        <f t="shared" si="13"/>
        <v>1.9981798245614035</v>
      </c>
    </row>
    <row r="108" spans="1:16" s="156" customFormat="1" ht="12.75">
      <c r="A108" s="195" t="s">
        <v>157</v>
      </c>
      <c r="B108" s="195" t="s">
        <v>158</v>
      </c>
      <c r="C108" s="195" t="s">
        <v>113</v>
      </c>
      <c r="D108" s="189">
        <v>120000</v>
      </c>
      <c r="E108" s="189">
        <v>24000</v>
      </c>
      <c r="F108" s="189">
        <v>22327.66</v>
      </c>
      <c r="G108" s="189">
        <v>12000</v>
      </c>
      <c r="H108" s="189">
        <v>5160</v>
      </c>
      <c r="I108" s="189">
        <v>4537.69</v>
      </c>
      <c r="J108" s="156">
        <f>(G108-D108)*100/D108</f>
        <v>-90</v>
      </c>
      <c r="K108" s="156">
        <f>(H108-E108)*100/E108</f>
        <v>-78.5</v>
      </c>
      <c r="L108" s="156">
        <f>(I108-F108)*100/F108</f>
        <v>-79.67682238084959</v>
      </c>
      <c r="M108" s="156">
        <f t="shared" si="11"/>
        <v>0.2</v>
      </c>
      <c r="N108" s="156">
        <f t="shared" si="12"/>
        <v>0.43</v>
      </c>
      <c r="O108" s="156">
        <f t="shared" si="13"/>
        <v>0.18606383333333334</v>
      </c>
      <c r="P108" s="156">
        <f t="shared" si="14"/>
        <v>0.3781408333333333</v>
      </c>
    </row>
    <row r="109" spans="1:15" s="156" customFormat="1" ht="12.75">
      <c r="A109" s="195" t="s">
        <v>157</v>
      </c>
      <c r="B109" s="195" t="s">
        <v>158</v>
      </c>
      <c r="C109" s="195" t="s">
        <v>85</v>
      </c>
      <c r="D109" s="189">
        <v>809007.94</v>
      </c>
      <c r="E109" s="189">
        <v>1303323.49</v>
      </c>
      <c r="F109" s="189">
        <v>1175992.49</v>
      </c>
      <c r="G109" s="189"/>
      <c r="H109" s="189"/>
      <c r="I109" s="189"/>
      <c r="M109" s="156">
        <f t="shared" si="11"/>
        <v>1.6110144605008452</v>
      </c>
      <c r="O109" s="156">
        <f t="shared" si="13"/>
        <v>1.45362292735965</v>
      </c>
    </row>
    <row r="110" spans="1:16" s="156" customFormat="1" ht="12.75">
      <c r="A110" s="195" t="s">
        <v>157</v>
      </c>
      <c r="B110" s="195" t="s">
        <v>158</v>
      </c>
      <c r="C110" s="195" t="s">
        <v>605</v>
      </c>
      <c r="D110" s="189"/>
      <c r="E110" s="189"/>
      <c r="F110" s="189"/>
      <c r="G110" s="189">
        <v>7999.2</v>
      </c>
      <c r="H110" s="189">
        <v>14355.55</v>
      </c>
      <c r="I110" s="189">
        <v>12797.25</v>
      </c>
      <c r="N110" s="156">
        <f t="shared" si="12"/>
        <v>1.794623212321232</v>
      </c>
      <c r="P110" s="156">
        <f t="shared" si="14"/>
        <v>1.5998162316231623</v>
      </c>
    </row>
    <row r="111" spans="1:16" s="156" customFormat="1" ht="12.75">
      <c r="A111" s="195" t="s">
        <v>157</v>
      </c>
      <c r="B111" s="195" t="s">
        <v>158</v>
      </c>
      <c r="C111" s="195" t="s">
        <v>590</v>
      </c>
      <c r="D111" s="189">
        <v>6990.22</v>
      </c>
      <c r="E111" s="189">
        <v>11565.84</v>
      </c>
      <c r="F111" s="189">
        <v>10419.04</v>
      </c>
      <c r="G111" s="189">
        <v>2315.48</v>
      </c>
      <c r="H111" s="189">
        <v>3133.21</v>
      </c>
      <c r="I111" s="189">
        <v>2795.68</v>
      </c>
      <c r="J111" s="156">
        <f>(G111-D111)*100/D111</f>
        <v>-66.87543453567984</v>
      </c>
      <c r="K111" s="156">
        <f>(H111-E111)*100/E111</f>
        <v>-72.90979297655856</v>
      </c>
      <c r="L111" s="156">
        <f>(I111-F111)*100/F111</f>
        <v>-73.16758549732029</v>
      </c>
      <c r="M111" s="156">
        <f t="shared" si="11"/>
        <v>1.6545745341348341</v>
      </c>
      <c r="N111" s="156">
        <f t="shared" si="12"/>
        <v>1.3531578765525938</v>
      </c>
      <c r="O111" s="156">
        <f t="shared" si="13"/>
        <v>1.4905167505457626</v>
      </c>
      <c r="P111" s="156">
        <f t="shared" si="14"/>
        <v>1.2073868053276209</v>
      </c>
    </row>
    <row r="112" spans="1:15" s="156" customFormat="1" ht="12.75">
      <c r="A112" s="195" t="s">
        <v>157</v>
      </c>
      <c r="B112" s="195" t="s">
        <v>158</v>
      </c>
      <c r="C112" s="195" t="s">
        <v>67</v>
      </c>
      <c r="D112" s="189">
        <v>24760</v>
      </c>
      <c r="E112" s="189">
        <v>32813.82</v>
      </c>
      <c r="F112" s="189">
        <v>30905</v>
      </c>
      <c r="G112" s="189"/>
      <c r="H112" s="189"/>
      <c r="I112" s="189"/>
      <c r="M112" s="156">
        <f t="shared" si="11"/>
        <v>1.3252754442649435</v>
      </c>
      <c r="O112" s="156">
        <f t="shared" si="13"/>
        <v>1.2481825525040389</v>
      </c>
    </row>
    <row r="113" spans="1:16" s="156" customFormat="1" ht="12.75">
      <c r="A113" s="195" t="s">
        <v>157</v>
      </c>
      <c r="B113" s="195" t="s">
        <v>158</v>
      </c>
      <c r="C113" s="195" t="s">
        <v>174</v>
      </c>
      <c r="D113" s="189">
        <v>46000</v>
      </c>
      <c r="E113" s="189">
        <v>12000</v>
      </c>
      <c r="F113" s="189">
        <v>10992.32</v>
      </c>
      <c r="G113" s="189">
        <v>62060</v>
      </c>
      <c r="H113" s="189">
        <v>8209</v>
      </c>
      <c r="I113" s="189">
        <v>7339.04</v>
      </c>
      <c r="J113" s="156">
        <f aca="true" t="shared" si="17" ref="J113:L114">(G113-D113)*100/D113</f>
        <v>34.91304347826087</v>
      </c>
      <c r="K113" s="156">
        <f t="shared" si="17"/>
        <v>-31.591666666666665</v>
      </c>
      <c r="L113" s="156">
        <f t="shared" si="17"/>
        <v>-33.234840324881375</v>
      </c>
      <c r="M113" s="156">
        <f t="shared" si="11"/>
        <v>0.2608695652173913</v>
      </c>
      <c r="N113" s="156">
        <f t="shared" si="12"/>
        <v>0.1322752175314212</v>
      </c>
      <c r="O113" s="156">
        <f t="shared" si="13"/>
        <v>0.23896347826086956</v>
      </c>
      <c r="P113" s="156">
        <f t="shared" si="14"/>
        <v>0.11825717048018047</v>
      </c>
    </row>
    <row r="114" spans="1:16" s="156" customFormat="1" ht="12.75">
      <c r="A114" s="195" t="s">
        <v>157</v>
      </c>
      <c r="B114" s="195" t="s">
        <v>158</v>
      </c>
      <c r="C114" s="195" t="s">
        <v>91</v>
      </c>
      <c r="D114" s="189">
        <v>15000</v>
      </c>
      <c r="E114" s="189">
        <v>17906.54</v>
      </c>
      <c r="F114" s="189">
        <v>15959.97</v>
      </c>
      <c r="G114" s="189">
        <v>23300</v>
      </c>
      <c r="H114" s="189">
        <v>14992.39</v>
      </c>
      <c r="I114" s="189">
        <v>13264.5</v>
      </c>
      <c r="J114" s="156">
        <f t="shared" si="17"/>
        <v>55.333333333333336</v>
      </c>
      <c r="K114" s="156">
        <f t="shared" si="17"/>
        <v>-16.274221597248832</v>
      </c>
      <c r="L114" s="156">
        <f t="shared" si="17"/>
        <v>-16.888941520566764</v>
      </c>
      <c r="M114" s="156">
        <f t="shared" si="11"/>
        <v>1.1937693333333335</v>
      </c>
      <c r="N114" s="156">
        <f t="shared" si="12"/>
        <v>0.6434502145922747</v>
      </c>
      <c r="O114" s="156">
        <f t="shared" si="13"/>
        <v>1.063998</v>
      </c>
      <c r="P114" s="156">
        <f t="shared" si="14"/>
        <v>0.5692918454935623</v>
      </c>
    </row>
    <row r="115" spans="1:16" s="156" customFormat="1" ht="12.75">
      <c r="A115" s="195" t="s">
        <v>157</v>
      </c>
      <c r="B115" s="195" t="s">
        <v>158</v>
      </c>
      <c r="C115" s="195" t="s">
        <v>108</v>
      </c>
      <c r="D115" s="189"/>
      <c r="E115" s="189"/>
      <c r="F115" s="189"/>
      <c r="G115" s="189">
        <v>360</v>
      </c>
      <c r="H115" s="189">
        <v>1002.6</v>
      </c>
      <c r="I115" s="189">
        <v>879.84</v>
      </c>
      <c r="N115" s="156">
        <f t="shared" si="12"/>
        <v>2.785</v>
      </c>
      <c r="P115" s="156">
        <f t="shared" si="14"/>
        <v>2.444</v>
      </c>
    </row>
    <row r="116" spans="1:15" s="156" customFormat="1" ht="12.75">
      <c r="A116" s="195" t="s">
        <v>159</v>
      </c>
      <c r="B116" s="195" t="s">
        <v>160</v>
      </c>
      <c r="C116" s="195" t="s">
        <v>92</v>
      </c>
      <c r="D116" s="189">
        <v>52000</v>
      </c>
      <c r="E116" s="189">
        <v>54600</v>
      </c>
      <c r="F116" s="189">
        <v>48173.28</v>
      </c>
      <c r="G116" s="189"/>
      <c r="H116" s="189"/>
      <c r="I116" s="189"/>
      <c r="M116" s="156">
        <f t="shared" si="11"/>
        <v>1.05</v>
      </c>
      <c r="O116" s="156">
        <f t="shared" si="13"/>
        <v>0.9264092307692308</v>
      </c>
    </row>
    <row r="117" spans="1:15" s="156" customFormat="1" ht="12.75">
      <c r="A117" s="195" t="s">
        <v>159</v>
      </c>
      <c r="B117" s="195" t="s">
        <v>160</v>
      </c>
      <c r="C117" s="195" t="s">
        <v>46</v>
      </c>
      <c r="D117" s="189">
        <v>6017.37</v>
      </c>
      <c r="E117" s="189">
        <v>30432.92</v>
      </c>
      <c r="F117" s="189">
        <v>27421.73</v>
      </c>
      <c r="G117" s="189"/>
      <c r="H117" s="189"/>
      <c r="I117" s="189"/>
      <c r="M117" s="156">
        <f t="shared" si="11"/>
        <v>5.057511836566473</v>
      </c>
      <c r="O117" s="156">
        <f t="shared" si="13"/>
        <v>4.557095541739996</v>
      </c>
    </row>
    <row r="118" spans="1:16" s="156" customFormat="1" ht="12.75">
      <c r="A118" s="195" t="s">
        <v>159</v>
      </c>
      <c r="B118" s="195" t="s">
        <v>160</v>
      </c>
      <c r="C118" s="195" t="s">
        <v>102</v>
      </c>
      <c r="D118" s="189"/>
      <c r="E118" s="189"/>
      <c r="F118" s="189"/>
      <c r="G118" s="189">
        <v>47000</v>
      </c>
      <c r="H118" s="189">
        <v>12806.67</v>
      </c>
      <c r="I118" s="189">
        <v>11676.2</v>
      </c>
      <c r="N118" s="156">
        <f t="shared" si="12"/>
        <v>0.27248234042553193</v>
      </c>
      <c r="P118" s="156">
        <f t="shared" si="14"/>
        <v>0.24842978723404258</v>
      </c>
    </row>
    <row r="119" spans="1:16" s="156" customFormat="1" ht="12.75">
      <c r="A119" s="195" t="s">
        <v>159</v>
      </c>
      <c r="B119" s="195" t="s">
        <v>160</v>
      </c>
      <c r="C119" s="195" t="s">
        <v>590</v>
      </c>
      <c r="D119" s="189"/>
      <c r="E119" s="189"/>
      <c r="F119" s="189"/>
      <c r="G119" s="189">
        <v>8315.32</v>
      </c>
      <c r="H119" s="189">
        <v>14651.76</v>
      </c>
      <c r="I119" s="189">
        <v>13200.58</v>
      </c>
      <c r="N119" s="156">
        <f t="shared" si="12"/>
        <v>1.7620199823939429</v>
      </c>
      <c r="P119" s="156">
        <f t="shared" si="14"/>
        <v>1.5875011424695622</v>
      </c>
    </row>
    <row r="120" spans="1:15" s="156" customFormat="1" ht="12.75">
      <c r="A120" s="195" t="s">
        <v>159</v>
      </c>
      <c r="B120" s="195" t="s">
        <v>160</v>
      </c>
      <c r="C120" s="195" t="s">
        <v>67</v>
      </c>
      <c r="D120" s="189">
        <v>3696082.45</v>
      </c>
      <c r="E120" s="189">
        <v>1384073.59</v>
      </c>
      <c r="F120" s="189">
        <v>1252912.32</v>
      </c>
      <c r="G120" s="189"/>
      <c r="H120" s="189"/>
      <c r="I120" s="189"/>
      <c r="M120" s="156">
        <f t="shared" si="11"/>
        <v>0.3744704315240587</v>
      </c>
      <c r="O120" s="156">
        <f t="shared" si="13"/>
        <v>0.33898386655308516</v>
      </c>
    </row>
    <row r="121" spans="1:16" s="156" customFormat="1" ht="12.75">
      <c r="A121" s="195" t="s">
        <v>159</v>
      </c>
      <c r="B121" s="195" t="s">
        <v>160</v>
      </c>
      <c r="C121" s="195" t="s">
        <v>59</v>
      </c>
      <c r="D121" s="189">
        <v>63002</v>
      </c>
      <c r="E121" s="189">
        <v>31501</v>
      </c>
      <c r="F121" s="189">
        <v>26770.28</v>
      </c>
      <c r="G121" s="189">
        <v>85000</v>
      </c>
      <c r="H121" s="189">
        <v>24285</v>
      </c>
      <c r="I121" s="189">
        <v>22316.32</v>
      </c>
      <c r="J121" s="156">
        <f>(G121-D121)*100/D121</f>
        <v>34.916351861845655</v>
      </c>
      <c r="K121" s="156">
        <f>(H121-E121)*100/E121</f>
        <v>-22.90720929494302</v>
      </c>
      <c r="L121" s="156">
        <f>(I121-F121)*100/F121</f>
        <v>-16.637704200329615</v>
      </c>
      <c r="M121" s="156">
        <f t="shared" si="11"/>
        <v>0.5</v>
      </c>
      <c r="N121" s="156">
        <f t="shared" si="12"/>
        <v>0.2857058823529412</v>
      </c>
      <c r="O121" s="156">
        <f t="shared" si="13"/>
        <v>0.4249115901082505</v>
      </c>
      <c r="P121" s="156">
        <f t="shared" si="14"/>
        <v>0.2625449411764706</v>
      </c>
    </row>
    <row r="122" spans="1:16" s="156" customFormat="1" ht="12.75">
      <c r="A122" s="195" t="s">
        <v>159</v>
      </c>
      <c r="B122" s="195" t="s">
        <v>160</v>
      </c>
      <c r="C122" s="195" t="s">
        <v>108</v>
      </c>
      <c r="D122" s="189"/>
      <c r="E122" s="189"/>
      <c r="F122" s="189"/>
      <c r="G122" s="189">
        <v>50</v>
      </c>
      <c r="H122" s="189">
        <v>2</v>
      </c>
      <c r="I122" s="189">
        <v>1.8</v>
      </c>
      <c r="N122" s="156">
        <f t="shared" si="12"/>
        <v>0.04</v>
      </c>
      <c r="P122" s="156">
        <f t="shared" si="14"/>
        <v>0.036000000000000004</v>
      </c>
    </row>
    <row r="123" spans="1:16" s="156" customFormat="1" ht="12.75">
      <c r="A123" s="195" t="s">
        <v>159</v>
      </c>
      <c r="B123" s="195" t="s">
        <v>160</v>
      </c>
      <c r="C123" s="195" t="s">
        <v>149</v>
      </c>
      <c r="D123" s="189"/>
      <c r="E123" s="189"/>
      <c r="F123" s="189"/>
      <c r="G123" s="189">
        <v>565530.51</v>
      </c>
      <c r="H123" s="189">
        <v>296211.42</v>
      </c>
      <c r="I123" s="189">
        <v>264665.99</v>
      </c>
      <c r="N123" s="156">
        <f t="shared" si="12"/>
        <v>0.5237761973266482</v>
      </c>
      <c r="P123" s="156">
        <f t="shared" si="14"/>
        <v>0.4679959530388555</v>
      </c>
    </row>
    <row r="124" spans="1:15" s="156" customFormat="1" ht="12.75">
      <c r="A124" s="195" t="s">
        <v>161</v>
      </c>
      <c r="B124" s="195" t="s">
        <v>162</v>
      </c>
      <c r="C124" s="195" t="s">
        <v>92</v>
      </c>
      <c r="D124" s="189">
        <v>72000</v>
      </c>
      <c r="E124" s="189">
        <v>46800</v>
      </c>
      <c r="F124" s="189">
        <v>42350.98</v>
      </c>
      <c r="G124" s="189"/>
      <c r="H124" s="189"/>
      <c r="I124" s="189"/>
      <c r="M124" s="156">
        <f t="shared" si="11"/>
        <v>0.65</v>
      </c>
      <c r="O124" s="156">
        <f t="shared" si="13"/>
        <v>0.5882080555555556</v>
      </c>
    </row>
    <row r="125" spans="1:16" s="156" customFormat="1" ht="12.75">
      <c r="A125" s="195" t="s">
        <v>161</v>
      </c>
      <c r="B125" s="195" t="s">
        <v>162</v>
      </c>
      <c r="C125" s="195" t="s">
        <v>46</v>
      </c>
      <c r="D125" s="189">
        <v>67653</v>
      </c>
      <c r="E125" s="189">
        <v>50244</v>
      </c>
      <c r="F125" s="189">
        <v>46802.83</v>
      </c>
      <c r="G125" s="189">
        <v>13996.8</v>
      </c>
      <c r="H125" s="189">
        <v>15396.48</v>
      </c>
      <c r="I125" s="189">
        <v>13570.13</v>
      </c>
      <c r="J125" s="156">
        <f aca="true" t="shared" si="18" ref="J125:L126">(G125-D125)*100/D125</f>
        <v>-79.31089530397765</v>
      </c>
      <c r="K125" s="156">
        <f t="shared" si="18"/>
        <v>-69.35657989013615</v>
      </c>
      <c r="L125" s="156">
        <f t="shared" si="18"/>
        <v>-71.00574901133116</v>
      </c>
      <c r="M125" s="156">
        <f t="shared" si="11"/>
        <v>0.7426721653141768</v>
      </c>
      <c r="N125" s="156">
        <f t="shared" si="12"/>
        <v>1.1</v>
      </c>
      <c r="O125" s="156">
        <f t="shared" si="13"/>
        <v>0.6918071630230737</v>
      </c>
      <c r="P125" s="156">
        <f t="shared" si="14"/>
        <v>0.9695166037951531</v>
      </c>
    </row>
    <row r="126" spans="1:16" s="156" customFormat="1" ht="12.75">
      <c r="A126" s="195" t="s">
        <v>161</v>
      </c>
      <c r="B126" s="195" t="s">
        <v>162</v>
      </c>
      <c r="C126" s="195" t="s">
        <v>174</v>
      </c>
      <c r="D126" s="189">
        <v>76285.47</v>
      </c>
      <c r="E126" s="189">
        <v>59640.55</v>
      </c>
      <c r="F126" s="189">
        <v>52608.87</v>
      </c>
      <c r="G126" s="189">
        <v>65486</v>
      </c>
      <c r="H126" s="189">
        <v>30823.14</v>
      </c>
      <c r="I126" s="189">
        <v>28086.82</v>
      </c>
      <c r="J126" s="156">
        <f t="shared" si="18"/>
        <v>-14.156653947337546</v>
      </c>
      <c r="K126" s="156">
        <f t="shared" si="18"/>
        <v>-48.31848465515493</v>
      </c>
      <c r="L126" s="156">
        <f t="shared" si="18"/>
        <v>-46.612006682523315</v>
      </c>
      <c r="M126" s="156">
        <f t="shared" si="11"/>
        <v>0.7818074660875787</v>
      </c>
      <c r="N126" s="156">
        <f t="shared" si="12"/>
        <v>0.47068289405369085</v>
      </c>
      <c r="O126" s="156">
        <f t="shared" si="13"/>
        <v>0.6896315903932951</v>
      </c>
      <c r="P126" s="156">
        <f t="shared" si="14"/>
        <v>0.4288980850868888</v>
      </c>
    </row>
    <row r="127" spans="1:15" s="156" customFormat="1" ht="12.75">
      <c r="A127" s="195" t="s">
        <v>163</v>
      </c>
      <c r="B127" s="195" t="s">
        <v>164</v>
      </c>
      <c r="C127" s="195" t="s">
        <v>138</v>
      </c>
      <c r="D127" s="189">
        <v>276960</v>
      </c>
      <c r="E127" s="189">
        <v>159438</v>
      </c>
      <c r="F127" s="189">
        <v>142321.2</v>
      </c>
      <c r="G127" s="189"/>
      <c r="H127" s="189"/>
      <c r="I127" s="189"/>
      <c r="M127" s="156">
        <f t="shared" si="11"/>
        <v>0.5756715771230503</v>
      </c>
      <c r="O127" s="156">
        <f t="shared" si="13"/>
        <v>0.513869150779896</v>
      </c>
    </row>
    <row r="128" spans="1:16" s="156" customFormat="1" ht="12.75">
      <c r="A128" s="195" t="s">
        <v>163</v>
      </c>
      <c r="B128" s="195" t="s">
        <v>164</v>
      </c>
      <c r="C128" s="195" t="s">
        <v>60</v>
      </c>
      <c r="D128" s="189"/>
      <c r="E128" s="189"/>
      <c r="F128" s="189"/>
      <c r="G128" s="189">
        <v>405</v>
      </c>
      <c r="H128" s="189">
        <v>684.82</v>
      </c>
      <c r="I128" s="189">
        <v>627.37</v>
      </c>
      <c r="N128" s="156">
        <f t="shared" si="12"/>
        <v>1.6909135802469137</v>
      </c>
      <c r="P128" s="156">
        <f t="shared" si="14"/>
        <v>1.5490617283950618</v>
      </c>
    </row>
    <row r="129" spans="1:16" s="156" customFormat="1" ht="12.75">
      <c r="A129" s="195" t="s">
        <v>163</v>
      </c>
      <c r="B129" s="195" t="s">
        <v>164</v>
      </c>
      <c r="C129" s="195" t="s">
        <v>139</v>
      </c>
      <c r="D129" s="189"/>
      <c r="E129" s="189"/>
      <c r="F129" s="189"/>
      <c r="G129" s="189">
        <v>26000</v>
      </c>
      <c r="H129" s="189">
        <v>13650</v>
      </c>
      <c r="I129" s="189">
        <v>12114.31</v>
      </c>
      <c r="N129" s="156">
        <f t="shared" si="12"/>
        <v>0.525</v>
      </c>
      <c r="P129" s="156">
        <f t="shared" si="14"/>
        <v>0.465935</v>
      </c>
    </row>
    <row r="130" spans="1:15" s="156" customFormat="1" ht="12.75">
      <c r="A130" s="195" t="s">
        <v>163</v>
      </c>
      <c r="B130" s="195" t="s">
        <v>164</v>
      </c>
      <c r="C130" s="195" t="s">
        <v>744</v>
      </c>
      <c r="D130" s="189">
        <v>408</v>
      </c>
      <c r="E130" s="189">
        <v>265.2</v>
      </c>
      <c r="F130" s="189">
        <v>231.47</v>
      </c>
      <c r="G130" s="189"/>
      <c r="H130" s="189"/>
      <c r="I130" s="189"/>
      <c r="M130" s="156">
        <f t="shared" si="11"/>
        <v>0.65</v>
      </c>
      <c r="O130" s="156">
        <f t="shared" si="13"/>
        <v>0.5673284313725491</v>
      </c>
    </row>
    <row r="131" spans="1:16" s="156" customFormat="1" ht="12.75">
      <c r="A131" s="195" t="s">
        <v>163</v>
      </c>
      <c r="B131" s="195" t="s">
        <v>164</v>
      </c>
      <c r="C131" s="195" t="s">
        <v>106</v>
      </c>
      <c r="D131" s="189"/>
      <c r="E131" s="189"/>
      <c r="F131" s="189"/>
      <c r="G131" s="189">
        <v>47996</v>
      </c>
      <c r="H131" s="189">
        <v>69993.5</v>
      </c>
      <c r="I131" s="189">
        <v>61389.52</v>
      </c>
      <c r="N131" s="156">
        <f t="shared" si="12"/>
        <v>1.4583194432869406</v>
      </c>
      <c r="P131" s="156">
        <f t="shared" si="14"/>
        <v>1.2790549212434368</v>
      </c>
    </row>
    <row r="132" spans="1:16" s="156" customFormat="1" ht="12.75">
      <c r="A132" s="195" t="s">
        <v>163</v>
      </c>
      <c r="B132" s="195" t="s">
        <v>164</v>
      </c>
      <c r="C132" s="195" t="s">
        <v>237</v>
      </c>
      <c r="D132" s="189"/>
      <c r="E132" s="189"/>
      <c r="F132" s="189"/>
      <c r="G132" s="189">
        <v>1316000</v>
      </c>
      <c r="H132" s="189">
        <v>627620</v>
      </c>
      <c r="I132" s="189">
        <v>566680.51</v>
      </c>
      <c r="N132" s="156">
        <f t="shared" si="12"/>
        <v>0.4769148936170213</v>
      </c>
      <c r="P132" s="156">
        <f t="shared" si="14"/>
        <v>0.43060829027355624</v>
      </c>
    </row>
    <row r="133" spans="1:15" s="156" customFormat="1" ht="12.75">
      <c r="A133" s="195" t="s">
        <v>163</v>
      </c>
      <c r="B133" s="195" t="s">
        <v>164</v>
      </c>
      <c r="C133" s="195" t="s">
        <v>122</v>
      </c>
      <c r="D133" s="189">
        <v>6374.7</v>
      </c>
      <c r="E133" s="189">
        <v>12281.45</v>
      </c>
      <c r="F133" s="189">
        <v>10924.38</v>
      </c>
      <c r="G133" s="189"/>
      <c r="H133" s="189"/>
      <c r="I133" s="189"/>
      <c r="M133" s="156">
        <f t="shared" si="11"/>
        <v>1.9265926239666182</v>
      </c>
      <c r="O133" s="156">
        <f t="shared" si="13"/>
        <v>1.713708880417902</v>
      </c>
    </row>
    <row r="134" spans="1:16" s="156" customFormat="1" ht="12.75">
      <c r="A134" s="195" t="s">
        <v>163</v>
      </c>
      <c r="B134" s="195" t="s">
        <v>164</v>
      </c>
      <c r="C134" s="195" t="s">
        <v>92</v>
      </c>
      <c r="D134" s="189">
        <v>12130021.25</v>
      </c>
      <c r="E134" s="189">
        <v>12212744.61</v>
      </c>
      <c r="F134" s="189">
        <v>10901229.98</v>
      </c>
      <c r="G134" s="189">
        <v>8060177.75</v>
      </c>
      <c r="H134" s="189">
        <v>5494077.98</v>
      </c>
      <c r="I134" s="189">
        <v>4902942.18</v>
      </c>
      <c r="J134" s="156">
        <f>(G134-D134)*100/D134</f>
        <v>-33.551824981345355</v>
      </c>
      <c r="K134" s="156">
        <f>(H134-E134)*100/E134</f>
        <v>-55.01356856753266</v>
      </c>
      <c r="L134" s="156">
        <f>(I134-F134)*100/F134</f>
        <v>-55.02395427859784</v>
      </c>
      <c r="M134" s="156">
        <f aca="true" t="shared" si="19" ref="M134:M145">E134/D134</f>
        <v>1.0068197209464904</v>
      </c>
      <c r="N134" s="156">
        <f aca="true" t="shared" si="20" ref="N134:N148">H134/G134</f>
        <v>0.6816323597826364</v>
      </c>
      <c r="O134" s="156">
        <f aca="true" t="shared" si="21" ref="O134:O145">F134/D134</f>
        <v>0.8986983415218667</v>
      </c>
      <c r="P134" s="156">
        <f aca="true" t="shared" si="22" ref="P134:P148">I134/G134</f>
        <v>0.6082920665118086</v>
      </c>
    </row>
    <row r="135" spans="1:16" s="156" customFormat="1" ht="12.75">
      <c r="A135" s="195" t="s">
        <v>163</v>
      </c>
      <c r="B135" s="195" t="s">
        <v>164</v>
      </c>
      <c r="C135" s="195" t="s">
        <v>62</v>
      </c>
      <c r="D135" s="189"/>
      <c r="E135" s="189"/>
      <c r="F135" s="189"/>
      <c r="G135" s="189">
        <v>14531.4</v>
      </c>
      <c r="H135" s="189">
        <v>15890.82</v>
      </c>
      <c r="I135" s="189">
        <v>14606.87</v>
      </c>
      <c r="N135" s="156">
        <f t="shared" si="20"/>
        <v>1.0935505181881993</v>
      </c>
      <c r="P135" s="156">
        <f t="shared" si="22"/>
        <v>1.0051935807974457</v>
      </c>
    </row>
    <row r="136" spans="1:15" s="156" customFormat="1" ht="12.75">
      <c r="A136" s="195" t="s">
        <v>163</v>
      </c>
      <c r="B136" s="195" t="s">
        <v>164</v>
      </c>
      <c r="C136" s="195" t="s">
        <v>780</v>
      </c>
      <c r="D136" s="189">
        <v>47008</v>
      </c>
      <c r="E136" s="189">
        <v>61062.6</v>
      </c>
      <c r="F136" s="189">
        <v>53996.21</v>
      </c>
      <c r="G136" s="189"/>
      <c r="H136" s="189"/>
      <c r="I136" s="189"/>
      <c r="M136" s="156">
        <f t="shared" si="19"/>
        <v>1.2989831518039483</v>
      </c>
      <c r="O136" s="156">
        <f t="shared" si="21"/>
        <v>1.1486600153165418</v>
      </c>
    </row>
    <row r="137" spans="1:16" s="156" customFormat="1" ht="12.75">
      <c r="A137" s="195" t="s">
        <v>163</v>
      </c>
      <c r="B137" s="195" t="s">
        <v>164</v>
      </c>
      <c r="C137" s="195" t="s">
        <v>65</v>
      </c>
      <c r="D137" s="189">
        <v>66060</v>
      </c>
      <c r="E137" s="189">
        <v>21799.8</v>
      </c>
      <c r="F137" s="189">
        <v>19866.74</v>
      </c>
      <c r="G137" s="189">
        <v>84000</v>
      </c>
      <c r="H137" s="189">
        <v>25200</v>
      </c>
      <c r="I137" s="189">
        <v>23296.64</v>
      </c>
      <c r="J137" s="156">
        <f>(G137-D137)*100/D137</f>
        <v>27.157129881925524</v>
      </c>
      <c r="K137" s="156">
        <f>(H137-E137)*100/E137</f>
        <v>15.597390801750478</v>
      </c>
      <c r="L137" s="156">
        <f>(I137-F137)*100/F137</f>
        <v>17.264533587292114</v>
      </c>
      <c r="M137" s="156">
        <f t="shared" si="19"/>
        <v>0.33</v>
      </c>
      <c r="N137" s="156">
        <f t="shared" si="20"/>
        <v>0.3</v>
      </c>
      <c r="O137" s="156">
        <f t="shared" si="21"/>
        <v>0.30073781410838635</v>
      </c>
      <c r="P137" s="156">
        <f t="shared" si="22"/>
        <v>0.27734095238095235</v>
      </c>
    </row>
    <row r="138" spans="1:15" s="156" customFormat="1" ht="12.75">
      <c r="A138" s="195" t="s">
        <v>163</v>
      </c>
      <c r="B138" s="195" t="s">
        <v>164</v>
      </c>
      <c r="C138" s="195" t="s">
        <v>67</v>
      </c>
      <c r="D138" s="189">
        <v>50000</v>
      </c>
      <c r="E138" s="189">
        <v>47600</v>
      </c>
      <c r="F138" s="189">
        <v>41012.67</v>
      </c>
      <c r="G138" s="189"/>
      <c r="H138" s="189"/>
      <c r="I138" s="189"/>
      <c r="M138" s="156">
        <f t="shared" si="19"/>
        <v>0.952</v>
      </c>
      <c r="O138" s="156">
        <f t="shared" si="21"/>
        <v>0.8202533999999999</v>
      </c>
    </row>
    <row r="139" spans="1:16" s="156" customFormat="1" ht="12.75">
      <c r="A139" s="195" t="s">
        <v>163</v>
      </c>
      <c r="B139" s="195" t="s">
        <v>164</v>
      </c>
      <c r="C139" s="195" t="s">
        <v>174</v>
      </c>
      <c r="D139" s="189">
        <v>5842.8</v>
      </c>
      <c r="E139" s="189">
        <v>4265.24</v>
      </c>
      <c r="F139" s="189">
        <v>3579.54</v>
      </c>
      <c r="G139" s="189">
        <v>37371</v>
      </c>
      <c r="H139" s="189">
        <v>19113.57</v>
      </c>
      <c r="I139" s="189">
        <v>17384.32</v>
      </c>
      <c r="J139" s="156">
        <f>(G139-D139)*100/D139</f>
        <v>539.6077223249127</v>
      </c>
      <c r="K139" s="156">
        <f>(H139-E139)*100/E139</f>
        <v>348.1241383837721</v>
      </c>
      <c r="L139" s="156">
        <f>(I139-F139)*100/F139</f>
        <v>385.65793370097833</v>
      </c>
      <c r="M139" s="156">
        <f t="shared" si="19"/>
        <v>0.7299993153967276</v>
      </c>
      <c r="N139" s="156">
        <f t="shared" si="20"/>
        <v>0.5114546038372</v>
      </c>
      <c r="O139" s="156">
        <f t="shared" si="21"/>
        <v>0.6126411994249332</v>
      </c>
      <c r="P139" s="156">
        <f t="shared" si="22"/>
        <v>0.4651820930668165</v>
      </c>
    </row>
    <row r="140" spans="1:15" s="156" customFormat="1" ht="12.75">
      <c r="A140" s="195" t="s">
        <v>163</v>
      </c>
      <c r="B140" s="195" t="s">
        <v>164</v>
      </c>
      <c r="C140" s="195" t="s">
        <v>59</v>
      </c>
      <c r="D140" s="189">
        <v>212305</v>
      </c>
      <c r="E140" s="189">
        <v>98604.5</v>
      </c>
      <c r="F140" s="189">
        <v>90227.64</v>
      </c>
      <c r="G140" s="189"/>
      <c r="H140" s="189"/>
      <c r="I140" s="189"/>
      <c r="M140" s="156">
        <f t="shared" si="19"/>
        <v>0.4644473752384541</v>
      </c>
      <c r="O140" s="156">
        <f t="shared" si="21"/>
        <v>0.4249906502437531</v>
      </c>
    </row>
    <row r="141" spans="1:15" s="156" customFormat="1" ht="12.75">
      <c r="A141" s="195" t="s">
        <v>163</v>
      </c>
      <c r="B141" s="195" t="s">
        <v>164</v>
      </c>
      <c r="C141" s="195" t="s">
        <v>626</v>
      </c>
      <c r="D141" s="189">
        <v>50000</v>
      </c>
      <c r="E141" s="189">
        <v>51050</v>
      </c>
      <c r="F141" s="189">
        <v>43311.51</v>
      </c>
      <c r="G141" s="189"/>
      <c r="H141" s="189"/>
      <c r="I141" s="189"/>
      <c r="M141" s="156">
        <f t="shared" si="19"/>
        <v>1.021</v>
      </c>
      <c r="O141" s="156">
        <f t="shared" si="21"/>
        <v>0.8662302000000001</v>
      </c>
    </row>
    <row r="142" spans="1:16" s="156" customFormat="1" ht="12.75">
      <c r="A142" s="195" t="s">
        <v>163</v>
      </c>
      <c r="B142" s="195" t="s">
        <v>164</v>
      </c>
      <c r="C142" s="195" t="s">
        <v>149</v>
      </c>
      <c r="D142" s="189"/>
      <c r="E142" s="189"/>
      <c r="F142" s="189"/>
      <c r="G142" s="189">
        <v>5904449.06</v>
      </c>
      <c r="H142" s="189">
        <v>3757819.38</v>
      </c>
      <c r="I142" s="189">
        <v>3394532.17</v>
      </c>
      <c r="N142" s="156">
        <f t="shared" si="20"/>
        <v>0.6364386146469693</v>
      </c>
      <c r="P142" s="156">
        <f t="shared" si="22"/>
        <v>0.5749109079450675</v>
      </c>
    </row>
    <row r="143" spans="1:15" s="156" customFormat="1" ht="12.75">
      <c r="A143" s="195" t="s">
        <v>637</v>
      </c>
      <c r="B143" s="195" t="s">
        <v>638</v>
      </c>
      <c r="C143" s="195" t="s">
        <v>67</v>
      </c>
      <c r="D143" s="189">
        <v>50040</v>
      </c>
      <c r="E143" s="189">
        <v>27021.6</v>
      </c>
      <c r="F143" s="189">
        <v>22985.61</v>
      </c>
      <c r="G143" s="189"/>
      <c r="H143" s="189"/>
      <c r="I143" s="189"/>
      <c r="M143" s="156">
        <f t="shared" si="19"/>
        <v>0.5399999999999999</v>
      </c>
      <c r="O143" s="156">
        <f t="shared" si="21"/>
        <v>0.4593447242206235</v>
      </c>
    </row>
    <row r="144" spans="1:15" s="156" customFormat="1" ht="12.75">
      <c r="A144" s="195" t="s">
        <v>637</v>
      </c>
      <c r="B144" s="195" t="s">
        <v>638</v>
      </c>
      <c r="C144" s="195" t="s">
        <v>59</v>
      </c>
      <c r="D144" s="189">
        <v>42600</v>
      </c>
      <c r="E144" s="189">
        <v>14910</v>
      </c>
      <c r="F144" s="189">
        <v>13986.98</v>
      </c>
      <c r="G144" s="189"/>
      <c r="H144" s="189"/>
      <c r="I144" s="189"/>
      <c r="M144" s="156">
        <f t="shared" si="19"/>
        <v>0.35</v>
      </c>
      <c r="O144" s="156">
        <f t="shared" si="21"/>
        <v>0.32833286384976523</v>
      </c>
    </row>
    <row r="145" spans="1:15" s="156" customFormat="1" ht="12.75">
      <c r="A145" s="195" t="s">
        <v>761</v>
      </c>
      <c r="B145" s="195" t="s">
        <v>762</v>
      </c>
      <c r="C145" s="195" t="s">
        <v>88</v>
      </c>
      <c r="D145" s="189">
        <v>27000</v>
      </c>
      <c r="E145" s="189">
        <v>21060</v>
      </c>
      <c r="F145" s="189">
        <v>19397.46</v>
      </c>
      <c r="G145" s="189"/>
      <c r="H145" s="189"/>
      <c r="I145" s="189"/>
      <c r="M145" s="156">
        <f t="shared" si="19"/>
        <v>0.78</v>
      </c>
      <c r="O145" s="156">
        <f t="shared" si="21"/>
        <v>0.7184244444444444</v>
      </c>
    </row>
    <row r="146" spans="1:16" s="156" customFormat="1" ht="12.75">
      <c r="A146" s="195" t="s">
        <v>761</v>
      </c>
      <c r="B146" s="195" t="s">
        <v>762</v>
      </c>
      <c r="C146" s="195" t="s">
        <v>106</v>
      </c>
      <c r="D146" s="189"/>
      <c r="E146" s="189"/>
      <c r="F146" s="189"/>
      <c r="G146" s="189">
        <v>27500</v>
      </c>
      <c r="H146" s="189">
        <v>24123.99</v>
      </c>
      <c r="I146" s="189">
        <v>22000</v>
      </c>
      <c r="N146" s="156">
        <f t="shared" si="20"/>
        <v>0.877236</v>
      </c>
      <c r="P146" s="156">
        <f t="shared" si="22"/>
        <v>0.8</v>
      </c>
    </row>
    <row r="147" spans="1:16" s="156" customFormat="1" ht="12.75">
      <c r="A147" s="195" t="s">
        <v>761</v>
      </c>
      <c r="B147" s="195" t="s">
        <v>762</v>
      </c>
      <c r="C147" s="195" t="s">
        <v>149</v>
      </c>
      <c r="D147" s="189"/>
      <c r="E147" s="189"/>
      <c r="F147" s="189"/>
      <c r="G147" s="189">
        <v>27500</v>
      </c>
      <c r="H147" s="189">
        <v>24588.46</v>
      </c>
      <c r="I147" s="189">
        <v>22000</v>
      </c>
      <c r="N147" s="156">
        <f t="shared" si="20"/>
        <v>0.8941258181818181</v>
      </c>
      <c r="P147" s="156">
        <f t="shared" si="22"/>
        <v>0.8</v>
      </c>
    </row>
    <row r="148" spans="1:16" s="156" customFormat="1" ht="12.75">
      <c r="A148" s="195" t="s">
        <v>745</v>
      </c>
      <c r="B148" s="195" t="s">
        <v>746</v>
      </c>
      <c r="C148" s="195" t="s">
        <v>149</v>
      </c>
      <c r="D148" s="189"/>
      <c r="E148" s="189"/>
      <c r="F148" s="189"/>
      <c r="G148" s="189">
        <v>104000</v>
      </c>
      <c r="H148" s="189">
        <v>48100</v>
      </c>
      <c r="I148" s="189">
        <v>43307.15</v>
      </c>
      <c r="N148" s="156">
        <f t="shared" si="20"/>
        <v>0.4625</v>
      </c>
      <c r="P148" s="156">
        <f t="shared" si="22"/>
        <v>0.41641490384615387</v>
      </c>
    </row>
    <row r="149" spans="1:16" s="196" customFormat="1" ht="14.25">
      <c r="A149" s="196" t="s">
        <v>753</v>
      </c>
      <c r="D149" s="197">
        <f aca="true" t="shared" si="23" ref="D149:I149">SUM(D5:D148)</f>
        <v>39265141.16999999</v>
      </c>
      <c r="E149" s="197">
        <f t="shared" si="23"/>
        <v>42620201.239999995</v>
      </c>
      <c r="F149" s="197">
        <f t="shared" si="23"/>
        <v>38358353.19999999</v>
      </c>
      <c r="G149" s="197">
        <f t="shared" si="23"/>
        <v>33932363.300000004</v>
      </c>
      <c r="H149" s="197">
        <f t="shared" si="23"/>
        <v>26710502.59</v>
      </c>
      <c r="I149" s="197">
        <f t="shared" si="23"/>
        <v>23939443.479999997</v>
      </c>
      <c r="J149" s="113">
        <f>(G149-D149)*100/D149</f>
        <v>-13.581455996583607</v>
      </c>
      <c r="K149" s="134">
        <f>(H149-E149)*100/E149</f>
        <v>-37.3290087496546</v>
      </c>
      <c r="L149" s="134">
        <f>(I149-F149)*100/F149</f>
        <v>-37.59001238874873</v>
      </c>
      <c r="M149" s="135">
        <f>E149/D149</f>
        <v>1.0854462755010645</v>
      </c>
      <c r="N149" s="135">
        <f>H149/G149</f>
        <v>0.7871689441094719</v>
      </c>
      <c r="O149" s="135">
        <f>F149/D149</f>
        <v>0.9769060305660426</v>
      </c>
      <c r="P149" s="135">
        <f>I149/G149</f>
        <v>0.705504749797371</v>
      </c>
    </row>
  </sheetData>
  <sheetProtection/>
  <mergeCells count="3">
    <mergeCell ref="A1:H1"/>
    <mergeCell ref="A3:H3"/>
    <mergeCell ref="A2:H2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422"/>
  <sheetViews>
    <sheetView view="pageBreakPreview" zoomScale="98" zoomScaleSheetLayoutView="98" zoomScalePageLayoutView="0" workbookViewId="0" topLeftCell="C1">
      <selection activeCell="R4" sqref="R4"/>
    </sheetView>
  </sheetViews>
  <sheetFormatPr defaultColWidth="9.140625" defaultRowHeight="12.75"/>
  <cols>
    <col min="1" max="1" width="11.57421875" style="199" bestFit="1" customWidth="1"/>
    <col min="2" max="2" width="44.28125" style="199" customWidth="1"/>
    <col min="3" max="3" width="22.140625" style="199" customWidth="1"/>
    <col min="4" max="4" width="9.28125" style="202" customWidth="1"/>
    <col min="5" max="5" width="9.00390625" style="202" customWidth="1"/>
    <col min="6" max="6" width="9.421875" style="202" customWidth="1"/>
    <col min="7" max="7" width="9.7109375" style="202" customWidth="1"/>
    <col min="8" max="8" width="9.8515625" style="202" customWidth="1"/>
    <col min="9" max="9" width="9.7109375" style="202" customWidth="1"/>
    <col min="10" max="10" width="8.28125" style="199" customWidth="1"/>
    <col min="11" max="12" width="12.8515625" style="199" bestFit="1" customWidth="1"/>
    <col min="13" max="16" width="12.28125" style="199" bestFit="1" customWidth="1"/>
    <col min="17" max="16384" width="9.140625" style="199" customWidth="1"/>
  </cols>
  <sheetData>
    <row r="1" spans="1:16" ht="12.75" customHeight="1">
      <c r="A1" s="220" t="s">
        <v>129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s="173" customFormat="1" ht="12.75" customHeight="1">
      <c r="A2" s="217" t="s">
        <v>796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ht="12.75" customHeight="1">
      <c r="A3" s="221" t="s">
        <v>128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16" ht="33.75">
      <c r="A4" s="140" t="s">
        <v>130</v>
      </c>
      <c r="B4" s="140" t="s">
        <v>131</v>
      </c>
      <c r="C4" s="140" t="s">
        <v>132</v>
      </c>
      <c r="D4" s="141" t="s">
        <v>688</v>
      </c>
      <c r="E4" s="141" t="s">
        <v>689</v>
      </c>
      <c r="F4" s="203" t="s">
        <v>764</v>
      </c>
      <c r="G4" s="141" t="s">
        <v>719</v>
      </c>
      <c r="H4" s="141" t="s">
        <v>720</v>
      </c>
      <c r="I4" s="203" t="s">
        <v>765</v>
      </c>
      <c r="J4" s="142" t="s">
        <v>79</v>
      </c>
      <c r="K4" s="143" t="s">
        <v>80</v>
      </c>
      <c r="L4" s="143" t="s">
        <v>677</v>
      </c>
      <c r="M4" s="144" t="s">
        <v>690</v>
      </c>
      <c r="N4" s="144" t="s">
        <v>721</v>
      </c>
      <c r="O4" s="144" t="s">
        <v>691</v>
      </c>
      <c r="P4" s="144" t="s">
        <v>722</v>
      </c>
    </row>
    <row r="5" spans="1:16" s="156" customFormat="1" ht="12.75">
      <c r="A5" s="195" t="s">
        <v>177</v>
      </c>
      <c r="B5" s="195" t="s">
        <v>178</v>
      </c>
      <c r="C5" s="195" t="s">
        <v>138</v>
      </c>
      <c r="D5" s="189"/>
      <c r="E5" s="189"/>
      <c r="F5" s="189"/>
      <c r="G5" s="189">
        <v>7680</v>
      </c>
      <c r="H5" s="189">
        <v>4546.8</v>
      </c>
      <c r="I5" s="189">
        <v>4055.81</v>
      </c>
      <c r="N5" s="156">
        <f>H5/G5</f>
        <v>0.59203125</v>
      </c>
      <c r="P5" s="156">
        <f>I5/G5</f>
        <v>0.5281002604166667</v>
      </c>
    </row>
    <row r="6" spans="1:16" s="156" customFormat="1" ht="12.75">
      <c r="A6" s="195" t="s">
        <v>177</v>
      </c>
      <c r="B6" s="195" t="s">
        <v>178</v>
      </c>
      <c r="C6" s="195" t="s">
        <v>122</v>
      </c>
      <c r="D6" s="189">
        <v>3356.64</v>
      </c>
      <c r="E6" s="189">
        <v>2502</v>
      </c>
      <c r="F6" s="189">
        <v>2235.97</v>
      </c>
      <c r="G6" s="189">
        <v>5652</v>
      </c>
      <c r="H6" s="189">
        <v>3127.78</v>
      </c>
      <c r="I6" s="189">
        <v>2788.27</v>
      </c>
      <c r="J6" s="156">
        <f>(G6-D6)*100/D6</f>
        <v>68.38266838266838</v>
      </c>
      <c r="K6" s="156">
        <f>(H6-E6)*100/E6</f>
        <v>25.011191047162278</v>
      </c>
      <c r="L6" s="156">
        <f>(I6-F6)*100/F6</f>
        <v>24.70068918634866</v>
      </c>
      <c r="M6" s="156">
        <f aca="true" t="shared" si="0" ref="M6:M69">E6/D6</f>
        <v>0.7453882453882454</v>
      </c>
      <c r="N6" s="156">
        <f aca="true" t="shared" si="1" ref="N6:N67">H6/G6</f>
        <v>0.5533934890304317</v>
      </c>
      <c r="O6" s="156">
        <f aca="true" t="shared" si="2" ref="O6:O69">F6/D6</f>
        <v>0.6661333953000619</v>
      </c>
      <c r="P6" s="156">
        <f aca="true" t="shared" si="3" ref="P6:P67">I6/G6</f>
        <v>0.4933244869072895</v>
      </c>
    </row>
    <row r="7" spans="1:16" s="156" customFormat="1" ht="12.75">
      <c r="A7" s="195" t="s">
        <v>177</v>
      </c>
      <c r="B7" s="195" t="s">
        <v>178</v>
      </c>
      <c r="C7" s="195" t="s">
        <v>46</v>
      </c>
      <c r="D7" s="189"/>
      <c r="E7" s="189"/>
      <c r="F7" s="189"/>
      <c r="G7" s="189">
        <v>17700</v>
      </c>
      <c r="H7" s="189">
        <v>9735</v>
      </c>
      <c r="I7" s="189">
        <v>8645.46</v>
      </c>
      <c r="N7" s="156">
        <f t="shared" si="1"/>
        <v>0.55</v>
      </c>
      <c r="P7" s="156">
        <f t="shared" si="3"/>
        <v>0.4884440677966101</v>
      </c>
    </row>
    <row r="8" spans="1:16" s="156" customFormat="1" ht="12.75">
      <c r="A8" s="195" t="s">
        <v>177</v>
      </c>
      <c r="B8" s="195" t="s">
        <v>178</v>
      </c>
      <c r="C8" s="195" t="s">
        <v>156</v>
      </c>
      <c r="D8" s="189"/>
      <c r="E8" s="189"/>
      <c r="F8" s="189"/>
      <c r="G8" s="189">
        <v>31008</v>
      </c>
      <c r="H8" s="189">
        <v>31189.88</v>
      </c>
      <c r="I8" s="189">
        <v>27857.78</v>
      </c>
      <c r="N8" s="156">
        <f t="shared" si="1"/>
        <v>1.0058655830753354</v>
      </c>
      <c r="P8" s="156">
        <f t="shared" si="3"/>
        <v>0.898406217750258</v>
      </c>
    </row>
    <row r="9" spans="1:16" s="156" customFormat="1" ht="12.75">
      <c r="A9" s="195" t="s">
        <v>177</v>
      </c>
      <c r="B9" s="195" t="s">
        <v>178</v>
      </c>
      <c r="C9" s="195" t="s">
        <v>102</v>
      </c>
      <c r="D9" s="189"/>
      <c r="E9" s="189"/>
      <c r="F9" s="189"/>
      <c r="G9" s="189">
        <v>1080</v>
      </c>
      <c r="H9" s="189">
        <v>530.83</v>
      </c>
      <c r="I9" s="189">
        <v>475.2</v>
      </c>
      <c r="N9" s="156">
        <f t="shared" si="1"/>
        <v>0.4915092592592593</v>
      </c>
      <c r="P9" s="156">
        <f t="shared" si="3"/>
        <v>0.44</v>
      </c>
    </row>
    <row r="10" spans="1:16" s="156" customFormat="1" ht="12.75">
      <c r="A10" s="195" t="s">
        <v>177</v>
      </c>
      <c r="B10" s="195" t="s">
        <v>178</v>
      </c>
      <c r="C10" s="195" t="s">
        <v>85</v>
      </c>
      <c r="D10" s="189"/>
      <c r="E10" s="189"/>
      <c r="F10" s="189"/>
      <c r="G10" s="189">
        <v>42240</v>
      </c>
      <c r="H10" s="189">
        <v>20554.09</v>
      </c>
      <c r="I10" s="189">
        <v>18166.49</v>
      </c>
      <c r="N10" s="156">
        <f t="shared" si="1"/>
        <v>0.48660250946969696</v>
      </c>
      <c r="P10" s="156">
        <f t="shared" si="3"/>
        <v>0.4300778882575758</v>
      </c>
    </row>
    <row r="11" spans="1:16" s="156" customFormat="1" ht="12.75">
      <c r="A11" s="195" t="s">
        <v>177</v>
      </c>
      <c r="B11" s="195" t="s">
        <v>178</v>
      </c>
      <c r="C11" s="195" t="s">
        <v>83</v>
      </c>
      <c r="D11" s="189"/>
      <c r="E11" s="189"/>
      <c r="F11" s="189"/>
      <c r="G11" s="189">
        <v>16260</v>
      </c>
      <c r="H11" s="189">
        <v>9955</v>
      </c>
      <c r="I11" s="189">
        <v>8813.1</v>
      </c>
      <c r="N11" s="156">
        <f t="shared" si="1"/>
        <v>0.6122386223862238</v>
      </c>
      <c r="P11" s="156">
        <f t="shared" si="3"/>
        <v>0.5420110701107012</v>
      </c>
    </row>
    <row r="12" spans="1:16" s="156" customFormat="1" ht="12.75">
      <c r="A12" s="195" t="s">
        <v>177</v>
      </c>
      <c r="B12" s="195" t="s">
        <v>178</v>
      </c>
      <c r="C12" s="195" t="s">
        <v>149</v>
      </c>
      <c r="D12" s="189"/>
      <c r="E12" s="189"/>
      <c r="F12" s="189"/>
      <c r="G12" s="189">
        <v>1680</v>
      </c>
      <c r="H12" s="189">
        <v>1200.48</v>
      </c>
      <c r="I12" s="189">
        <v>1055.7</v>
      </c>
      <c r="N12" s="156">
        <f t="shared" si="1"/>
        <v>0.7145714285714286</v>
      </c>
      <c r="P12" s="156">
        <f t="shared" si="3"/>
        <v>0.6283928571428572</v>
      </c>
    </row>
    <row r="13" spans="1:16" s="156" customFormat="1" ht="12.75">
      <c r="A13" s="195" t="s">
        <v>747</v>
      </c>
      <c r="B13" s="195" t="s">
        <v>748</v>
      </c>
      <c r="C13" s="195" t="s">
        <v>46</v>
      </c>
      <c r="D13" s="189"/>
      <c r="E13" s="189"/>
      <c r="F13" s="189"/>
      <c r="G13" s="189">
        <v>693</v>
      </c>
      <c r="H13" s="189">
        <v>4504.5</v>
      </c>
      <c r="I13" s="189">
        <v>4051.29</v>
      </c>
      <c r="N13" s="156">
        <f t="shared" si="1"/>
        <v>6.5</v>
      </c>
      <c r="P13" s="156">
        <f t="shared" si="3"/>
        <v>5.846017316017316</v>
      </c>
    </row>
    <row r="14" spans="1:16" s="156" customFormat="1" ht="12.75">
      <c r="A14" s="195" t="s">
        <v>179</v>
      </c>
      <c r="B14" s="195" t="s">
        <v>180</v>
      </c>
      <c r="C14" s="195" t="s">
        <v>138</v>
      </c>
      <c r="D14" s="189">
        <v>16032</v>
      </c>
      <c r="E14" s="189">
        <v>11062.08</v>
      </c>
      <c r="F14" s="189">
        <v>9791.44</v>
      </c>
      <c r="G14" s="189">
        <v>7980</v>
      </c>
      <c r="H14" s="189">
        <v>5390.5</v>
      </c>
      <c r="I14" s="189">
        <v>4806.42</v>
      </c>
      <c r="J14" s="156">
        <f>(G14-D14)*100/D14</f>
        <v>-50.224550898203596</v>
      </c>
      <c r="K14" s="156">
        <f>(H14-E14)*100/E14</f>
        <v>-51.27046631374931</v>
      </c>
      <c r="L14" s="156">
        <f>(I14-F14)*100/F14</f>
        <v>-50.91202111231852</v>
      </c>
      <c r="M14" s="156">
        <f t="shared" si="0"/>
        <v>0.69</v>
      </c>
      <c r="N14" s="156">
        <f t="shared" si="1"/>
        <v>0.675501253132832</v>
      </c>
      <c r="O14" s="156">
        <f t="shared" si="2"/>
        <v>0.6107435129740519</v>
      </c>
      <c r="P14" s="156">
        <f t="shared" si="3"/>
        <v>0.6023082706766918</v>
      </c>
    </row>
    <row r="15" spans="1:15" s="156" customFormat="1" ht="12.75">
      <c r="A15" s="195" t="s">
        <v>179</v>
      </c>
      <c r="B15" s="195" t="s">
        <v>180</v>
      </c>
      <c r="C15" s="195" t="s">
        <v>53</v>
      </c>
      <c r="D15" s="189">
        <v>270</v>
      </c>
      <c r="E15" s="189">
        <v>202.5</v>
      </c>
      <c r="F15" s="189">
        <v>186.76</v>
      </c>
      <c r="G15" s="189"/>
      <c r="H15" s="189"/>
      <c r="I15" s="189"/>
      <c r="M15" s="156">
        <f t="shared" si="0"/>
        <v>0.75</v>
      </c>
      <c r="O15" s="156">
        <f t="shared" si="2"/>
        <v>0.6917037037037037</v>
      </c>
    </row>
    <row r="16" spans="1:16" s="156" customFormat="1" ht="12.75">
      <c r="A16" s="195" t="s">
        <v>179</v>
      </c>
      <c r="B16" s="195" t="s">
        <v>180</v>
      </c>
      <c r="C16" s="195" t="s">
        <v>122</v>
      </c>
      <c r="D16" s="189">
        <v>4011.6</v>
      </c>
      <c r="E16" s="189">
        <v>2689.2</v>
      </c>
      <c r="F16" s="189">
        <v>2418.32</v>
      </c>
      <c r="G16" s="189">
        <v>5952</v>
      </c>
      <c r="H16" s="189">
        <v>3780.12</v>
      </c>
      <c r="I16" s="189">
        <v>3356.88</v>
      </c>
      <c r="J16" s="156">
        <f aca="true" t="shared" si="4" ref="J16:L17">(G16-D16)*100/D16</f>
        <v>48.36972778941071</v>
      </c>
      <c r="K16" s="156">
        <f t="shared" si="4"/>
        <v>40.56671128960286</v>
      </c>
      <c r="L16" s="156">
        <f t="shared" si="4"/>
        <v>38.81041384101359</v>
      </c>
      <c r="M16" s="156">
        <f t="shared" si="0"/>
        <v>0.6703559676936883</v>
      </c>
      <c r="N16" s="156">
        <f t="shared" si="1"/>
        <v>0.6351008064516129</v>
      </c>
      <c r="O16" s="156">
        <f t="shared" si="2"/>
        <v>0.6028317878153355</v>
      </c>
      <c r="P16" s="156">
        <f t="shared" si="3"/>
        <v>0.5639919354838709</v>
      </c>
    </row>
    <row r="17" spans="1:16" s="156" customFormat="1" ht="12.75">
      <c r="A17" s="195" t="s">
        <v>179</v>
      </c>
      <c r="B17" s="195" t="s">
        <v>180</v>
      </c>
      <c r="C17" s="195" t="s">
        <v>46</v>
      </c>
      <c r="D17" s="189">
        <v>47241.6</v>
      </c>
      <c r="E17" s="189">
        <v>36438.72</v>
      </c>
      <c r="F17" s="189">
        <v>32765</v>
      </c>
      <c r="G17" s="189">
        <v>61692</v>
      </c>
      <c r="H17" s="189">
        <v>37377.9</v>
      </c>
      <c r="I17" s="189">
        <v>33301.38</v>
      </c>
      <c r="J17" s="156">
        <f t="shared" si="4"/>
        <v>30.588295061979277</v>
      </c>
      <c r="K17" s="156">
        <f t="shared" si="4"/>
        <v>2.5774231367073273</v>
      </c>
      <c r="L17" s="156">
        <f t="shared" si="4"/>
        <v>1.6370517320311229</v>
      </c>
      <c r="M17" s="156">
        <f t="shared" si="0"/>
        <v>0.7713269660638082</v>
      </c>
      <c r="N17" s="156">
        <f t="shared" si="1"/>
        <v>0.6058792063800817</v>
      </c>
      <c r="O17" s="156">
        <f t="shared" si="2"/>
        <v>0.6935624534308745</v>
      </c>
      <c r="P17" s="156">
        <f t="shared" si="3"/>
        <v>0.5398006224469947</v>
      </c>
    </row>
    <row r="18" spans="1:16" s="156" customFormat="1" ht="12.75">
      <c r="A18" s="195" t="s">
        <v>179</v>
      </c>
      <c r="B18" s="195" t="s">
        <v>180</v>
      </c>
      <c r="C18" s="195" t="s">
        <v>156</v>
      </c>
      <c r="D18" s="189"/>
      <c r="E18" s="189"/>
      <c r="F18" s="189"/>
      <c r="G18" s="189">
        <v>116364</v>
      </c>
      <c r="H18" s="189">
        <v>124838.52</v>
      </c>
      <c r="I18" s="189">
        <v>111454.85</v>
      </c>
      <c r="N18" s="156">
        <f t="shared" si="1"/>
        <v>1.0728276786635043</v>
      </c>
      <c r="P18" s="156">
        <f t="shared" si="3"/>
        <v>0.9578121240246125</v>
      </c>
    </row>
    <row r="19" spans="1:16" s="156" customFormat="1" ht="12.75">
      <c r="A19" s="195" t="s">
        <v>179</v>
      </c>
      <c r="B19" s="195" t="s">
        <v>180</v>
      </c>
      <c r="C19" s="195" t="s">
        <v>102</v>
      </c>
      <c r="D19" s="189"/>
      <c r="E19" s="189"/>
      <c r="F19" s="189"/>
      <c r="G19" s="189">
        <v>1080</v>
      </c>
      <c r="H19" s="189">
        <v>663.53</v>
      </c>
      <c r="I19" s="189">
        <v>594</v>
      </c>
      <c r="N19" s="156">
        <f t="shared" si="1"/>
        <v>0.6143796296296296</v>
      </c>
      <c r="P19" s="156">
        <f t="shared" si="3"/>
        <v>0.55</v>
      </c>
    </row>
    <row r="20" spans="1:15" s="156" customFormat="1" ht="12.75">
      <c r="A20" s="195" t="s">
        <v>179</v>
      </c>
      <c r="B20" s="195" t="s">
        <v>180</v>
      </c>
      <c r="C20" s="195" t="s">
        <v>85</v>
      </c>
      <c r="D20" s="189">
        <v>33031.2</v>
      </c>
      <c r="E20" s="189">
        <v>20355.52</v>
      </c>
      <c r="F20" s="189">
        <v>18236.27</v>
      </c>
      <c r="G20" s="189"/>
      <c r="H20" s="189"/>
      <c r="I20" s="189"/>
      <c r="M20" s="156">
        <f t="shared" si="0"/>
        <v>0.6162513017995108</v>
      </c>
      <c r="O20" s="156">
        <f t="shared" si="2"/>
        <v>0.5520922642834654</v>
      </c>
    </row>
    <row r="21" spans="1:16" s="156" customFormat="1" ht="12.75">
      <c r="A21" s="195" t="s">
        <v>179</v>
      </c>
      <c r="B21" s="195" t="s">
        <v>180</v>
      </c>
      <c r="C21" s="195" t="s">
        <v>590</v>
      </c>
      <c r="D21" s="189">
        <v>10368</v>
      </c>
      <c r="E21" s="189">
        <v>8812.8</v>
      </c>
      <c r="F21" s="189">
        <v>8111.01</v>
      </c>
      <c r="G21" s="189">
        <v>5184</v>
      </c>
      <c r="H21" s="189">
        <v>4302.72</v>
      </c>
      <c r="I21" s="189">
        <v>3917.45</v>
      </c>
      <c r="J21" s="156">
        <f>(G21-D21)*100/D21</f>
        <v>-50</v>
      </c>
      <c r="K21" s="156">
        <f>(H21-E21)*100/E21</f>
        <v>-51.17647058823528</v>
      </c>
      <c r="L21" s="156">
        <f>(I21-F21)*100/F21</f>
        <v>-51.70206916277998</v>
      </c>
      <c r="M21" s="156">
        <f t="shared" si="0"/>
        <v>0.85</v>
      </c>
      <c r="N21" s="156">
        <f t="shared" si="1"/>
        <v>0.8300000000000001</v>
      </c>
      <c r="O21" s="156">
        <f t="shared" si="2"/>
        <v>0.7823119212962963</v>
      </c>
      <c r="P21" s="156">
        <f t="shared" si="3"/>
        <v>0.7556809413580247</v>
      </c>
    </row>
    <row r="22" spans="1:16" s="156" customFormat="1" ht="12.75">
      <c r="A22" s="195" t="s">
        <v>179</v>
      </c>
      <c r="B22" s="195" t="s">
        <v>180</v>
      </c>
      <c r="C22" s="195" t="s">
        <v>65</v>
      </c>
      <c r="D22" s="189"/>
      <c r="E22" s="189"/>
      <c r="F22" s="189"/>
      <c r="G22" s="189">
        <v>300</v>
      </c>
      <c r="H22" s="189">
        <v>192</v>
      </c>
      <c r="I22" s="189">
        <v>169.64</v>
      </c>
      <c r="N22" s="156">
        <f t="shared" si="1"/>
        <v>0.64</v>
      </c>
      <c r="P22" s="156">
        <f t="shared" si="3"/>
        <v>0.5654666666666667</v>
      </c>
    </row>
    <row r="23" spans="1:16" s="156" customFormat="1" ht="12.75">
      <c r="A23" s="195" t="s">
        <v>179</v>
      </c>
      <c r="B23" s="195" t="s">
        <v>180</v>
      </c>
      <c r="C23" s="195" t="s">
        <v>718</v>
      </c>
      <c r="D23" s="189"/>
      <c r="E23" s="189"/>
      <c r="F23" s="189"/>
      <c r="G23" s="189">
        <v>1387.2</v>
      </c>
      <c r="H23" s="189">
        <v>1251.6</v>
      </c>
      <c r="I23" s="189">
        <v>1104.03</v>
      </c>
      <c r="N23" s="156">
        <f t="shared" si="1"/>
        <v>0.9022491349480968</v>
      </c>
      <c r="P23" s="156">
        <f t="shared" si="3"/>
        <v>0.7958693771626297</v>
      </c>
    </row>
    <row r="24" spans="1:15" s="156" customFormat="1" ht="12.75">
      <c r="A24" s="195" t="s">
        <v>179</v>
      </c>
      <c r="B24" s="195" t="s">
        <v>180</v>
      </c>
      <c r="C24" s="195" t="s">
        <v>787</v>
      </c>
      <c r="D24" s="189">
        <v>720</v>
      </c>
      <c r="E24" s="189">
        <v>1442.92</v>
      </c>
      <c r="F24" s="189">
        <v>1299.26</v>
      </c>
      <c r="G24" s="189"/>
      <c r="H24" s="189"/>
      <c r="I24" s="189"/>
      <c r="M24" s="156">
        <f t="shared" si="0"/>
        <v>2.0040555555555555</v>
      </c>
      <c r="O24" s="156">
        <f t="shared" si="2"/>
        <v>1.8045277777777777</v>
      </c>
    </row>
    <row r="25" spans="1:16" s="156" customFormat="1" ht="12.75">
      <c r="A25" s="195" t="s">
        <v>179</v>
      </c>
      <c r="B25" s="195" t="s">
        <v>180</v>
      </c>
      <c r="C25" s="195" t="s">
        <v>174</v>
      </c>
      <c r="D25" s="189"/>
      <c r="E25" s="189"/>
      <c r="F25" s="189"/>
      <c r="G25" s="189">
        <v>6120</v>
      </c>
      <c r="H25" s="189">
        <v>3646.5</v>
      </c>
      <c r="I25" s="189">
        <v>3312.28</v>
      </c>
      <c r="N25" s="156">
        <f t="shared" si="1"/>
        <v>0.5958333333333333</v>
      </c>
      <c r="P25" s="156">
        <f t="shared" si="3"/>
        <v>0.5412222222222223</v>
      </c>
    </row>
    <row r="26" spans="1:16" s="156" customFormat="1" ht="12.75">
      <c r="A26" s="195" t="s">
        <v>179</v>
      </c>
      <c r="B26" s="195" t="s">
        <v>180</v>
      </c>
      <c r="C26" s="195" t="s">
        <v>813</v>
      </c>
      <c r="D26" s="189"/>
      <c r="E26" s="189"/>
      <c r="F26" s="189"/>
      <c r="G26" s="189">
        <v>2592</v>
      </c>
      <c r="H26" s="189">
        <v>2168</v>
      </c>
      <c r="I26" s="189">
        <v>1944.94</v>
      </c>
      <c r="N26" s="156">
        <f t="shared" si="1"/>
        <v>0.8364197530864198</v>
      </c>
      <c r="P26" s="156">
        <f t="shared" si="3"/>
        <v>0.7503626543209877</v>
      </c>
    </row>
    <row r="27" spans="1:16" s="156" customFormat="1" ht="12.75">
      <c r="A27" s="195" t="s">
        <v>179</v>
      </c>
      <c r="B27" s="195" t="s">
        <v>180</v>
      </c>
      <c r="C27" s="195" t="s">
        <v>83</v>
      </c>
      <c r="D27" s="189"/>
      <c r="E27" s="189"/>
      <c r="F27" s="189"/>
      <c r="G27" s="189">
        <v>10380</v>
      </c>
      <c r="H27" s="189">
        <v>6667.5</v>
      </c>
      <c r="I27" s="189">
        <v>5891.57</v>
      </c>
      <c r="N27" s="156">
        <f t="shared" si="1"/>
        <v>0.6423410404624278</v>
      </c>
      <c r="P27" s="156">
        <f t="shared" si="3"/>
        <v>0.5675886319845858</v>
      </c>
    </row>
    <row r="28" spans="1:16" s="156" customFormat="1" ht="12.75">
      <c r="A28" s="195" t="s">
        <v>179</v>
      </c>
      <c r="B28" s="195" t="s">
        <v>180</v>
      </c>
      <c r="C28" s="195" t="s">
        <v>149</v>
      </c>
      <c r="D28" s="189"/>
      <c r="E28" s="189"/>
      <c r="F28" s="189"/>
      <c r="G28" s="189">
        <v>7536</v>
      </c>
      <c r="H28" s="189">
        <v>7880.8</v>
      </c>
      <c r="I28" s="189">
        <v>6930.36</v>
      </c>
      <c r="N28" s="156">
        <f t="shared" si="1"/>
        <v>1.0457537154989385</v>
      </c>
      <c r="P28" s="156">
        <f t="shared" si="3"/>
        <v>0.9196337579617834</v>
      </c>
    </row>
    <row r="29" spans="1:16" s="156" customFormat="1" ht="12.75">
      <c r="A29" s="195" t="s">
        <v>181</v>
      </c>
      <c r="B29" s="195" t="s">
        <v>182</v>
      </c>
      <c r="C29" s="195" t="s">
        <v>138</v>
      </c>
      <c r="D29" s="189">
        <v>37283.4</v>
      </c>
      <c r="E29" s="189">
        <v>37770.66</v>
      </c>
      <c r="F29" s="189">
        <v>33393.14</v>
      </c>
      <c r="G29" s="189">
        <v>42426</v>
      </c>
      <c r="H29" s="189">
        <v>26864.6</v>
      </c>
      <c r="I29" s="189">
        <v>24006.57</v>
      </c>
      <c r="J29" s="156">
        <f>(G29-D29)*100/D29</f>
        <v>13.793269927098919</v>
      </c>
      <c r="K29" s="156">
        <f>(H29-E29)*100/E29</f>
        <v>-28.874422633864494</v>
      </c>
      <c r="L29" s="156">
        <f>(I29-F29)*100/F29</f>
        <v>-28.109276336397237</v>
      </c>
      <c r="M29" s="156">
        <f t="shared" si="0"/>
        <v>1.0130690870467822</v>
      </c>
      <c r="N29" s="156">
        <f t="shared" si="1"/>
        <v>0.6332107669825107</v>
      </c>
      <c r="O29" s="156">
        <f t="shared" si="2"/>
        <v>0.8956570484451525</v>
      </c>
      <c r="P29" s="156">
        <f t="shared" si="3"/>
        <v>0.565845707820676</v>
      </c>
    </row>
    <row r="30" spans="1:15" s="156" customFormat="1" ht="12.75">
      <c r="A30" s="195" t="s">
        <v>181</v>
      </c>
      <c r="B30" s="195" t="s">
        <v>182</v>
      </c>
      <c r="C30" s="195" t="s">
        <v>788</v>
      </c>
      <c r="D30" s="189">
        <v>3282.78</v>
      </c>
      <c r="E30" s="189">
        <v>2239.85</v>
      </c>
      <c r="F30" s="189">
        <v>2039.81</v>
      </c>
      <c r="G30" s="189"/>
      <c r="H30" s="189"/>
      <c r="I30" s="189"/>
      <c r="M30" s="156">
        <f t="shared" si="0"/>
        <v>0.682302804330476</v>
      </c>
      <c r="O30" s="156">
        <f t="shared" si="2"/>
        <v>0.6213666465617556</v>
      </c>
    </row>
    <row r="31" spans="1:15" s="156" customFormat="1" ht="12.75">
      <c r="A31" s="195" t="s">
        <v>181</v>
      </c>
      <c r="B31" s="195" t="s">
        <v>182</v>
      </c>
      <c r="C31" s="195" t="s">
        <v>53</v>
      </c>
      <c r="D31" s="189">
        <v>2868</v>
      </c>
      <c r="E31" s="189">
        <v>2135.4</v>
      </c>
      <c r="F31" s="189">
        <v>1977.4</v>
      </c>
      <c r="G31" s="189"/>
      <c r="H31" s="189"/>
      <c r="I31" s="189"/>
      <c r="M31" s="156">
        <f t="shared" si="0"/>
        <v>0.744560669456067</v>
      </c>
      <c r="O31" s="156">
        <f t="shared" si="2"/>
        <v>0.6894700139470015</v>
      </c>
    </row>
    <row r="32" spans="1:16" s="156" customFormat="1" ht="12.75">
      <c r="A32" s="195" t="s">
        <v>181</v>
      </c>
      <c r="B32" s="195" t="s">
        <v>182</v>
      </c>
      <c r="C32" s="195" t="s">
        <v>122</v>
      </c>
      <c r="D32" s="189">
        <v>16971.036</v>
      </c>
      <c r="E32" s="189">
        <v>13331.52</v>
      </c>
      <c r="F32" s="189">
        <v>11789.82</v>
      </c>
      <c r="G32" s="189">
        <v>25728</v>
      </c>
      <c r="H32" s="189">
        <v>18352.6</v>
      </c>
      <c r="I32" s="189">
        <v>16448.66</v>
      </c>
      <c r="J32" s="156">
        <f>(G32-D32)*100/D32</f>
        <v>51.59946629068491</v>
      </c>
      <c r="K32" s="156">
        <f>(H32-E32)*100/E32</f>
        <v>37.663222198218946</v>
      </c>
      <c r="L32" s="156">
        <f>(I32-F32)*100/F32</f>
        <v>39.51578565236789</v>
      </c>
      <c r="M32" s="156">
        <f t="shared" si="0"/>
        <v>0.7855454434249035</v>
      </c>
      <c r="N32" s="156">
        <f t="shared" si="1"/>
        <v>0.7133317786069652</v>
      </c>
      <c r="O32" s="156">
        <f t="shared" si="2"/>
        <v>0.6947024330158748</v>
      </c>
      <c r="P32" s="156">
        <f t="shared" si="3"/>
        <v>0.6393291355721393</v>
      </c>
    </row>
    <row r="33" spans="1:15" s="156" customFormat="1" ht="12.75">
      <c r="A33" s="195" t="s">
        <v>181</v>
      </c>
      <c r="B33" s="195" t="s">
        <v>182</v>
      </c>
      <c r="C33" s="195" t="s">
        <v>92</v>
      </c>
      <c r="D33" s="189">
        <v>120</v>
      </c>
      <c r="E33" s="189">
        <v>114</v>
      </c>
      <c r="F33" s="189">
        <v>103.99</v>
      </c>
      <c r="G33" s="189"/>
      <c r="H33" s="189"/>
      <c r="I33" s="189"/>
      <c r="M33" s="156">
        <f t="shared" si="0"/>
        <v>0.95</v>
      </c>
      <c r="O33" s="156">
        <f t="shared" si="2"/>
        <v>0.8665833333333333</v>
      </c>
    </row>
    <row r="34" spans="1:16" s="156" customFormat="1" ht="12.75">
      <c r="A34" s="195" t="s">
        <v>181</v>
      </c>
      <c r="B34" s="195" t="s">
        <v>182</v>
      </c>
      <c r="C34" s="195" t="s">
        <v>46</v>
      </c>
      <c r="D34" s="189">
        <v>79597.2</v>
      </c>
      <c r="E34" s="189">
        <v>72336.78</v>
      </c>
      <c r="F34" s="189">
        <v>64293.76</v>
      </c>
      <c r="G34" s="189">
        <v>240772</v>
      </c>
      <c r="H34" s="189">
        <v>167631.46</v>
      </c>
      <c r="I34" s="189">
        <v>149793.15</v>
      </c>
      <c r="J34" s="156">
        <f>(G34-D34)*100/D34</f>
        <v>202.48802721703777</v>
      </c>
      <c r="K34" s="156">
        <f>(H34-E34)*100/E34</f>
        <v>131.73751997255061</v>
      </c>
      <c r="L34" s="156">
        <f>(I34-F34)*100/F34</f>
        <v>132.9824076240058</v>
      </c>
      <c r="M34" s="156">
        <f t="shared" si="0"/>
        <v>0.9087854849165549</v>
      </c>
      <c r="N34" s="156">
        <f t="shared" si="1"/>
        <v>0.6962248932600136</v>
      </c>
      <c r="O34" s="156">
        <f t="shared" si="2"/>
        <v>0.8077389656922606</v>
      </c>
      <c r="P34" s="156">
        <f t="shared" si="3"/>
        <v>0.6221369179140431</v>
      </c>
    </row>
    <row r="35" spans="1:16" s="156" customFormat="1" ht="12.75">
      <c r="A35" s="195" t="s">
        <v>181</v>
      </c>
      <c r="B35" s="195" t="s">
        <v>182</v>
      </c>
      <c r="C35" s="195" t="s">
        <v>502</v>
      </c>
      <c r="D35" s="189"/>
      <c r="E35" s="189"/>
      <c r="F35" s="189"/>
      <c r="G35" s="189">
        <v>840</v>
      </c>
      <c r="H35" s="189">
        <v>537.6</v>
      </c>
      <c r="I35" s="189">
        <v>481.05</v>
      </c>
      <c r="N35" s="156">
        <f t="shared" si="1"/>
        <v>0.64</v>
      </c>
      <c r="P35" s="156">
        <f t="shared" si="3"/>
        <v>0.5726785714285715</v>
      </c>
    </row>
    <row r="36" spans="1:16" s="156" customFormat="1" ht="12.75">
      <c r="A36" s="195" t="s">
        <v>181</v>
      </c>
      <c r="B36" s="195" t="s">
        <v>182</v>
      </c>
      <c r="C36" s="195" t="s">
        <v>156</v>
      </c>
      <c r="D36" s="189">
        <v>9141.1</v>
      </c>
      <c r="E36" s="189">
        <v>17296.9</v>
      </c>
      <c r="F36" s="189">
        <v>15591.85</v>
      </c>
      <c r="G36" s="189">
        <v>3860</v>
      </c>
      <c r="H36" s="189">
        <v>6830.73</v>
      </c>
      <c r="I36" s="189">
        <v>6118.35</v>
      </c>
      <c r="J36" s="156">
        <f>(G36-D36)*100/D36</f>
        <v>-57.773134524291386</v>
      </c>
      <c r="K36" s="156">
        <f>(H36-E36)*100/E36</f>
        <v>-60.50893512710371</v>
      </c>
      <c r="L36" s="156">
        <f>(I36-F36)*100/F36</f>
        <v>-60.75930694561582</v>
      </c>
      <c r="M36" s="156">
        <f t="shared" si="0"/>
        <v>1.8922120970123946</v>
      </c>
      <c r="N36" s="156">
        <f t="shared" si="1"/>
        <v>1.7696191709844558</v>
      </c>
      <c r="O36" s="156">
        <f t="shared" si="2"/>
        <v>1.7056864053560294</v>
      </c>
      <c r="P36" s="156">
        <f t="shared" si="3"/>
        <v>1.5850647668393782</v>
      </c>
    </row>
    <row r="37" spans="1:16" s="156" customFormat="1" ht="12.75">
      <c r="A37" s="195" t="s">
        <v>181</v>
      </c>
      <c r="B37" s="195" t="s">
        <v>182</v>
      </c>
      <c r="C37" s="195" t="s">
        <v>102</v>
      </c>
      <c r="D37" s="189"/>
      <c r="E37" s="189"/>
      <c r="F37" s="189"/>
      <c r="G37" s="189">
        <v>39012</v>
      </c>
      <c r="H37" s="189">
        <v>22918.59</v>
      </c>
      <c r="I37" s="189">
        <v>20312.4</v>
      </c>
      <c r="N37" s="156">
        <f t="shared" si="1"/>
        <v>0.5874753921870194</v>
      </c>
      <c r="P37" s="156">
        <f t="shared" si="3"/>
        <v>0.5206705629037219</v>
      </c>
    </row>
    <row r="38" spans="1:16" s="156" customFormat="1" ht="12.75">
      <c r="A38" s="195" t="s">
        <v>181</v>
      </c>
      <c r="B38" s="195" t="s">
        <v>182</v>
      </c>
      <c r="C38" s="195" t="s">
        <v>85</v>
      </c>
      <c r="D38" s="189">
        <v>49622.4</v>
      </c>
      <c r="E38" s="189">
        <v>30232.8</v>
      </c>
      <c r="F38" s="189">
        <v>27042.55</v>
      </c>
      <c r="G38" s="189">
        <v>375168</v>
      </c>
      <c r="H38" s="189">
        <v>231505.56</v>
      </c>
      <c r="I38" s="189">
        <v>204613.5</v>
      </c>
      <c r="J38" s="156">
        <f aca="true" t="shared" si="5" ref="J38:L39">(G38-D38)*100/D38</f>
        <v>656.0456568001547</v>
      </c>
      <c r="K38" s="156">
        <f t="shared" si="5"/>
        <v>665.7430340557275</v>
      </c>
      <c r="L38" s="156">
        <f t="shared" si="5"/>
        <v>656.6353764715236</v>
      </c>
      <c r="M38" s="156">
        <f t="shared" si="0"/>
        <v>0.609257109692397</v>
      </c>
      <c r="N38" s="156">
        <f t="shared" si="1"/>
        <v>0.6170717118730809</v>
      </c>
      <c r="O38" s="156">
        <f t="shared" si="2"/>
        <v>0.5449665876700844</v>
      </c>
      <c r="P38" s="156">
        <f t="shared" si="3"/>
        <v>0.5453916645342887</v>
      </c>
    </row>
    <row r="39" spans="1:16" s="156" customFormat="1" ht="12.75">
      <c r="A39" s="195" t="s">
        <v>181</v>
      </c>
      <c r="B39" s="195" t="s">
        <v>182</v>
      </c>
      <c r="C39" s="195" t="s">
        <v>590</v>
      </c>
      <c r="D39" s="189">
        <v>12096</v>
      </c>
      <c r="E39" s="189">
        <v>10886.4</v>
      </c>
      <c r="F39" s="189">
        <v>10011.09</v>
      </c>
      <c r="G39" s="189">
        <v>5184</v>
      </c>
      <c r="H39" s="189">
        <v>4561.92</v>
      </c>
      <c r="I39" s="189">
        <v>4153.44</v>
      </c>
      <c r="J39" s="156">
        <f t="shared" si="5"/>
        <v>-57.142857142857146</v>
      </c>
      <c r="K39" s="156">
        <f t="shared" si="5"/>
        <v>-58.095238095238095</v>
      </c>
      <c r="L39" s="156">
        <f t="shared" si="5"/>
        <v>-58.511610623818186</v>
      </c>
      <c r="M39" s="156">
        <f t="shared" si="0"/>
        <v>0.9</v>
      </c>
      <c r="N39" s="156">
        <f t="shared" si="1"/>
        <v>0.88</v>
      </c>
      <c r="O39" s="156">
        <f t="shared" si="2"/>
        <v>0.8276364087301588</v>
      </c>
      <c r="P39" s="156">
        <f t="shared" si="3"/>
        <v>0.8012037037037036</v>
      </c>
    </row>
    <row r="40" spans="1:16" s="156" customFormat="1" ht="12.75">
      <c r="A40" s="195" t="s">
        <v>181</v>
      </c>
      <c r="B40" s="195" t="s">
        <v>182</v>
      </c>
      <c r="C40" s="195" t="s">
        <v>561</v>
      </c>
      <c r="D40" s="189"/>
      <c r="E40" s="189"/>
      <c r="F40" s="189"/>
      <c r="G40" s="189">
        <v>88918.8</v>
      </c>
      <c r="H40" s="189">
        <v>58560.28</v>
      </c>
      <c r="I40" s="189">
        <v>51661.07</v>
      </c>
      <c r="N40" s="156">
        <f t="shared" si="1"/>
        <v>0.6585815373126942</v>
      </c>
      <c r="P40" s="156">
        <f t="shared" si="3"/>
        <v>0.5809915338488598</v>
      </c>
    </row>
    <row r="41" spans="1:16" s="156" customFormat="1" ht="12.75">
      <c r="A41" s="195" t="s">
        <v>181</v>
      </c>
      <c r="B41" s="195" t="s">
        <v>182</v>
      </c>
      <c r="C41" s="195" t="s">
        <v>65</v>
      </c>
      <c r="D41" s="189"/>
      <c r="E41" s="189"/>
      <c r="F41" s="189"/>
      <c r="G41" s="189">
        <v>600</v>
      </c>
      <c r="H41" s="189">
        <v>408</v>
      </c>
      <c r="I41" s="189">
        <v>360.49</v>
      </c>
      <c r="N41" s="156">
        <f t="shared" si="1"/>
        <v>0.68</v>
      </c>
      <c r="P41" s="156">
        <f t="shared" si="3"/>
        <v>0.6008166666666667</v>
      </c>
    </row>
    <row r="42" spans="1:16" s="156" customFormat="1" ht="12.75">
      <c r="A42" s="195" t="s">
        <v>181</v>
      </c>
      <c r="B42" s="195" t="s">
        <v>182</v>
      </c>
      <c r="C42" s="195" t="s">
        <v>183</v>
      </c>
      <c r="D42" s="189">
        <v>5400</v>
      </c>
      <c r="E42" s="189">
        <v>5184</v>
      </c>
      <c r="F42" s="189">
        <v>4707.65</v>
      </c>
      <c r="G42" s="189">
        <v>2592</v>
      </c>
      <c r="H42" s="189">
        <v>2332.8</v>
      </c>
      <c r="I42" s="189">
        <v>2141.54</v>
      </c>
      <c r="J42" s="156">
        <f>(G42-D42)*100/D42</f>
        <v>-52</v>
      </c>
      <c r="K42" s="156">
        <f>(H42-E42)*100/E42</f>
        <v>-55</v>
      </c>
      <c r="L42" s="156">
        <f>(I42-F42)*100/F42</f>
        <v>-54.50936242074071</v>
      </c>
      <c r="M42" s="156">
        <f t="shared" si="0"/>
        <v>0.96</v>
      </c>
      <c r="N42" s="156">
        <f t="shared" si="1"/>
        <v>0.9</v>
      </c>
      <c r="O42" s="156">
        <f t="shared" si="2"/>
        <v>0.871787037037037</v>
      </c>
      <c r="P42" s="156">
        <f t="shared" si="3"/>
        <v>0.8262114197530864</v>
      </c>
    </row>
    <row r="43" spans="1:16" s="156" customFormat="1" ht="12.75">
      <c r="A43" s="195" t="s">
        <v>181</v>
      </c>
      <c r="B43" s="195" t="s">
        <v>182</v>
      </c>
      <c r="C43" s="195" t="s">
        <v>174</v>
      </c>
      <c r="D43" s="189"/>
      <c r="E43" s="189"/>
      <c r="F43" s="189"/>
      <c r="G43" s="189">
        <v>21960</v>
      </c>
      <c r="H43" s="189">
        <v>14460</v>
      </c>
      <c r="I43" s="189">
        <v>13141.58</v>
      </c>
      <c r="N43" s="156">
        <f t="shared" si="1"/>
        <v>0.6584699453551912</v>
      </c>
      <c r="P43" s="156">
        <f t="shared" si="3"/>
        <v>0.5984326047358834</v>
      </c>
    </row>
    <row r="44" spans="1:16" s="156" customFormat="1" ht="12.75">
      <c r="A44" s="195" t="s">
        <v>181</v>
      </c>
      <c r="B44" s="195" t="s">
        <v>182</v>
      </c>
      <c r="C44" s="195" t="s">
        <v>83</v>
      </c>
      <c r="D44" s="189"/>
      <c r="E44" s="189"/>
      <c r="F44" s="189"/>
      <c r="G44" s="189">
        <v>171084</v>
      </c>
      <c r="H44" s="189">
        <v>111190.56</v>
      </c>
      <c r="I44" s="189">
        <v>98818.08</v>
      </c>
      <c r="N44" s="156">
        <f t="shared" si="1"/>
        <v>0.6499179350494494</v>
      </c>
      <c r="P44" s="156">
        <f t="shared" si="3"/>
        <v>0.5775997755488532</v>
      </c>
    </row>
    <row r="45" spans="1:15" s="156" customFormat="1" ht="12.75">
      <c r="A45" s="195" t="s">
        <v>479</v>
      </c>
      <c r="B45" s="195" t="s">
        <v>480</v>
      </c>
      <c r="C45" s="195" t="s">
        <v>138</v>
      </c>
      <c r="D45" s="189">
        <v>114144</v>
      </c>
      <c r="E45" s="189">
        <v>95456.7</v>
      </c>
      <c r="F45" s="189">
        <v>84563.74</v>
      </c>
      <c r="G45" s="189"/>
      <c r="H45" s="189"/>
      <c r="I45" s="189"/>
      <c r="M45" s="156">
        <f t="shared" si="0"/>
        <v>0.8362831160639193</v>
      </c>
      <c r="O45" s="156">
        <f t="shared" si="2"/>
        <v>0.740851380712083</v>
      </c>
    </row>
    <row r="46" spans="1:15" s="156" customFormat="1" ht="12.75">
      <c r="A46" s="195" t="s">
        <v>479</v>
      </c>
      <c r="B46" s="195" t="s">
        <v>480</v>
      </c>
      <c r="C46" s="195" t="s">
        <v>53</v>
      </c>
      <c r="D46" s="189">
        <v>7086</v>
      </c>
      <c r="E46" s="189">
        <v>5869.97</v>
      </c>
      <c r="F46" s="189">
        <v>5146.45</v>
      </c>
      <c r="G46" s="189"/>
      <c r="H46" s="189"/>
      <c r="I46" s="189"/>
      <c r="M46" s="156">
        <f t="shared" si="0"/>
        <v>0.8283897826700537</v>
      </c>
      <c r="O46" s="156">
        <f t="shared" si="2"/>
        <v>0.7262842224103867</v>
      </c>
    </row>
    <row r="47" spans="1:15" s="156" customFormat="1" ht="12.75">
      <c r="A47" s="195" t="s">
        <v>479</v>
      </c>
      <c r="B47" s="195" t="s">
        <v>480</v>
      </c>
      <c r="C47" s="195" t="s">
        <v>122</v>
      </c>
      <c r="D47" s="189">
        <v>20142</v>
      </c>
      <c r="E47" s="189">
        <v>14941.5</v>
      </c>
      <c r="F47" s="189">
        <v>13603.2</v>
      </c>
      <c r="G47" s="189"/>
      <c r="H47" s="189"/>
      <c r="I47" s="189"/>
      <c r="M47" s="156">
        <f t="shared" si="0"/>
        <v>0.7418081620494489</v>
      </c>
      <c r="O47" s="156">
        <f t="shared" si="2"/>
        <v>0.6753649091450701</v>
      </c>
    </row>
    <row r="48" spans="1:15" s="156" customFormat="1" ht="12.75">
      <c r="A48" s="195" t="s">
        <v>479</v>
      </c>
      <c r="B48" s="195" t="s">
        <v>480</v>
      </c>
      <c r="C48" s="195" t="s">
        <v>46</v>
      </c>
      <c r="D48" s="189">
        <v>216837</v>
      </c>
      <c r="E48" s="189">
        <v>167841.42</v>
      </c>
      <c r="F48" s="189">
        <v>150344.28</v>
      </c>
      <c r="G48" s="189"/>
      <c r="H48" s="189"/>
      <c r="I48" s="189"/>
      <c r="M48" s="156">
        <f t="shared" si="0"/>
        <v>0.7740441898753442</v>
      </c>
      <c r="O48" s="156">
        <f t="shared" si="2"/>
        <v>0.6933515958992238</v>
      </c>
    </row>
    <row r="49" spans="1:15" s="156" customFormat="1" ht="12.75">
      <c r="A49" s="195" t="s">
        <v>479</v>
      </c>
      <c r="B49" s="195" t="s">
        <v>480</v>
      </c>
      <c r="C49" s="195" t="s">
        <v>156</v>
      </c>
      <c r="D49" s="189">
        <v>296820</v>
      </c>
      <c r="E49" s="189">
        <v>307170.1</v>
      </c>
      <c r="F49" s="189">
        <v>275471.6</v>
      </c>
      <c r="G49" s="189"/>
      <c r="H49" s="189"/>
      <c r="I49" s="189"/>
      <c r="M49" s="156">
        <f t="shared" si="0"/>
        <v>1.0348699548547942</v>
      </c>
      <c r="O49" s="156">
        <f t="shared" si="2"/>
        <v>0.9280762751836129</v>
      </c>
    </row>
    <row r="50" spans="1:15" s="156" customFormat="1" ht="12.75">
      <c r="A50" s="195" t="s">
        <v>479</v>
      </c>
      <c r="B50" s="195" t="s">
        <v>480</v>
      </c>
      <c r="C50" s="195" t="s">
        <v>102</v>
      </c>
      <c r="D50" s="189">
        <v>9096</v>
      </c>
      <c r="E50" s="189">
        <v>6041.75</v>
      </c>
      <c r="F50" s="189">
        <v>5487.9</v>
      </c>
      <c r="G50" s="189"/>
      <c r="H50" s="189"/>
      <c r="I50" s="189"/>
      <c r="M50" s="156">
        <f t="shared" si="0"/>
        <v>0.6642205364995603</v>
      </c>
      <c r="O50" s="156">
        <f t="shared" si="2"/>
        <v>0.6033311345646437</v>
      </c>
    </row>
    <row r="51" spans="1:15" s="156" customFormat="1" ht="12.75">
      <c r="A51" s="195" t="s">
        <v>479</v>
      </c>
      <c r="B51" s="195" t="s">
        <v>480</v>
      </c>
      <c r="C51" s="195" t="s">
        <v>50</v>
      </c>
      <c r="D51" s="189">
        <v>360</v>
      </c>
      <c r="E51" s="189">
        <v>316.8</v>
      </c>
      <c r="F51" s="189">
        <v>279.8</v>
      </c>
      <c r="G51" s="189"/>
      <c r="H51" s="189"/>
      <c r="I51" s="189"/>
      <c r="M51" s="156">
        <f t="shared" si="0"/>
        <v>0.88</v>
      </c>
      <c r="O51" s="156">
        <f t="shared" si="2"/>
        <v>0.7772222222222223</v>
      </c>
    </row>
    <row r="52" spans="1:15" s="156" customFormat="1" ht="12.75">
      <c r="A52" s="195" t="s">
        <v>479</v>
      </c>
      <c r="B52" s="195" t="s">
        <v>480</v>
      </c>
      <c r="C52" s="195" t="s">
        <v>85</v>
      </c>
      <c r="D52" s="189">
        <v>188832</v>
      </c>
      <c r="E52" s="189">
        <v>126843.2</v>
      </c>
      <c r="F52" s="189">
        <v>116092.81</v>
      </c>
      <c r="G52" s="189"/>
      <c r="H52" s="189"/>
      <c r="I52" s="189"/>
      <c r="M52" s="156">
        <f t="shared" si="0"/>
        <v>0.6717251313336723</v>
      </c>
      <c r="O52" s="156">
        <f t="shared" si="2"/>
        <v>0.6147941556515845</v>
      </c>
    </row>
    <row r="53" spans="1:15" s="156" customFormat="1" ht="12.75">
      <c r="A53" s="195" t="s">
        <v>479</v>
      </c>
      <c r="B53" s="195" t="s">
        <v>480</v>
      </c>
      <c r="C53" s="195" t="s">
        <v>590</v>
      </c>
      <c r="D53" s="189">
        <v>8508</v>
      </c>
      <c r="E53" s="189">
        <v>5584.63</v>
      </c>
      <c r="F53" s="189">
        <v>5024.64</v>
      </c>
      <c r="G53" s="189"/>
      <c r="H53" s="189"/>
      <c r="I53" s="189"/>
      <c r="M53" s="156">
        <f t="shared" si="0"/>
        <v>0.6563975082275506</v>
      </c>
      <c r="O53" s="156">
        <f t="shared" si="2"/>
        <v>0.5905782792665727</v>
      </c>
    </row>
    <row r="54" spans="1:15" s="156" customFormat="1" ht="12.75">
      <c r="A54" s="195" t="s">
        <v>479</v>
      </c>
      <c r="B54" s="195" t="s">
        <v>480</v>
      </c>
      <c r="C54" s="195" t="s">
        <v>65</v>
      </c>
      <c r="D54" s="189">
        <v>1224</v>
      </c>
      <c r="E54" s="189">
        <v>873.36</v>
      </c>
      <c r="F54" s="189">
        <v>793.11</v>
      </c>
      <c r="G54" s="189"/>
      <c r="H54" s="189"/>
      <c r="I54" s="189"/>
      <c r="M54" s="156">
        <f t="shared" si="0"/>
        <v>0.7135294117647059</v>
      </c>
      <c r="O54" s="156">
        <f t="shared" si="2"/>
        <v>0.6479656862745098</v>
      </c>
    </row>
    <row r="55" spans="1:15" s="156" customFormat="1" ht="12.75">
      <c r="A55" s="195" t="s">
        <v>479</v>
      </c>
      <c r="B55" s="195" t="s">
        <v>480</v>
      </c>
      <c r="C55" s="195" t="s">
        <v>183</v>
      </c>
      <c r="D55" s="189">
        <v>152.4</v>
      </c>
      <c r="E55" s="189">
        <v>195.36</v>
      </c>
      <c r="F55" s="189">
        <v>181.63</v>
      </c>
      <c r="G55" s="189"/>
      <c r="H55" s="189"/>
      <c r="I55" s="189"/>
      <c r="M55" s="156">
        <f t="shared" si="0"/>
        <v>1.2818897637795277</v>
      </c>
      <c r="O55" s="156">
        <f t="shared" si="2"/>
        <v>1.191797900262467</v>
      </c>
    </row>
    <row r="56" spans="1:15" s="156" customFormat="1" ht="12.75">
      <c r="A56" s="195" t="s">
        <v>479</v>
      </c>
      <c r="B56" s="195" t="s">
        <v>480</v>
      </c>
      <c r="C56" s="195" t="s">
        <v>83</v>
      </c>
      <c r="D56" s="189">
        <v>195360</v>
      </c>
      <c r="E56" s="189">
        <v>148857.06</v>
      </c>
      <c r="F56" s="189">
        <v>133114.09</v>
      </c>
      <c r="G56" s="189"/>
      <c r="H56" s="189"/>
      <c r="I56" s="189"/>
      <c r="M56" s="156">
        <f t="shared" si="0"/>
        <v>0.7619628378378378</v>
      </c>
      <c r="O56" s="156">
        <f t="shared" si="2"/>
        <v>0.6813784295659295</v>
      </c>
    </row>
    <row r="57" spans="1:16" s="156" customFormat="1" ht="12.75">
      <c r="A57" s="195" t="s">
        <v>481</v>
      </c>
      <c r="B57" s="195" t="s">
        <v>482</v>
      </c>
      <c r="C57" s="195" t="s">
        <v>138</v>
      </c>
      <c r="D57" s="189">
        <v>3616.2</v>
      </c>
      <c r="E57" s="189">
        <v>12242.5</v>
      </c>
      <c r="F57" s="189">
        <v>10832.21</v>
      </c>
      <c r="G57" s="189">
        <v>249.6</v>
      </c>
      <c r="H57" s="189">
        <v>1219.2</v>
      </c>
      <c r="I57" s="189">
        <v>1083.35</v>
      </c>
      <c r="J57" s="156">
        <f>(G57-D57)*100/D57</f>
        <v>-93.09772689563631</v>
      </c>
      <c r="K57" s="156">
        <f>(H57-E57)*100/E57</f>
        <v>-90.04124974474168</v>
      </c>
      <c r="L57" s="156">
        <f>(I57-F57)*100/F57</f>
        <v>-89.99880910728281</v>
      </c>
      <c r="M57" s="156">
        <f t="shared" si="0"/>
        <v>3.3854598750069136</v>
      </c>
      <c r="N57" s="156">
        <f t="shared" si="1"/>
        <v>4.884615384615385</v>
      </c>
      <c r="O57" s="156">
        <f t="shared" si="2"/>
        <v>2.9954676179414856</v>
      </c>
      <c r="P57" s="156">
        <f t="shared" si="3"/>
        <v>4.340344551282051</v>
      </c>
    </row>
    <row r="58" spans="1:15" s="156" customFormat="1" ht="12.75">
      <c r="A58" s="195" t="s">
        <v>481</v>
      </c>
      <c r="B58" s="195" t="s">
        <v>482</v>
      </c>
      <c r="C58" s="195" t="s">
        <v>60</v>
      </c>
      <c r="D58" s="189">
        <v>1272</v>
      </c>
      <c r="E58" s="189">
        <v>6320.7</v>
      </c>
      <c r="F58" s="189">
        <v>5673.85</v>
      </c>
      <c r="G58" s="189"/>
      <c r="H58" s="189"/>
      <c r="I58" s="189"/>
      <c r="M58" s="156">
        <f t="shared" si="0"/>
        <v>4.969103773584906</v>
      </c>
      <c r="O58" s="156">
        <f t="shared" si="2"/>
        <v>4.460573899371069</v>
      </c>
    </row>
    <row r="59" spans="1:15" s="156" customFormat="1" ht="12.75">
      <c r="A59" s="195" t="s">
        <v>481</v>
      </c>
      <c r="B59" s="195" t="s">
        <v>482</v>
      </c>
      <c r="C59" s="195" t="s">
        <v>139</v>
      </c>
      <c r="D59" s="189">
        <v>6840</v>
      </c>
      <c r="E59" s="189">
        <v>31136.25</v>
      </c>
      <c r="F59" s="189">
        <v>28018.77</v>
      </c>
      <c r="G59" s="189"/>
      <c r="H59" s="189"/>
      <c r="I59" s="189"/>
      <c r="M59" s="156">
        <f t="shared" si="0"/>
        <v>4.552083333333333</v>
      </c>
      <c r="O59" s="156">
        <f t="shared" si="2"/>
        <v>4.096311403508772</v>
      </c>
    </row>
    <row r="60" spans="1:15" s="156" customFormat="1" ht="12.75">
      <c r="A60" s="195" t="s">
        <v>481</v>
      </c>
      <c r="B60" s="195" t="s">
        <v>482</v>
      </c>
      <c r="C60" s="195" t="s">
        <v>122</v>
      </c>
      <c r="D60" s="189">
        <v>1440</v>
      </c>
      <c r="E60" s="189">
        <v>5239.2</v>
      </c>
      <c r="F60" s="189">
        <v>4778.23</v>
      </c>
      <c r="G60" s="189"/>
      <c r="H60" s="189"/>
      <c r="I60" s="189"/>
      <c r="M60" s="156">
        <f t="shared" si="0"/>
        <v>3.638333333333333</v>
      </c>
      <c r="O60" s="156">
        <f t="shared" si="2"/>
        <v>3.3182152777777776</v>
      </c>
    </row>
    <row r="61" spans="1:15" s="156" customFormat="1" ht="12.75">
      <c r="A61" s="195" t="s">
        <v>481</v>
      </c>
      <c r="B61" s="195" t="s">
        <v>482</v>
      </c>
      <c r="C61" s="195" t="s">
        <v>46</v>
      </c>
      <c r="D61" s="189">
        <v>262505.4</v>
      </c>
      <c r="E61" s="189">
        <v>1460071.65</v>
      </c>
      <c r="F61" s="189">
        <v>1288550.99</v>
      </c>
      <c r="G61" s="189"/>
      <c r="H61" s="189"/>
      <c r="I61" s="189"/>
      <c r="M61" s="156">
        <f t="shared" si="0"/>
        <v>5.5620632946979365</v>
      </c>
      <c r="O61" s="156">
        <f t="shared" si="2"/>
        <v>4.908664697945261</v>
      </c>
    </row>
    <row r="62" spans="1:15" s="156" customFormat="1" ht="12.75">
      <c r="A62" s="195" t="s">
        <v>481</v>
      </c>
      <c r="B62" s="195" t="s">
        <v>482</v>
      </c>
      <c r="C62" s="195" t="s">
        <v>62</v>
      </c>
      <c r="D62" s="189">
        <v>1224</v>
      </c>
      <c r="E62" s="189">
        <v>6104.7</v>
      </c>
      <c r="F62" s="189">
        <v>5555.1</v>
      </c>
      <c r="G62" s="189"/>
      <c r="H62" s="189"/>
      <c r="I62" s="189"/>
      <c r="M62" s="156">
        <f t="shared" si="0"/>
        <v>4.9875</v>
      </c>
      <c r="O62" s="156">
        <f t="shared" si="2"/>
        <v>4.538480392156863</v>
      </c>
    </row>
    <row r="63" spans="1:15" s="156" customFormat="1" ht="12.75">
      <c r="A63" s="195" t="s">
        <v>481</v>
      </c>
      <c r="B63" s="195" t="s">
        <v>482</v>
      </c>
      <c r="C63" s="195" t="s">
        <v>156</v>
      </c>
      <c r="D63" s="189">
        <v>29070</v>
      </c>
      <c r="E63" s="189">
        <v>91580.36</v>
      </c>
      <c r="F63" s="189">
        <v>82149.33</v>
      </c>
      <c r="G63" s="189"/>
      <c r="H63" s="189"/>
      <c r="I63" s="189"/>
      <c r="M63" s="156">
        <f t="shared" si="0"/>
        <v>3.1503391812865496</v>
      </c>
      <c r="O63" s="156">
        <f t="shared" si="2"/>
        <v>2.8259143446852426</v>
      </c>
    </row>
    <row r="64" spans="1:15" s="156" customFormat="1" ht="12.75">
      <c r="A64" s="195" t="s">
        <v>481</v>
      </c>
      <c r="B64" s="195" t="s">
        <v>482</v>
      </c>
      <c r="C64" s="195" t="s">
        <v>50</v>
      </c>
      <c r="D64" s="189">
        <v>4455</v>
      </c>
      <c r="E64" s="189">
        <v>21710.25</v>
      </c>
      <c r="F64" s="189">
        <v>19567.73</v>
      </c>
      <c r="G64" s="189"/>
      <c r="H64" s="189"/>
      <c r="I64" s="189"/>
      <c r="M64" s="156">
        <f t="shared" si="0"/>
        <v>4.873232323232323</v>
      </c>
      <c r="O64" s="156">
        <f t="shared" si="2"/>
        <v>4.392307519640853</v>
      </c>
    </row>
    <row r="65" spans="1:15" s="156" customFormat="1" ht="12.75">
      <c r="A65" s="195" t="s">
        <v>481</v>
      </c>
      <c r="B65" s="195" t="s">
        <v>482</v>
      </c>
      <c r="C65" s="195" t="s">
        <v>85</v>
      </c>
      <c r="D65" s="189">
        <v>1680</v>
      </c>
      <c r="E65" s="189">
        <v>10248</v>
      </c>
      <c r="F65" s="189">
        <v>9414.25</v>
      </c>
      <c r="G65" s="189"/>
      <c r="H65" s="189"/>
      <c r="I65" s="189"/>
      <c r="M65" s="156">
        <f t="shared" si="0"/>
        <v>6.1</v>
      </c>
      <c r="O65" s="156">
        <f t="shared" si="2"/>
        <v>5.603720238095238</v>
      </c>
    </row>
    <row r="66" spans="1:15" s="156" customFormat="1" ht="12.75">
      <c r="A66" s="195" t="s">
        <v>481</v>
      </c>
      <c r="B66" s="195" t="s">
        <v>482</v>
      </c>
      <c r="C66" s="195" t="s">
        <v>69</v>
      </c>
      <c r="D66" s="189">
        <v>22776</v>
      </c>
      <c r="E66" s="189">
        <v>103860.05</v>
      </c>
      <c r="F66" s="189">
        <v>93180.65</v>
      </c>
      <c r="G66" s="189"/>
      <c r="H66" s="189"/>
      <c r="I66" s="189"/>
      <c r="M66" s="156">
        <f t="shared" si="0"/>
        <v>4.560065419740077</v>
      </c>
      <c r="O66" s="156">
        <f t="shared" si="2"/>
        <v>4.091177116262733</v>
      </c>
    </row>
    <row r="67" spans="1:16" s="156" customFormat="1" ht="12.75">
      <c r="A67" s="195" t="s">
        <v>481</v>
      </c>
      <c r="B67" s="195" t="s">
        <v>482</v>
      </c>
      <c r="C67" s="195" t="s">
        <v>718</v>
      </c>
      <c r="D67" s="189"/>
      <c r="E67" s="189"/>
      <c r="F67" s="189"/>
      <c r="G67" s="189">
        <v>10</v>
      </c>
      <c r="H67" s="189">
        <v>31.64</v>
      </c>
      <c r="I67" s="189">
        <v>28.7</v>
      </c>
      <c r="N67" s="156">
        <f t="shared" si="1"/>
        <v>3.164</v>
      </c>
      <c r="P67" s="156">
        <f t="shared" si="3"/>
        <v>2.87</v>
      </c>
    </row>
    <row r="68" spans="1:15" s="156" customFormat="1" ht="12.75">
      <c r="A68" s="195" t="s">
        <v>481</v>
      </c>
      <c r="B68" s="195" t="s">
        <v>482</v>
      </c>
      <c r="C68" s="195" t="s">
        <v>49</v>
      </c>
      <c r="D68" s="189">
        <v>7526.4</v>
      </c>
      <c r="E68" s="189">
        <v>35452.48</v>
      </c>
      <c r="F68" s="189">
        <v>32179.07</v>
      </c>
      <c r="G68" s="189"/>
      <c r="H68" s="189"/>
      <c r="I68" s="189"/>
      <c r="M68" s="156">
        <f t="shared" si="0"/>
        <v>4.710416666666667</v>
      </c>
      <c r="O68" s="156">
        <f t="shared" si="2"/>
        <v>4.275492931547619</v>
      </c>
    </row>
    <row r="69" spans="1:15" s="156" customFormat="1" ht="12.75">
      <c r="A69" s="195" t="s">
        <v>481</v>
      </c>
      <c r="B69" s="195" t="s">
        <v>482</v>
      </c>
      <c r="C69" s="195" t="s">
        <v>108</v>
      </c>
      <c r="D69" s="189">
        <v>2064</v>
      </c>
      <c r="E69" s="189">
        <v>9387.44</v>
      </c>
      <c r="F69" s="189">
        <v>8581.42</v>
      </c>
      <c r="G69" s="189"/>
      <c r="H69" s="189"/>
      <c r="I69" s="189"/>
      <c r="M69" s="156">
        <f t="shared" si="0"/>
        <v>4.548178294573644</v>
      </c>
      <c r="O69" s="156">
        <f t="shared" si="2"/>
        <v>4.15766472868217</v>
      </c>
    </row>
    <row r="70" spans="1:15" s="156" customFormat="1" ht="12.75">
      <c r="A70" s="195" t="s">
        <v>481</v>
      </c>
      <c r="B70" s="195" t="s">
        <v>482</v>
      </c>
      <c r="C70" s="195" t="s">
        <v>66</v>
      </c>
      <c r="D70" s="189">
        <v>3504</v>
      </c>
      <c r="E70" s="189">
        <v>17074.7</v>
      </c>
      <c r="F70" s="189">
        <v>15444.36</v>
      </c>
      <c r="G70" s="189"/>
      <c r="H70" s="189"/>
      <c r="I70" s="189"/>
      <c r="M70" s="156">
        <f>E70/D70</f>
        <v>4.872916666666667</v>
      </c>
      <c r="O70" s="156">
        <f>F70/D70</f>
        <v>4.4076369863013705</v>
      </c>
    </row>
    <row r="71" spans="1:15" s="156" customFormat="1" ht="12.75">
      <c r="A71" s="195" t="s">
        <v>481</v>
      </c>
      <c r="B71" s="195" t="s">
        <v>482</v>
      </c>
      <c r="C71" s="195" t="s">
        <v>68</v>
      </c>
      <c r="D71" s="189">
        <v>192</v>
      </c>
      <c r="E71" s="189">
        <v>919.55</v>
      </c>
      <c r="F71" s="189">
        <v>810.04</v>
      </c>
      <c r="G71" s="189"/>
      <c r="H71" s="189"/>
      <c r="I71" s="189"/>
      <c r="M71" s="156">
        <f>E71/D71</f>
        <v>4.789322916666666</v>
      </c>
      <c r="O71" s="156">
        <f>F71/D71</f>
        <v>4.218958333333333</v>
      </c>
    </row>
    <row r="72" spans="1:16" s="156" customFormat="1" ht="12.75">
      <c r="A72" s="195" t="s">
        <v>485</v>
      </c>
      <c r="B72" s="195" t="s">
        <v>486</v>
      </c>
      <c r="C72" s="195" t="s">
        <v>138</v>
      </c>
      <c r="D72" s="189"/>
      <c r="E72" s="189"/>
      <c r="F72" s="189"/>
      <c r="G72" s="189">
        <v>6226.2</v>
      </c>
      <c r="H72" s="189">
        <v>14942.88</v>
      </c>
      <c r="I72" s="189">
        <v>13285.81</v>
      </c>
      <c r="N72" s="156">
        <f aca="true" t="shared" si="6" ref="N72:N133">H72/G72</f>
        <v>2.4</v>
      </c>
      <c r="P72" s="156">
        <f aca="true" t="shared" si="7" ref="P72:P133">I72/G72</f>
        <v>2.1338553210626063</v>
      </c>
    </row>
    <row r="73" spans="1:16" s="156" customFormat="1" ht="12.75">
      <c r="A73" s="195" t="s">
        <v>485</v>
      </c>
      <c r="B73" s="195" t="s">
        <v>486</v>
      </c>
      <c r="C73" s="195" t="s">
        <v>122</v>
      </c>
      <c r="D73" s="189"/>
      <c r="E73" s="189"/>
      <c r="F73" s="189"/>
      <c r="G73" s="189">
        <v>216</v>
      </c>
      <c r="H73" s="189">
        <v>561.6</v>
      </c>
      <c r="I73" s="189">
        <v>509.56</v>
      </c>
      <c r="N73" s="156">
        <f t="shared" si="6"/>
        <v>2.6</v>
      </c>
      <c r="P73" s="156">
        <f t="shared" si="7"/>
        <v>2.359074074074074</v>
      </c>
    </row>
    <row r="74" spans="1:16" s="156" customFormat="1" ht="12.75">
      <c r="A74" s="195" t="s">
        <v>485</v>
      </c>
      <c r="B74" s="195" t="s">
        <v>486</v>
      </c>
      <c r="C74" s="195" t="s">
        <v>46</v>
      </c>
      <c r="D74" s="189"/>
      <c r="E74" s="189"/>
      <c r="F74" s="189"/>
      <c r="G74" s="189">
        <v>4789.8</v>
      </c>
      <c r="H74" s="189">
        <v>10943.25</v>
      </c>
      <c r="I74" s="189">
        <v>9684.74</v>
      </c>
      <c r="N74" s="156">
        <f t="shared" si="6"/>
        <v>2.2846987348114745</v>
      </c>
      <c r="P74" s="156">
        <f t="shared" si="7"/>
        <v>2.021950812142469</v>
      </c>
    </row>
    <row r="75" spans="1:16" s="156" customFormat="1" ht="12.75">
      <c r="A75" s="195" t="s">
        <v>485</v>
      </c>
      <c r="B75" s="195" t="s">
        <v>486</v>
      </c>
      <c r="C75" s="195" t="s">
        <v>174</v>
      </c>
      <c r="D75" s="189"/>
      <c r="E75" s="189"/>
      <c r="F75" s="189"/>
      <c r="G75" s="189">
        <v>4347</v>
      </c>
      <c r="H75" s="189">
        <v>9660</v>
      </c>
      <c r="I75" s="189">
        <v>8499.38</v>
      </c>
      <c r="N75" s="156">
        <f t="shared" si="6"/>
        <v>2.2222222222222223</v>
      </c>
      <c r="P75" s="156">
        <f t="shared" si="7"/>
        <v>1.9552288934897628</v>
      </c>
    </row>
    <row r="76" spans="1:16" s="156" customFormat="1" ht="12.75">
      <c r="A76" s="195" t="s">
        <v>712</v>
      </c>
      <c r="B76" s="195" t="s">
        <v>713</v>
      </c>
      <c r="C76" s="195" t="s">
        <v>138</v>
      </c>
      <c r="D76" s="189"/>
      <c r="E76" s="189"/>
      <c r="F76" s="189"/>
      <c r="G76" s="189">
        <v>480</v>
      </c>
      <c r="H76" s="189">
        <v>2496</v>
      </c>
      <c r="I76" s="189">
        <v>2225.86</v>
      </c>
      <c r="N76" s="156">
        <f t="shared" si="6"/>
        <v>5.2</v>
      </c>
      <c r="P76" s="156">
        <f t="shared" si="7"/>
        <v>4.637208333333334</v>
      </c>
    </row>
    <row r="77" spans="1:16" s="156" customFormat="1" ht="12.75">
      <c r="A77" s="195" t="s">
        <v>712</v>
      </c>
      <c r="B77" s="195" t="s">
        <v>713</v>
      </c>
      <c r="C77" s="195" t="s">
        <v>60</v>
      </c>
      <c r="D77" s="189"/>
      <c r="E77" s="189"/>
      <c r="F77" s="189"/>
      <c r="G77" s="189">
        <v>1080</v>
      </c>
      <c r="H77" s="189">
        <v>5438</v>
      </c>
      <c r="I77" s="189">
        <v>4896.87</v>
      </c>
      <c r="N77" s="156">
        <f t="shared" si="6"/>
        <v>5.035185185185185</v>
      </c>
      <c r="P77" s="156">
        <f t="shared" si="7"/>
        <v>4.534138888888889</v>
      </c>
    </row>
    <row r="78" spans="1:16" s="156" customFormat="1" ht="12.75">
      <c r="A78" s="195" t="s">
        <v>712</v>
      </c>
      <c r="B78" s="195" t="s">
        <v>713</v>
      </c>
      <c r="C78" s="195" t="s">
        <v>139</v>
      </c>
      <c r="D78" s="189"/>
      <c r="E78" s="189"/>
      <c r="F78" s="189"/>
      <c r="G78" s="189">
        <v>7968</v>
      </c>
      <c r="H78" s="189">
        <v>36271</v>
      </c>
      <c r="I78" s="189">
        <v>32351.34</v>
      </c>
      <c r="N78" s="156">
        <f t="shared" si="6"/>
        <v>4.552083333333333</v>
      </c>
      <c r="P78" s="156">
        <f t="shared" si="7"/>
        <v>4.060158132530121</v>
      </c>
    </row>
    <row r="79" spans="1:16" s="156" customFormat="1" ht="12.75">
      <c r="A79" s="195" t="s">
        <v>712</v>
      </c>
      <c r="B79" s="195" t="s">
        <v>713</v>
      </c>
      <c r="C79" s="195" t="s">
        <v>63</v>
      </c>
      <c r="D79" s="189"/>
      <c r="E79" s="189"/>
      <c r="F79" s="189"/>
      <c r="G79" s="189">
        <v>268.8</v>
      </c>
      <c r="H79" s="189">
        <v>1397.76</v>
      </c>
      <c r="I79" s="189">
        <v>1232.02</v>
      </c>
      <c r="N79" s="156">
        <f t="shared" si="6"/>
        <v>5.2</v>
      </c>
      <c r="P79" s="156">
        <f t="shared" si="7"/>
        <v>4.583407738095238</v>
      </c>
    </row>
    <row r="80" spans="1:16" s="156" customFormat="1" ht="12.75">
      <c r="A80" s="195" t="s">
        <v>712</v>
      </c>
      <c r="B80" s="195" t="s">
        <v>713</v>
      </c>
      <c r="C80" s="195" t="s">
        <v>122</v>
      </c>
      <c r="D80" s="189"/>
      <c r="E80" s="189"/>
      <c r="F80" s="189"/>
      <c r="G80" s="189">
        <v>174</v>
      </c>
      <c r="H80" s="189">
        <v>651.9</v>
      </c>
      <c r="I80" s="189">
        <v>567.28</v>
      </c>
      <c r="N80" s="156">
        <f t="shared" si="6"/>
        <v>3.7465517241379307</v>
      </c>
      <c r="P80" s="156">
        <f t="shared" si="7"/>
        <v>3.260229885057471</v>
      </c>
    </row>
    <row r="81" spans="1:16" s="156" customFormat="1" ht="12.75">
      <c r="A81" s="195" t="s">
        <v>712</v>
      </c>
      <c r="B81" s="195" t="s">
        <v>713</v>
      </c>
      <c r="C81" s="195" t="s">
        <v>46</v>
      </c>
      <c r="D81" s="189"/>
      <c r="E81" s="189"/>
      <c r="F81" s="189"/>
      <c r="G81" s="189">
        <v>249019.2</v>
      </c>
      <c r="H81" s="189">
        <v>1411555.44</v>
      </c>
      <c r="I81" s="189">
        <v>1261126.16</v>
      </c>
      <c r="N81" s="156">
        <f t="shared" si="6"/>
        <v>5.668460263304998</v>
      </c>
      <c r="P81" s="156">
        <f t="shared" si="7"/>
        <v>5.064373188894671</v>
      </c>
    </row>
    <row r="82" spans="1:16" s="156" customFormat="1" ht="12.75">
      <c r="A82" s="195" t="s">
        <v>712</v>
      </c>
      <c r="B82" s="195" t="s">
        <v>713</v>
      </c>
      <c r="C82" s="195" t="s">
        <v>62</v>
      </c>
      <c r="D82" s="189"/>
      <c r="E82" s="189"/>
      <c r="F82" s="189"/>
      <c r="G82" s="189">
        <v>734.4</v>
      </c>
      <c r="H82" s="189">
        <v>3655.92</v>
      </c>
      <c r="I82" s="189">
        <v>3282.2</v>
      </c>
      <c r="N82" s="156">
        <f t="shared" si="6"/>
        <v>4.978104575163399</v>
      </c>
      <c r="P82" s="156">
        <f t="shared" si="7"/>
        <v>4.469226579520697</v>
      </c>
    </row>
    <row r="83" spans="1:16" s="156" customFormat="1" ht="12.75">
      <c r="A83" s="195" t="s">
        <v>712</v>
      </c>
      <c r="B83" s="195" t="s">
        <v>713</v>
      </c>
      <c r="C83" s="195" t="s">
        <v>156</v>
      </c>
      <c r="D83" s="189"/>
      <c r="E83" s="189"/>
      <c r="F83" s="189"/>
      <c r="G83" s="189">
        <v>24193.2</v>
      </c>
      <c r="H83" s="189">
        <v>78413.82</v>
      </c>
      <c r="I83" s="189">
        <v>70229.53</v>
      </c>
      <c r="N83" s="156">
        <f t="shared" si="6"/>
        <v>3.2411512325777494</v>
      </c>
      <c r="P83" s="156">
        <f t="shared" si="7"/>
        <v>2.902862374551527</v>
      </c>
    </row>
    <row r="84" spans="1:16" s="156" customFormat="1" ht="12.75">
      <c r="A84" s="195" t="s">
        <v>712</v>
      </c>
      <c r="B84" s="195" t="s">
        <v>713</v>
      </c>
      <c r="C84" s="195" t="s">
        <v>50</v>
      </c>
      <c r="D84" s="189"/>
      <c r="E84" s="189"/>
      <c r="F84" s="189"/>
      <c r="G84" s="189">
        <v>8356.8</v>
      </c>
      <c r="H84" s="189">
        <v>41279.11</v>
      </c>
      <c r="I84" s="189">
        <v>36663.26</v>
      </c>
      <c r="N84" s="156">
        <f t="shared" si="6"/>
        <v>4.939583333333334</v>
      </c>
      <c r="P84" s="156">
        <f t="shared" si="7"/>
        <v>4.387236741336397</v>
      </c>
    </row>
    <row r="85" spans="1:16" s="156" customFormat="1" ht="12.75">
      <c r="A85" s="195" t="s">
        <v>712</v>
      </c>
      <c r="B85" s="195" t="s">
        <v>713</v>
      </c>
      <c r="C85" s="195" t="s">
        <v>85</v>
      </c>
      <c r="D85" s="189"/>
      <c r="E85" s="189"/>
      <c r="F85" s="189"/>
      <c r="G85" s="189">
        <v>1560</v>
      </c>
      <c r="H85" s="189">
        <v>9516</v>
      </c>
      <c r="I85" s="189">
        <v>8452.07</v>
      </c>
      <c r="N85" s="156">
        <f t="shared" si="6"/>
        <v>6.1</v>
      </c>
      <c r="P85" s="156">
        <f t="shared" si="7"/>
        <v>5.417993589743589</v>
      </c>
    </row>
    <row r="86" spans="1:16" s="156" customFormat="1" ht="12.75">
      <c r="A86" s="195" t="s">
        <v>712</v>
      </c>
      <c r="B86" s="195" t="s">
        <v>713</v>
      </c>
      <c r="C86" s="195" t="s">
        <v>69</v>
      </c>
      <c r="D86" s="189"/>
      <c r="E86" s="189"/>
      <c r="F86" s="189"/>
      <c r="G86" s="189">
        <v>5596.8</v>
      </c>
      <c r="H86" s="189">
        <v>25197.26</v>
      </c>
      <c r="I86" s="189">
        <v>22996.13</v>
      </c>
      <c r="N86" s="156">
        <f t="shared" si="6"/>
        <v>4.502083333333333</v>
      </c>
      <c r="P86" s="156">
        <f t="shared" si="7"/>
        <v>4.108799671240709</v>
      </c>
    </row>
    <row r="87" spans="1:16" s="156" customFormat="1" ht="12.75">
      <c r="A87" s="195" t="s">
        <v>712</v>
      </c>
      <c r="B87" s="195" t="s">
        <v>713</v>
      </c>
      <c r="C87" s="195" t="s">
        <v>49</v>
      </c>
      <c r="D87" s="189"/>
      <c r="E87" s="189"/>
      <c r="F87" s="189"/>
      <c r="G87" s="189">
        <v>3024</v>
      </c>
      <c r="H87" s="189">
        <v>14244.3</v>
      </c>
      <c r="I87" s="189">
        <v>12709.47</v>
      </c>
      <c r="N87" s="156">
        <f t="shared" si="6"/>
        <v>4.710416666666666</v>
      </c>
      <c r="P87" s="156">
        <f t="shared" si="7"/>
        <v>4.2028670634920635</v>
      </c>
    </row>
    <row r="88" spans="1:16" s="156" customFormat="1" ht="12.75">
      <c r="A88" s="195" t="s">
        <v>712</v>
      </c>
      <c r="B88" s="195" t="s">
        <v>713</v>
      </c>
      <c r="C88" s="195" t="s">
        <v>108</v>
      </c>
      <c r="D88" s="189"/>
      <c r="E88" s="189"/>
      <c r="F88" s="189"/>
      <c r="G88" s="189">
        <v>1550.4</v>
      </c>
      <c r="H88" s="189">
        <v>6980.03</v>
      </c>
      <c r="I88" s="189">
        <v>6282.89</v>
      </c>
      <c r="N88" s="156">
        <f t="shared" si="6"/>
        <v>4.502083333333333</v>
      </c>
      <c r="P88" s="156">
        <f t="shared" si="7"/>
        <v>4.052431630546955</v>
      </c>
    </row>
    <row r="89" spans="1:16" s="156" customFormat="1" ht="12.75">
      <c r="A89" s="195" t="s">
        <v>712</v>
      </c>
      <c r="B89" s="195" t="s">
        <v>713</v>
      </c>
      <c r="C89" s="195" t="s">
        <v>66</v>
      </c>
      <c r="D89" s="189"/>
      <c r="E89" s="189"/>
      <c r="F89" s="189"/>
      <c r="G89" s="189">
        <v>2064</v>
      </c>
      <c r="H89" s="189">
        <v>10057.7</v>
      </c>
      <c r="I89" s="189">
        <v>8886.26</v>
      </c>
      <c r="N89" s="156">
        <f t="shared" si="6"/>
        <v>4.872916666666667</v>
      </c>
      <c r="P89" s="156">
        <f t="shared" si="7"/>
        <v>4.305358527131783</v>
      </c>
    </row>
    <row r="90" spans="1:16" s="156" customFormat="1" ht="12.75">
      <c r="A90" s="195" t="s">
        <v>186</v>
      </c>
      <c r="B90" s="195" t="s">
        <v>187</v>
      </c>
      <c r="C90" s="195" t="s">
        <v>138</v>
      </c>
      <c r="D90" s="189">
        <v>315</v>
      </c>
      <c r="E90" s="189">
        <v>2082.6</v>
      </c>
      <c r="F90" s="189">
        <v>1843.69</v>
      </c>
      <c r="G90" s="189">
        <v>330</v>
      </c>
      <c r="H90" s="189">
        <v>2002</v>
      </c>
      <c r="I90" s="189">
        <v>1780.46</v>
      </c>
      <c r="J90" s="156">
        <f>(G90-D90)*100/D90</f>
        <v>4.761904761904762</v>
      </c>
      <c r="K90" s="156">
        <f>(H90-E90)*100/E90</f>
        <v>-3.870162297128585</v>
      </c>
      <c r="L90" s="156">
        <f>(I90-F90)*100/F90</f>
        <v>-3.4295353340312102</v>
      </c>
      <c r="M90" s="156">
        <f>E90/D90</f>
        <v>6.611428571428571</v>
      </c>
      <c r="N90" s="156">
        <f t="shared" si="6"/>
        <v>6.066666666666666</v>
      </c>
      <c r="O90" s="156">
        <f>F90/D90</f>
        <v>5.852984126984127</v>
      </c>
      <c r="P90" s="156">
        <f t="shared" si="7"/>
        <v>5.395333333333333</v>
      </c>
    </row>
    <row r="91" spans="1:16" s="156" customFormat="1" ht="12.75">
      <c r="A91" s="195" t="s">
        <v>186</v>
      </c>
      <c r="B91" s="195" t="s">
        <v>187</v>
      </c>
      <c r="C91" s="195" t="s">
        <v>122</v>
      </c>
      <c r="D91" s="189"/>
      <c r="E91" s="189"/>
      <c r="F91" s="189"/>
      <c r="G91" s="189">
        <v>30</v>
      </c>
      <c r="H91" s="189">
        <v>182</v>
      </c>
      <c r="I91" s="189">
        <v>159.95</v>
      </c>
      <c r="N91" s="156">
        <f t="shared" si="6"/>
        <v>6.066666666666666</v>
      </c>
      <c r="P91" s="156">
        <f t="shared" si="7"/>
        <v>5.331666666666666</v>
      </c>
    </row>
    <row r="92" spans="1:16" s="156" customFormat="1" ht="12.75">
      <c r="A92" s="195" t="s">
        <v>186</v>
      </c>
      <c r="B92" s="195" t="s">
        <v>187</v>
      </c>
      <c r="C92" s="195" t="s">
        <v>156</v>
      </c>
      <c r="D92" s="189">
        <v>810</v>
      </c>
      <c r="E92" s="189">
        <v>3422.87</v>
      </c>
      <c r="F92" s="189">
        <v>3071.11</v>
      </c>
      <c r="G92" s="189">
        <v>754.5</v>
      </c>
      <c r="H92" s="189">
        <v>3023.65</v>
      </c>
      <c r="I92" s="189">
        <v>2712.81</v>
      </c>
      <c r="J92" s="156">
        <f>(G92-D92)*100/D92</f>
        <v>-6.851851851851852</v>
      </c>
      <c r="K92" s="156">
        <f>(H92-E92)*100/E92</f>
        <v>-11.663311782217841</v>
      </c>
      <c r="L92" s="156">
        <f>(I92-F92)*100/F92</f>
        <v>-11.66679148581458</v>
      </c>
      <c r="M92" s="156">
        <f>E92/D92</f>
        <v>4.225765432098766</v>
      </c>
      <c r="N92" s="156">
        <f t="shared" si="6"/>
        <v>4.007488402915839</v>
      </c>
      <c r="O92" s="156">
        <f>F92/D92</f>
        <v>3.791493827160494</v>
      </c>
      <c r="P92" s="156">
        <f t="shared" si="7"/>
        <v>3.595506958250497</v>
      </c>
    </row>
    <row r="93" spans="1:16" s="156" customFormat="1" ht="12.75">
      <c r="A93" s="195" t="s">
        <v>563</v>
      </c>
      <c r="B93" s="195" t="s">
        <v>564</v>
      </c>
      <c r="C93" s="195" t="s">
        <v>766</v>
      </c>
      <c r="D93" s="189"/>
      <c r="E93" s="189"/>
      <c r="F93" s="189"/>
      <c r="G93" s="189">
        <v>50000</v>
      </c>
      <c r="H93" s="189">
        <v>65500</v>
      </c>
      <c r="I93" s="189">
        <v>57504.77</v>
      </c>
      <c r="N93" s="156">
        <f t="shared" si="6"/>
        <v>1.31</v>
      </c>
      <c r="P93" s="156">
        <f t="shared" si="7"/>
        <v>1.1500953999999999</v>
      </c>
    </row>
    <row r="94" spans="1:16" s="156" customFormat="1" ht="12.75">
      <c r="A94" s="195" t="s">
        <v>563</v>
      </c>
      <c r="B94" s="195" t="s">
        <v>564</v>
      </c>
      <c r="C94" s="195" t="s">
        <v>122</v>
      </c>
      <c r="D94" s="189"/>
      <c r="E94" s="189"/>
      <c r="F94" s="189"/>
      <c r="G94" s="189">
        <v>444000</v>
      </c>
      <c r="H94" s="189">
        <v>622890</v>
      </c>
      <c r="I94" s="189">
        <v>560410.22</v>
      </c>
      <c r="N94" s="156">
        <f t="shared" si="6"/>
        <v>1.4029054054054053</v>
      </c>
      <c r="P94" s="156">
        <f t="shared" si="7"/>
        <v>1.2621851801801802</v>
      </c>
    </row>
    <row r="95" spans="1:16" s="156" customFormat="1" ht="12.75">
      <c r="A95" s="195" t="s">
        <v>563</v>
      </c>
      <c r="B95" s="195" t="s">
        <v>564</v>
      </c>
      <c r="C95" s="195" t="s">
        <v>46</v>
      </c>
      <c r="D95" s="189"/>
      <c r="E95" s="189"/>
      <c r="F95" s="189"/>
      <c r="G95" s="189">
        <v>75000</v>
      </c>
      <c r="H95" s="189">
        <v>102500</v>
      </c>
      <c r="I95" s="189">
        <v>92028.63</v>
      </c>
      <c r="N95" s="156">
        <f t="shared" si="6"/>
        <v>1.3666666666666667</v>
      </c>
      <c r="P95" s="156">
        <f t="shared" si="7"/>
        <v>1.2270484000000002</v>
      </c>
    </row>
    <row r="96" spans="1:16" s="156" customFormat="1" ht="12.75">
      <c r="A96" s="195" t="s">
        <v>563</v>
      </c>
      <c r="B96" s="195" t="s">
        <v>564</v>
      </c>
      <c r="C96" s="195" t="s">
        <v>103</v>
      </c>
      <c r="D96" s="189"/>
      <c r="E96" s="189"/>
      <c r="F96" s="189"/>
      <c r="G96" s="189">
        <v>146000</v>
      </c>
      <c r="H96" s="189">
        <v>236750</v>
      </c>
      <c r="I96" s="189">
        <v>216692.77</v>
      </c>
      <c r="N96" s="156">
        <f t="shared" si="6"/>
        <v>1.6215753424657535</v>
      </c>
      <c r="P96" s="156">
        <f t="shared" si="7"/>
        <v>1.4841970547945205</v>
      </c>
    </row>
    <row r="97" spans="1:16" s="156" customFormat="1" ht="12.75">
      <c r="A97" s="195" t="s">
        <v>563</v>
      </c>
      <c r="B97" s="195" t="s">
        <v>564</v>
      </c>
      <c r="C97" s="195" t="s">
        <v>156</v>
      </c>
      <c r="D97" s="189">
        <v>390.87</v>
      </c>
      <c r="E97" s="189">
        <v>2790.55</v>
      </c>
      <c r="F97" s="189">
        <v>2511.68</v>
      </c>
      <c r="G97" s="189">
        <v>682.48</v>
      </c>
      <c r="H97" s="189">
        <v>3462.06</v>
      </c>
      <c r="I97" s="189">
        <v>3111.5</v>
      </c>
      <c r="J97" s="156">
        <f>(G97-D97)*100/D97</f>
        <v>74.60536751349554</v>
      </c>
      <c r="K97" s="156">
        <f>(H97-E97)*100/E97</f>
        <v>24.063715038254095</v>
      </c>
      <c r="L97" s="156">
        <f>(I97-F97)*100/F97</f>
        <v>23.88122690788636</v>
      </c>
      <c r="M97" s="156">
        <f>E97/D97</f>
        <v>7.139330212090977</v>
      </c>
      <c r="N97" s="156">
        <f t="shared" si="6"/>
        <v>5.072764037041378</v>
      </c>
      <c r="O97" s="156">
        <f>F97/D97</f>
        <v>6.425870494026146</v>
      </c>
      <c r="P97" s="156">
        <f t="shared" si="7"/>
        <v>4.559107959207596</v>
      </c>
    </row>
    <row r="98" spans="1:16" s="156" customFormat="1" ht="12.75">
      <c r="A98" s="195" t="s">
        <v>563</v>
      </c>
      <c r="B98" s="195" t="s">
        <v>564</v>
      </c>
      <c r="C98" s="195" t="s">
        <v>767</v>
      </c>
      <c r="D98" s="189"/>
      <c r="E98" s="189"/>
      <c r="F98" s="189"/>
      <c r="G98" s="189">
        <v>20000</v>
      </c>
      <c r="H98" s="189">
        <v>26800</v>
      </c>
      <c r="I98" s="189">
        <v>23507.73</v>
      </c>
      <c r="N98" s="156">
        <f t="shared" si="6"/>
        <v>1.34</v>
      </c>
      <c r="P98" s="156">
        <f t="shared" si="7"/>
        <v>1.1753865</v>
      </c>
    </row>
    <row r="99" spans="1:16" s="156" customFormat="1" ht="12.75">
      <c r="A99" s="195" t="s">
        <v>563</v>
      </c>
      <c r="B99" s="195" t="s">
        <v>564</v>
      </c>
      <c r="C99" s="195" t="s">
        <v>562</v>
      </c>
      <c r="D99" s="189"/>
      <c r="E99" s="189"/>
      <c r="F99" s="189"/>
      <c r="G99" s="189">
        <v>50000</v>
      </c>
      <c r="H99" s="189">
        <v>87500</v>
      </c>
      <c r="I99" s="189">
        <v>78359.75</v>
      </c>
      <c r="N99" s="156">
        <f t="shared" si="6"/>
        <v>1.75</v>
      </c>
      <c r="P99" s="156">
        <f t="shared" si="7"/>
        <v>1.567195</v>
      </c>
    </row>
    <row r="100" spans="1:16" s="156" customFormat="1" ht="12.75">
      <c r="A100" s="195" t="s">
        <v>563</v>
      </c>
      <c r="B100" s="195" t="s">
        <v>564</v>
      </c>
      <c r="C100" s="195" t="s">
        <v>218</v>
      </c>
      <c r="D100" s="189"/>
      <c r="E100" s="189"/>
      <c r="F100" s="189"/>
      <c r="G100" s="189">
        <v>100000</v>
      </c>
      <c r="H100" s="189">
        <v>104550</v>
      </c>
      <c r="I100" s="189">
        <v>93543.9</v>
      </c>
      <c r="N100" s="156">
        <f t="shared" si="6"/>
        <v>1.0455</v>
      </c>
      <c r="P100" s="156">
        <f t="shared" si="7"/>
        <v>0.9354389999999999</v>
      </c>
    </row>
    <row r="101" spans="1:16" s="156" customFormat="1" ht="12.75">
      <c r="A101" s="195" t="s">
        <v>563</v>
      </c>
      <c r="B101" s="195" t="s">
        <v>564</v>
      </c>
      <c r="C101" s="195" t="s">
        <v>67</v>
      </c>
      <c r="D101" s="189"/>
      <c r="E101" s="189"/>
      <c r="F101" s="189"/>
      <c r="G101" s="189">
        <v>1316000</v>
      </c>
      <c r="H101" s="189">
        <v>1879110</v>
      </c>
      <c r="I101" s="189">
        <v>1690702.24</v>
      </c>
      <c r="N101" s="156">
        <f t="shared" si="6"/>
        <v>1.4278951367781154</v>
      </c>
      <c r="P101" s="156">
        <f t="shared" si="7"/>
        <v>1.2847281458966566</v>
      </c>
    </row>
    <row r="102" spans="1:15" s="156" customFormat="1" ht="12.75">
      <c r="A102" s="195" t="s">
        <v>188</v>
      </c>
      <c r="B102" s="195" t="s">
        <v>189</v>
      </c>
      <c r="C102" s="195" t="s">
        <v>138</v>
      </c>
      <c r="D102" s="189">
        <v>8316</v>
      </c>
      <c r="E102" s="189">
        <v>9418.6</v>
      </c>
      <c r="F102" s="189">
        <v>8341.81</v>
      </c>
      <c r="G102" s="189"/>
      <c r="H102" s="189"/>
      <c r="I102" s="189"/>
      <c r="M102" s="156">
        <f aca="true" t="shared" si="8" ref="M102:M121">E102/D102</f>
        <v>1.1325877825877826</v>
      </c>
      <c r="O102" s="156">
        <f aca="true" t="shared" si="9" ref="O102:O121">F102/D102</f>
        <v>1.0031036556036554</v>
      </c>
    </row>
    <row r="103" spans="1:15" s="156" customFormat="1" ht="12.75">
      <c r="A103" s="195" t="s">
        <v>188</v>
      </c>
      <c r="B103" s="195" t="s">
        <v>189</v>
      </c>
      <c r="C103" s="195" t="s">
        <v>53</v>
      </c>
      <c r="D103" s="189">
        <v>1620</v>
      </c>
      <c r="E103" s="189">
        <v>1741.5</v>
      </c>
      <c r="F103" s="189">
        <v>1531.35</v>
      </c>
      <c r="G103" s="189"/>
      <c r="H103" s="189"/>
      <c r="I103" s="189"/>
      <c r="M103" s="156">
        <f t="shared" si="8"/>
        <v>1.075</v>
      </c>
      <c r="O103" s="156">
        <f t="shared" si="9"/>
        <v>0.9452777777777778</v>
      </c>
    </row>
    <row r="104" spans="1:16" s="156" customFormat="1" ht="12.75">
      <c r="A104" s="195" t="s">
        <v>188</v>
      </c>
      <c r="B104" s="195" t="s">
        <v>189</v>
      </c>
      <c r="C104" s="195" t="s">
        <v>122</v>
      </c>
      <c r="D104" s="189">
        <v>3607.2</v>
      </c>
      <c r="E104" s="189">
        <v>3927.96</v>
      </c>
      <c r="F104" s="189">
        <v>3588.65</v>
      </c>
      <c r="G104" s="189">
        <v>2052</v>
      </c>
      <c r="H104" s="189">
        <v>2154.6</v>
      </c>
      <c r="I104" s="189">
        <v>1957.71</v>
      </c>
      <c r="J104" s="156">
        <f>(G104-D104)*100/D104</f>
        <v>-43.113772455089816</v>
      </c>
      <c r="K104" s="156">
        <f>(H104-E104)*100/E104</f>
        <v>-45.14709925762991</v>
      </c>
      <c r="L104" s="156">
        <f>(I104-F104)*100/F104</f>
        <v>-45.44717372828222</v>
      </c>
      <c r="M104" s="156">
        <f t="shared" si="8"/>
        <v>1.0889221556886228</v>
      </c>
      <c r="N104" s="156">
        <f t="shared" si="6"/>
        <v>1.05</v>
      </c>
      <c r="O104" s="156">
        <f t="shared" si="9"/>
        <v>0.9948575072078066</v>
      </c>
      <c r="P104" s="156">
        <f t="shared" si="7"/>
        <v>0.9540497076023392</v>
      </c>
    </row>
    <row r="105" spans="1:15" s="156" customFormat="1" ht="12.75">
      <c r="A105" s="195" t="s">
        <v>188</v>
      </c>
      <c r="B105" s="195" t="s">
        <v>189</v>
      </c>
      <c r="C105" s="195" t="s">
        <v>46</v>
      </c>
      <c r="D105" s="189">
        <v>51516</v>
      </c>
      <c r="E105" s="189">
        <v>59993</v>
      </c>
      <c r="F105" s="189">
        <v>52557.87</v>
      </c>
      <c r="G105" s="189"/>
      <c r="H105" s="189"/>
      <c r="I105" s="189"/>
      <c r="M105" s="156">
        <f t="shared" si="8"/>
        <v>1.1645508191629785</v>
      </c>
      <c r="O105" s="156">
        <f t="shared" si="9"/>
        <v>1.020224202189611</v>
      </c>
    </row>
    <row r="106" spans="1:15" s="156" customFormat="1" ht="12.75">
      <c r="A106" s="195" t="s">
        <v>188</v>
      </c>
      <c r="B106" s="195" t="s">
        <v>189</v>
      </c>
      <c r="C106" s="195" t="s">
        <v>156</v>
      </c>
      <c r="D106" s="189">
        <v>49296</v>
      </c>
      <c r="E106" s="189">
        <v>53275.88</v>
      </c>
      <c r="F106" s="189">
        <v>47939.22</v>
      </c>
      <c r="G106" s="189"/>
      <c r="H106" s="189"/>
      <c r="I106" s="189"/>
      <c r="M106" s="156">
        <f t="shared" si="8"/>
        <v>1.0807343395001623</v>
      </c>
      <c r="O106" s="156">
        <f t="shared" si="9"/>
        <v>0.9724768743914314</v>
      </c>
    </row>
    <row r="107" spans="1:15" s="156" customFormat="1" ht="12.75">
      <c r="A107" s="195" t="s">
        <v>188</v>
      </c>
      <c r="B107" s="195" t="s">
        <v>189</v>
      </c>
      <c r="C107" s="195" t="s">
        <v>102</v>
      </c>
      <c r="D107" s="189">
        <v>1836</v>
      </c>
      <c r="E107" s="189">
        <v>1705.79</v>
      </c>
      <c r="F107" s="189">
        <v>1560.6</v>
      </c>
      <c r="G107" s="189"/>
      <c r="H107" s="189"/>
      <c r="I107" s="189"/>
      <c r="M107" s="156">
        <f t="shared" si="8"/>
        <v>0.9290795206971677</v>
      </c>
      <c r="O107" s="156">
        <f t="shared" si="9"/>
        <v>0.85</v>
      </c>
    </row>
    <row r="108" spans="1:15" s="156" customFormat="1" ht="12.75">
      <c r="A108" s="195" t="s">
        <v>188</v>
      </c>
      <c r="B108" s="195" t="s">
        <v>189</v>
      </c>
      <c r="C108" s="195" t="s">
        <v>85</v>
      </c>
      <c r="D108" s="189">
        <v>691.2</v>
      </c>
      <c r="E108" s="189">
        <v>656.64</v>
      </c>
      <c r="F108" s="189">
        <v>584.44</v>
      </c>
      <c r="G108" s="189"/>
      <c r="H108" s="189"/>
      <c r="I108" s="189"/>
      <c r="M108" s="156">
        <f t="shared" si="8"/>
        <v>0.95</v>
      </c>
      <c r="O108" s="156">
        <f t="shared" si="9"/>
        <v>0.8455439814814815</v>
      </c>
    </row>
    <row r="109" spans="1:15" s="156" customFormat="1" ht="12.75">
      <c r="A109" s="195" t="s">
        <v>188</v>
      </c>
      <c r="B109" s="195" t="s">
        <v>189</v>
      </c>
      <c r="C109" s="195" t="s">
        <v>65</v>
      </c>
      <c r="D109" s="189">
        <v>831.6</v>
      </c>
      <c r="E109" s="189">
        <v>1083.88</v>
      </c>
      <c r="F109" s="189">
        <v>984.29</v>
      </c>
      <c r="G109" s="189"/>
      <c r="H109" s="189"/>
      <c r="I109" s="189"/>
      <c r="M109" s="156">
        <f t="shared" si="8"/>
        <v>1.3033670033670035</v>
      </c>
      <c r="O109" s="156">
        <f t="shared" si="9"/>
        <v>1.1836099086099086</v>
      </c>
    </row>
    <row r="110" spans="1:15" s="156" customFormat="1" ht="12.75">
      <c r="A110" s="195" t="s">
        <v>654</v>
      </c>
      <c r="B110" s="195" t="s">
        <v>655</v>
      </c>
      <c r="C110" s="195" t="s">
        <v>138</v>
      </c>
      <c r="D110" s="189">
        <v>19385.1</v>
      </c>
      <c r="E110" s="189">
        <v>50122.8</v>
      </c>
      <c r="F110" s="189">
        <v>42436.7</v>
      </c>
      <c r="G110" s="189"/>
      <c r="H110" s="189"/>
      <c r="I110" s="189"/>
      <c r="M110" s="156">
        <f t="shared" si="8"/>
        <v>2.5856353591160226</v>
      </c>
      <c r="O110" s="156">
        <f t="shared" si="9"/>
        <v>2.189140112767022</v>
      </c>
    </row>
    <row r="111" spans="1:15" s="156" customFormat="1" ht="12.75">
      <c r="A111" s="195" t="s">
        <v>654</v>
      </c>
      <c r="B111" s="195" t="s">
        <v>655</v>
      </c>
      <c r="C111" s="195" t="s">
        <v>122</v>
      </c>
      <c r="D111" s="189">
        <v>352.8</v>
      </c>
      <c r="E111" s="189">
        <v>1087.2</v>
      </c>
      <c r="F111" s="189">
        <v>939.56</v>
      </c>
      <c r="G111" s="189"/>
      <c r="H111" s="189"/>
      <c r="I111" s="189"/>
      <c r="M111" s="156">
        <f t="shared" si="8"/>
        <v>3.0816326530612246</v>
      </c>
      <c r="O111" s="156">
        <f t="shared" si="9"/>
        <v>2.6631519274376414</v>
      </c>
    </row>
    <row r="112" spans="1:16" s="156" customFormat="1" ht="12.75">
      <c r="A112" s="195" t="s">
        <v>671</v>
      </c>
      <c r="B112" s="195" t="s">
        <v>672</v>
      </c>
      <c r="C112" s="195" t="s">
        <v>46</v>
      </c>
      <c r="D112" s="189">
        <v>4200</v>
      </c>
      <c r="E112" s="189">
        <v>32640</v>
      </c>
      <c r="F112" s="189">
        <v>28397.87</v>
      </c>
      <c r="G112" s="189">
        <v>240</v>
      </c>
      <c r="H112" s="189">
        <v>1560</v>
      </c>
      <c r="I112" s="189">
        <v>1406.72</v>
      </c>
      <c r="J112" s="156">
        <f aca="true" t="shared" si="10" ref="J112:L113">(G112-D112)*100/D112</f>
        <v>-94.28571428571429</v>
      </c>
      <c r="K112" s="156">
        <f t="shared" si="10"/>
        <v>-95.22058823529412</v>
      </c>
      <c r="L112" s="156">
        <f t="shared" si="10"/>
        <v>-95.04638904255847</v>
      </c>
      <c r="M112" s="156">
        <f t="shared" si="8"/>
        <v>7.771428571428571</v>
      </c>
      <c r="N112" s="156">
        <f t="shared" si="6"/>
        <v>6.5</v>
      </c>
      <c r="O112" s="156">
        <f t="shared" si="9"/>
        <v>6.761397619047619</v>
      </c>
      <c r="P112" s="156">
        <f t="shared" si="7"/>
        <v>5.8613333333333335</v>
      </c>
    </row>
    <row r="113" spans="1:16" s="156" customFormat="1" ht="12.75">
      <c r="A113" s="195" t="s">
        <v>615</v>
      </c>
      <c r="B113" s="195" t="s">
        <v>616</v>
      </c>
      <c r="C113" s="195" t="s">
        <v>102</v>
      </c>
      <c r="D113" s="189">
        <v>64</v>
      </c>
      <c r="E113" s="189">
        <v>399.55</v>
      </c>
      <c r="F113" s="189">
        <v>371.2</v>
      </c>
      <c r="G113" s="189">
        <v>32</v>
      </c>
      <c r="H113" s="189">
        <v>205.54</v>
      </c>
      <c r="I113" s="189">
        <v>185.6</v>
      </c>
      <c r="J113" s="156">
        <f t="shared" si="10"/>
        <v>-50</v>
      </c>
      <c r="K113" s="156">
        <f t="shared" si="10"/>
        <v>-48.557126767613575</v>
      </c>
      <c r="L113" s="156">
        <f t="shared" si="10"/>
        <v>-50</v>
      </c>
      <c r="M113" s="156">
        <f t="shared" si="8"/>
        <v>6.24296875</v>
      </c>
      <c r="N113" s="156">
        <f t="shared" si="6"/>
        <v>6.423125</v>
      </c>
      <c r="O113" s="156">
        <f t="shared" si="9"/>
        <v>5.8</v>
      </c>
      <c r="P113" s="156">
        <f t="shared" si="7"/>
        <v>5.8</v>
      </c>
    </row>
    <row r="114" spans="1:15" s="156" customFormat="1" ht="12.75">
      <c r="A114" s="195" t="s">
        <v>768</v>
      </c>
      <c r="B114" s="195" t="s">
        <v>769</v>
      </c>
      <c r="C114" s="195" t="s">
        <v>590</v>
      </c>
      <c r="D114" s="189">
        <v>16920</v>
      </c>
      <c r="E114" s="189">
        <v>10228.51</v>
      </c>
      <c r="F114" s="189">
        <v>9119</v>
      </c>
      <c r="G114" s="189"/>
      <c r="H114" s="189"/>
      <c r="I114" s="189"/>
      <c r="M114" s="156">
        <f t="shared" si="8"/>
        <v>0.6045218676122932</v>
      </c>
      <c r="O114" s="156">
        <f t="shared" si="9"/>
        <v>0.5389479905437352</v>
      </c>
    </row>
    <row r="115" spans="1:16" s="156" customFormat="1" ht="12.75">
      <c r="A115" s="195" t="s">
        <v>192</v>
      </c>
      <c r="B115" s="195" t="s">
        <v>193</v>
      </c>
      <c r="C115" s="195" t="s">
        <v>138</v>
      </c>
      <c r="D115" s="189">
        <v>9360</v>
      </c>
      <c r="E115" s="189">
        <v>67128</v>
      </c>
      <c r="F115" s="189">
        <v>59567.84</v>
      </c>
      <c r="G115" s="189">
        <v>4438</v>
      </c>
      <c r="H115" s="189">
        <v>29112.4</v>
      </c>
      <c r="I115" s="189">
        <v>25960.64</v>
      </c>
      <c r="J115" s="156">
        <f aca="true" t="shared" si="11" ref="J115:L117">(G115-D115)*100/D115</f>
        <v>-52.585470085470085</v>
      </c>
      <c r="K115" s="156">
        <f t="shared" si="11"/>
        <v>-56.63150995113813</v>
      </c>
      <c r="L115" s="156">
        <f t="shared" si="11"/>
        <v>-56.41836266011995</v>
      </c>
      <c r="M115" s="156">
        <f t="shared" si="8"/>
        <v>7.171794871794872</v>
      </c>
      <c r="N115" s="156">
        <f t="shared" si="6"/>
        <v>6.559801712483101</v>
      </c>
      <c r="O115" s="156">
        <f t="shared" si="9"/>
        <v>6.364085470085469</v>
      </c>
      <c r="P115" s="156">
        <f t="shared" si="7"/>
        <v>5.849625957638576</v>
      </c>
    </row>
    <row r="116" spans="1:16" s="156" customFormat="1" ht="12.75">
      <c r="A116" s="195" t="s">
        <v>192</v>
      </c>
      <c r="B116" s="195" t="s">
        <v>193</v>
      </c>
      <c r="C116" s="195" t="s">
        <v>139</v>
      </c>
      <c r="D116" s="189">
        <v>360</v>
      </c>
      <c r="E116" s="189">
        <v>3636</v>
      </c>
      <c r="F116" s="189">
        <v>3280.68</v>
      </c>
      <c r="G116" s="189">
        <v>288</v>
      </c>
      <c r="H116" s="189">
        <v>2908.8</v>
      </c>
      <c r="I116" s="189">
        <v>2633.12</v>
      </c>
      <c r="J116" s="156">
        <f t="shared" si="11"/>
        <v>-20</v>
      </c>
      <c r="K116" s="156">
        <f t="shared" si="11"/>
        <v>-19.999999999999996</v>
      </c>
      <c r="L116" s="156">
        <f t="shared" si="11"/>
        <v>-19.73859077996025</v>
      </c>
      <c r="M116" s="156">
        <f t="shared" si="8"/>
        <v>10.1</v>
      </c>
      <c r="N116" s="156">
        <f t="shared" si="6"/>
        <v>10.100000000000001</v>
      </c>
      <c r="O116" s="156">
        <f t="shared" si="9"/>
        <v>9.113</v>
      </c>
      <c r="P116" s="156">
        <f t="shared" si="7"/>
        <v>9.142777777777777</v>
      </c>
    </row>
    <row r="117" spans="1:16" s="156" customFormat="1" ht="12.75">
      <c r="A117" s="195" t="s">
        <v>192</v>
      </c>
      <c r="B117" s="195" t="s">
        <v>193</v>
      </c>
      <c r="C117" s="195" t="s">
        <v>122</v>
      </c>
      <c r="D117" s="189">
        <v>176</v>
      </c>
      <c r="E117" s="189">
        <v>1780.64</v>
      </c>
      <c r="F117" s="189">
        <v>1603.41</v>
      </c>
      <c r="G117" s="189">
        <v>152</v>
      </c>
      <c r="H117" s="189">
        <v>1527.6</v>
      </c>
      <c r="I117" s="189">
        <v>1376.34</v>
      </c>
      <c r="J117" s="156">
        <f t="shared" si="11"/>
        <v>-13.636363636363637</v>
      </c>
      <c r="K117" s="156">
        <f t="shared" si="11"/>
        <v>-14.210620900350445</v>
      </c>
      <c r="L117" s="156">
        <f t="shared" si="11"/>
        <v>-14.161692892023883</v>
      </c>
      <c r="M117" s="156">
        <f t="shared" si="8"/>
        <v>10.117272727272727</v>
      </c>
      <c r="N117" s="156">
        <f t="shared" si="6"/>
        <v>10.049999999999999</v>
      </c>
      <c r="O117" s="156">
        <f t="shared" si="9"/>
        <v>9.110284090909092</v>
      </c>
      <c r="P117" s="156">
        <f t="shared" si="7"/>
        <v>9.054868421052632</v>
      </c>
    </row>
    <row r="118" spans="1:15" s="156" customFormat="1" ht="12.75">
      <c r="A118" s="195" t="s">
        <v>192</v>
      </c>
      <c r="B118" s="195" t="s">
        <v>193</v>
      </c>
      <c r="C118" s="195" t="s">
        <v>92</v>
      </c>
      <c r="D118" s="189">
        <v>14.4</v>
      </c>
      <c r="E118" s="189">
        <v>154.8</v>
      </c>
      <c r="F118" s="189">
        <v>141.81</v>
      </c>
      <c r="G118" s="189"/>
      <c r="H118" s="189"/>
      <c r="I118" s="189"/>
      <c r="M118" s="156">
        <f t="shared" si="8"/>
        <v>10.75</v>
      </c>
      <c r="O118" s="156">
        <f t="shared" si="9"/>
        <v>9.847916666666666</v>
      </c>
    </row>
    <row r="119" spans="1:16" s="156" customFormat="1" ht="12.75">
      <c r="A119" s="195" t="s">
        <v>192</v>
      </c>
      <c r="B119" s="195" t="s">
        <v>193</v>
      </c>
      <c r="C119" s="195" t="s">
        <v>46</v>
      </c>
      <c r="D119" s="189">
        <v>72196.8</v>
      </c>
      <c r="E119" s="189">
        <v>631228.8</v>
      </c>
      <c r="F119" s="189">
        <v>567564.86</v>
      </c>
      <c r="G119" s="189">
        <v>63452.4</v>
      </c>
      <c r="H119" s="189">
        <v>471407.2</v>
      </c>
      <c r="I119" s="189">
        <v>424259.19</v>
      </c>
      <c r="J119" s="156">
        <f aca="true" t="shared" si="12" ref="J119:L120">(G119-D119)*100/D119</f>
        <v>-12.111894155973673</v>
      </c>
      <c r="K119" s="156">
        <f t="shared" si="12"/>
        <v>-25.319123588784294</v>
      </c>
      <c r="L119" s="156">
        <f t="shared" si="12"/>
        <v>-25.249214688872737</v>
      </c>
      <c r="M119" s="156">
        <f t="shared" si="8"/>
        <v>8.743168672295726</v>
      </c>
      <c r="N119" s="156">
        <f t="shared" si="6"/>
        <v>7.4293044865127245</v>
      </c>
      <c r="O119" s="156">
        <f t="shared" si="9"/>
        <v>7.861357567094386</v>
      </c>
      <c r="P119" s="156">
        <f t="shared" si="7"/>
        <v>6.686259148590124</v>
      </c>
    </row>
    <row r="120" spans="1:16" s="156" customFormat="1" ht="12.75">
      <c r="A120" s="195" t="s">
        <v>192</v>
      </c>
      <c r="B120" s="195" t="s">
        <v>193</v>
      </c>
      <c r="C120" s="195" t="s">
        <v>156</v>
      </c>
      <c r="D120" s="189">
        <v>1152</v>
      </c>
      <c r="E120" s="189">
        <v>9262.94</v>
      </c>
      <c r="F120" s="189">
        <v>8452.44</v>
      </c>
      <c r="G120" s="189">
        <v>5198.2</v>
      </c>
      <c r="H120" s="189">
        <v>36184.01</v>
      </c>
      <c r="I120" s="189">
        <v>32379.95</v>
      </c>
      <c r="J120" s="156">
        <f t="shared" si="12"/>
        <v>351.2326388888889</v>
      </c>
      <c r="K120" s="156">
        <f t="shared" si="12"/>
        <v>290.6320239578363</v>
      </c>
      <c r="L120" s="156">
        <f t="shared" si="12"/>
        <v>283.08405620152286</v>
      </c>
      <c r="M120" s="156">
        <f t="shared" si="8"/>
        <v>8.040746527777777</v>
      </c>
      <c r="N120" s="156">
        <f t="shared" si="6"/>
        <v>6.9608729944980965</v>
      </c>
      <c r="O120" s="156">
        <f t="shared" si="9"/>
        <v>7.337187500000001</v>
      </c>
      <c r="P120" s="156">
        <f t="shared" si="7"/>
        <v>6.22906967796545</v>
      </c>
    </row>
    <row r="121" spans="1:15" s="156" customFormat="1" ht="12.75">
      <c r="A121" s="195" t="s">
        <v>192</v>
      </c>
      <c r="B121" s="195" t="s">
        <v>193</v>
      </c>
      <c r="C121" s="195" t="s">
        <v>85</v>
      </c>
      <c r="D121" s="189">
        <v>180</v>
      </c>
      <c r="E121" s="189">
        <v>1764</v>
      </c>
      <c r="F121" s="189">
        <v>1545.58</v>
      </c>
      <c r="G121" s="189"/>
      <c r="H121" s="189"/>
      <c r="I121" s="189"/>
      <c r="M121" s="156">
        <f t="shared" si="8"/>
        <v>9.8</v>
      </c>
      <c r="O121" s="156">
        <f t="shared" si="9"/>
        <v>8.586555555555556</v>
      </c>
    </row>
    <row r="122" spans="1:16" s="156" customFormat="1" ht="12.75">
      <c r="A122" s="195" t="s">
        <v>192</v>
      </c>
      <c r="B122" s="195" t="s">
        <v>193</v>
      </c>
      <c r="C122" s="195" t="s">
        <v>49</v>
      </c>
      <c r="D122" s="189"/>
      <c r="E122" s="189"/>
      <c r="F122" s="189"/>
      <c r="G122" s="189">
        <v>1308</v>
      </c>
      <c r="H122" s="189">
        <v>8540</v>
      </c>
      <c r="I122" s="189">
        <v>7629.88</v>
      </c>
      <c r="N122" s="156">
        <f t="shared" si="6"/>
        <v>6.529051987767584</v>
      </c>
      <c r="P122" s="156">
        <f t="shared" si="7"/>
        <v>5.833241590214067</v>
      </c>
    </row>
    <row r="123" spans="1:16" s="156" customFormat="1" ht="12.75">
      <c r="A123" s="195" t="s">
        <v>192</v>
      </c>
      <c r="B123" s="195" t="s">
        <v>193</v>
      </c>
      <c r="C123" s="195" t="s">
        <v>83</v>
      </c>
      <c r="D123" s="189"/>
      <c r="E123" s="189"/>
      <c r="F123" s="189"/>
      <c r="G123" s="189">
        <v>660</v>
      </c>
      <c r="H123" s="189">
        <v>6120</v>
      </c>
      <c r="I123" s="189">
        <v>5393.13</v>
      </c>
      <c r="N123" s="156">
        <f t="shared" si="6"/>
        <v>9.272727272727273</v>
      </c>
      <c r="P123" s="156">
        <f t="shared" si="7"/>
        <v>8.17140909090909</v>
      </c>
    </row>
    <row r="124" spans="1:16" s="156" customFormat="1" ht="12.75">
      <c r="A124" s="195" t="s">
        <v>567</v>
      </c>
      <c r="B124" s="195" t="s">
        <v>568</v>
      </c>
      <c r="C124" s="195" t="s">
        <v>138</v>
      </c>
      <c r="D124" s="189"/>
      <c r="E124" s="189"/>
      <c r="F124" s="189"/>
      <c r="G124" s="189">
        <v>6192</v>
      </c>
      <c r="H124" s="189">
        <v>6682.4</v>
      </c>
      <c r="I124" s="189">
        <v>5938.86</v>
      </c>
      <c r="N124" s="156">
        <f t="shared" si="6"/>
        <v>1.0791989664082686</v>
      </c>
      <c r="P124" s="156">
        <f t="shared" si="7"/>
        <v>0.9591182170542635</v>
      </c>
    </row>
    <row r="125" spans="1:16" s="156" customFormat="1" ht="12.75">
      <c r="A125" s="195" t="s">
        <v>567</v>
      </c>
      <c r="B125" s="195" t="s">
        <v>568</v>
      </c>
      <c r="C125" s="195" t="s">
        <v>122</v>
      </c>
      <c r="D125" s="189"/>
      <c r="E125" s="189"/>
      <c r="F125" s="189"/>
      <c r="G125" s="189">
        <v>1944</v>
      </c>
      <c r="H125" s="189">
        <v>2041.2</v>
      </c>
      <c r="I125" s="189">
        <v>1804.42</v>
      </c>
      <c r="N125" s="156">
        <f t="shared" si="6"/>
        <v>1.05</v>
      </c>
      <c r="P125" s="156">
        <f t="shared" si="7"/>
        <v>0.9281995884773663</v>
      </c>
    </row>
    <row r="126" spans="1:16" s="156" customFormat="1" ht="12.75">
      <c r="A126" s="195" t="s">
        <v>567</v>
      </c>
      <c r="B126" s="195" t="s">
        <v>568</v>
      </c>
      <c r="C126" s="195" t="s">
        <v>46</v>
      </c>
      <c r="D126" s="189"/>
      <c r="E126" s="189"/>
      <c r="F126" s="189"/>
      <c r="G126" s="189">
        <v>27276</v>
      </c>
      <c r="H126" s="189">
        <v>25258.56</v>
      </c>
      <c r="I126" s="189">
        <v>22548.38</v>
      </c>
      <c r="N126" s="156">
        <f t="shared" si="6"/>
        <v>0.9260360756709195</v>
      </c>
      <c r="P126" s="156">
        <f t="shared" si="7"/>
        <v>0.8266747323654495</v>
      </c>
    </row>
    <row r="127" spans="1:16" s="156" customFormat="1" ht="12.75">
      <c r="A127" s="195" t="s">
        <v>567</v>
      </c>
      <c r="B127" s="195" t="s">
        <v>568</v>
      </c>
      <c r="C127" s="195" t="s">
        <v>156</v>
      </c>
      <c r="D127" s="189">
        <v>201</v>
      </c>
      <c r="E127" s="189">
        <v>664.64</v>
      </c>
      <c r="F127" s="189">
        <v>611.95</v>
      </c>
      <c r="G127" s="189">
        <v>169152</v>
      </c>
      <c r="H127" s="189">
        <v>181304.17</v>
      </c>
      <c r="I127" s="189">
        <v>161965.97</v>
      </c>
      <c r="J127" s="156">
        <f>(G127-D127)*100/D127</f>
        <v>84055.22388059701</v>
      </c>
      <c r="K127" s="156">
        <f>(H127-E127)*100/E127</f>
        <v>27178.55229898893</v>
      </c>
      <c r="L127" s="156">
        <f>(I127-F127)*100/F127</f>
        <v>26367.19012991257</v>
      </c>
      <c r="M127" s="156">
        <f>E127/D127</f>
        <v>3.3066666666666666</v>
      </c>
      <c r="N127" s="156">
        <f t="shared" si="6"/>
        <v>1.0718417163261447</v>
      </c>
      <c r="O127" s="156">
        <f>F127/D127</f>
        <v>3.0445273631840797</v>
      </c>
      <c r="P127" s="156">
        <f t="shared" si="7"/>
        <v>0.9575173216988271</v>
      </c>
    </row>
    <row r="128" spans="1:16" s="156" customFormat="1" ht="12.75">
      <c r="A128" s="195" t="s">
        <v>567</v>
      </c>
      <c r="B128" s="195" t="s">
        <v>568</v>
      </c>
      <c r="C128" s="195" t="s">
        <v>102</v>
      </c>
      <c r="D128" s="189"/>
      <c r="E128" s="189"/>
      <c r="F128" s="189"/>
      <c r="G128" s="189">
        <v>3132</v>
      </c>
      <c r="H128" s="189">
        <v>2720.89</v>
      </c>
      <c r="I128" s="189">
        <v>2424.6</v>
      </c>
      <c r="N128" s="156">
        <f t="shared" si="6"/>
        <v>0.8687388250319285</v>
      </c>
      <c r="P128" s="156">
        <f t="shared" si="7"/>
        <v>0.7741379310344827</v>
      </c>
    </row>
    <row r="129" spans="1:16" s="156" customFormat="1" ht="12.75">
      <c r="A129" s="195" t="s">
        <v>567</v>
      </c>
      <c r="B129" s="195" t="s">
        <v>568</v>
      </c>
      <c r="C129" s="195" t="s">
        <v>65</v>
      </c>
      <c r="D129" s="189"/>
      <c r="E129" s="189"/>
      <c r="F129" s="189"/>
      <c r="G129" s="189">
        <v>324</v>
      </c>
      <c r="H129" s="189">
        <v>340.6</v>
      </c>
      <c r="I129" s="189">
        <v>300.93</v>
      </c>
      <c r="N129" s="156">
        <f t="shared" si="6"/>
        <v>1.0512345679012347</v>
      </c>
      <c r="P129" s="156">
        <f t="shared" si="7"/>
        <v>0.9287962962962963</v>
      </c>
    </row>
    <row r="130" spans="1:16" s="156" customFormat="1" ht="12.75">
      <c r="A130" s="195" t="s">
        <v>194</v>
      </c>
      <c r="B130" s="195" t="s">
        <v>195</v>
      </c>
      <c r="C130" s="195" t="s">
        <v>138</v>
      </c>
      <c r="D130" s="189">
        <v>1869.6</v>
      </c>
      <c r="E130" s="189">
        <v>14650.8</v>
      </c>
      <c r="F130" s="189">
        <v>13035.83</v>
      </c>
      <c r="G130" s="189">
        <v>570</v>
      </c>
      <c r="H130" s="189">
        <v>3990</v>
      </c>
      <c r="I130" s="189">
        <v>3544.87</v>
      </c>
      <c r="J130" s="156">
        <f>(G130-D130)*100/D130</f>
        <v>-69.51219512195121</v>
      </c>
      <c r="K130" s="156">
        <f>(H130-E130)*100/E130</f>
        <v>-72.76599230076174</v>
      </c>
      <c r="L130" s="156">
        <f>(I130-F130)*100/F130</f>
        <v>-72.80671809926946</v>
      </c>
      <c r="M130" s="156">
        <f>E130/D130</f>
        <v>7.836328626444159</v>
      </c>
      <c r="N130" s="156">
        <f t="shared" si="6"/>
        <v>7</v>
      </c>
      <c r="O130" s="156">
        <f>F130/D130</f>
        <v>6.972523534445871</v>
      </c>
      <c r="P130" s="156">
        <f t="shared" si="7"/>
        <v>6.219070175438596</v>
      </c>
    </row>
    <row r="131" spans="1:15" s="156" customFormat="1" ht="12.75">
      <c r="A131" s="195" t="s">
        <v>194</v>
      </c>
      <c r="B131" s="195" t="s">
        <v>195</v>
      </c>
      <c r="C131" s="195" t="s">
        <v>122</v>
      </c>
      <c r="D131" s="189">
        <v>352.8</v>
      </c>
      <c r="E131" s="189">
        <v>1046.4</v>
      </c>
      <c r="F131" s="189">
        <v>956.63</v>
      </c>
      <c r="G131" s="189"/>
      <c r="H131" s="189"/>
      <c r="I131" s="189"/>
      <c r="M131" s="156">
        <f>E131/D131</f>
        <v>2.9659863945578233</v>
      </c>
      <c r="O131" s="156">
        <f>F131/D131</f>
        <v>2.7115362811791384</v>
      </c>
    </row>
    <row r="132" spans="1:15" s="156" customFormat="1" ht="12.75">
      <c r="A132" s="195" t="s">
        <v>194</v>
      </c>
      <c r="B132" s="195" t="s">
        <v>195</v>
      </c>
      <c r="C132" s="195" t="s">
        <v>92</v>
      </c>
      <c r="D132" s="189">
        <v>9.12</v>
      </c>
      <c r="E132" s="189">
        <v>91.68</v>
      </c>
      <c r="F132" s="189">
        <v>80.41</v>
      </c>
      <c r="G132" s="189"/>
      <c r="H132" s="189"/>
      <c r="I132" s="189"/>
      <c r="M132" s="156">
        <f>E132/D132</f>
        <v>10.05263157894737</v>
      </c>
      <c r="O132" s="156">
        <f>F132/D132</f>
        <v>8.81688596491228</v>
      </c>
    </row>
    <row r="133" spans="1:16" s="156" customFormat="1" ht="12.75">
      <c r="A133" s="195" t="s">
        <v>194</v>
      </c>
      <c r="B133" s="195" t="s">
        <v>195</v>
      </c>
      <c r="C133" s="195" t="s">
        <v>46</v>
      </c>
      <c r="D133" s="189">
        <v>3522.6</v>
      </c>
      <c r="E133" s="189">
        <v>34558.2</v>
      </c>
      <c r="F133" s="189">
        <v>30999.28</v>
      </c>
      <c r="G133" s="189">
        <v>3451.8</v>
      </c>
      <c r="H133" s="189">
        <v>23457.24</v>
      </c>
      <c r="I133" s="189">
        <v>20967.13</v>
      </c>
      <c r="J133" s="156">
        <f>(G133-D133)*100/D133</f>
        <v>-2.0098790665985273</v>
      </c>
      <c r="K133" s="156">
        <f>(H133-E133)*100/E133</f>
        <v>-32.12250638054064</v>
      </c>
      <c r="L133" s="156">
        <f>(I133-F133)*100/F133</f>
        <v>-32.36252583930981</v>
      </c>
      <c r="M133" s="156">
        <f>E133/D133</f>
        <v>9.810424118548799</v>
      </c>
      <c r="N133" s="156">
        <f t="shared" si="6"/>
        <v>6.795654441161133</v>
      </c>
      <c r="O133" s="156">
        <f>F133/D133</f>
        <v>8.800113552489638</v>
      </c>
      <c r="P133" s="156">
        <f t="shared" si="7"/>
        <v>6.074259806477779</v>
      </c>
    </row>
    <row r="134" spans="1:15" s="156" customFormat="1" ht="12.75">
      <c r="A134" s="195" t="s">
        <v>194</v>
      </c>
      <c r="B134" s="195" t="s">
        <v>195</v>
      </c>
      <c r="C134" s="195" t="s">
        <v>85</v>
      </c>
      <c r="D134" s="189">
        <v>114</v>
      </c>
      <c r="E134" s="189">
        <v>1056</v>
      </c>
      <c r="F134" s="189">
        <v>925.24</v>
      </c>
      <c r="G134" s="189"/>
      <c r="H134" s="189"/>
      <c r="I134" s="189"/>
      <c r="M134" s="156">
        <f aca="true" t="shared" si="13" ref="M134:M197">E134/D134</f>
        <v>9.263157894736842</v>
      </c>
      <c r="O134" s="156">
        <f aca="true" t="shared" si="14" ref="O134:O197">F134/D134</f>
        <v>8.116140350877194</v>
      </c>
    </row>
    <row r="135" spans="1:16" s="156" customFormat="1" ht="12.75">
      <c r="A135" s="195" t="s">
        <v>194</v>
      </c>
      <c r="B135" s="195" t="s">
        <v>195</v>
      </c>
      <c r="C135" s="195" t="s">
        <v>83</v>
      </c>
      <c r="D135" s="189"/>
      <c r="E135" s="189"/>
      <c r="F135" s="189"/>
      <c r="G135" s="189">
        <v>114</v>
      </c>
      <c r="H135" s="189">
        <v>960</v>
      </c>
      <c r="I135" s="189">
        <v>845.98</v>
      </c>
      <c r="N135" s="156">
        <f aca="true" t="shared" si="15" ref="N135:N196">H135/G135</f>
        <v>8.421052631578947</v>
      </c>
      <c r="P135" s="156">
        <f aca="true" t="shared" si="16" ref="P135:P196">I135/G135</f>
        <v>7.420877192982457</v>
      </c>
    </row>
    <row r="136" spans="1:15" s="156" customFormat="1" ht="12.75">
      <c r="A136" s="195" t="s">
        <v>692</v>
      </c>
      <c r="B136" s="195" t="s">
        <v>693</v>
      </c>
      <c r="C136" s="195" t="s">
        <v>590</v>
      </c>
      <c r="D136" s="189">
        <v>48</v>
      </c>
      <c r="E136" s="189">
        <v>188.02</v>
      </c>
      <c r="F136" s="189">
        <v>165.59</v>
      </c>
      <c r="G136" s="189"/>
      <c r="H136" s="189"/>
      <c r="I136" s="189"/>
      <c r="M136" s="156">
        <f t="shared" si="13"/>
        <v>3.9170833333333337</v>
      </c>
      <c r="O136" s="156">
        <f t="shared" si="14"/>
        <v>3.4497916666666666</v>
      </c>
    </row>
    <row r="137" spans="1:16" s="156" customFormat="1" ht="12.75">
      <c r="A137" s="195" t="s">
        <v>196</v>
      </c>
      <c r="B137" s="195" t="s">
        <v>197</v>
      </c>
      <c r="C137" s="195" t="s">
        <v>138</v>
      </c>
      <c r="D137" s="189">
        <v>14245.8</v>
      </c>
      <c r="E137" s="189">
        <v>39220.5</v>
      </c>
      <c r="F137" s="189">
        <v>34544.53</v>
      </c>
      <c r="G137" s="189">
        <v>38367</v>
      </c>
      <c r="H137" s="189">
        <v>83218.05</v>
      </c>
      <c r="I137" s="189">
        <v>74237.59</v>
      </c>
      <c r="J137" s="156">
        <f aca="true" t="shared" si="17" ref="J137:L139">(G137-D137)*100/D137</f>
        <v>169.32148422693004</v>
      </c>
      <c r="K137" s="156">
        <f t="shared" si="17"/>
        <v>112.17998240715953</v>
      </c>
      <c r="L137" s="156">
        <f t="shared" si="17"/>
        <v>114.90403835281592</v>
      </c>
      <c r="M137" s="156">
        <f t="shared" si="13"/>
        <v>2.7531272375015794</v>
      </c>
      <c r="N137" s="156">
        <f t="shared" si="15"/>
        <v>2.169000703729768</v>
      </c>
      <c r="O137" s="156">
        <f t="shared" si="14"/>
        <v>2.4248922489435483</v>
      </c>
      <c r="P137" s="156">
        <f t="shared" si="16"/>
        <v>1.9349334063127166</v>
      </c>
    </row>
    <row r="138" spans="1:16" s="156" customFormat="1" ht="12.75">
      <c r="A138" s="195" t="s">
        <v>196</v>
      </c>
      <c r="B138" s="195" t="s">
        <v>197</v>
      </c>
      <c r="C138" s="195" t="s">
        <v>122</v>
      </c>
      <c r="D138" s="189">
        <v>240</v>
      </c>
      <c r="E138" s="189">
        <v>1101.6</v>
      </c>
      <c r="F138" s="189">
        <v>1019.75</v>
      </c>
      <c r="G138" s="189">
        <v>360</v>
      </c>
      <c r="H138" s="189">
        <v>1560</v>
      </c>
      <c r="I138" s="189">
        <v>1403.65</v>
      </c>
      <c r="J138" s="156">
        <f t="shared" si="17"/>
        <v>50</v>
      </c>
      <c r="K138" s="156">
        <f t="shared" si="17"/>
        <v>41.61220043572986</v>
      </c>
      <c r="L138" s="156">
        <f t="shared" si="17"/>
        <v>37.646481980877674</v>
      </c>
      <c r="M138" s="156">
        <f t="shared" si="13"/>
        <v>4.59</v>
      </c>
      <c r="N138" s="156">
        <f t="shared" si="15"/>
        <v>4.333333333333333</v>
      </c>
      <c r="O138" s="156">
        <f t="shared" si="14"/>
        <v>4.248958333333333</v>
      </c>
      <c r="P138" s="156">
        <f t="shared" si="16"/>
        <v>3.899027777777778</v>
      </c>
    </row>
    <row r="139" spans="1:16" s="156" customFormat="1" ht="12.75">
      <c r="A139" s="195" t="s">
        <v>196</v>
      </c>
      <c r="B139" s="195" t="s">
        <v>197</v>
      </c>
      <c r="C139" s="195" t="s">
        <v>46</v>
      </c>
      <c r="D139" s="189">
        <v>2451.6</v>
      </c>
      <c r="E139" s="189">
        <v>7354.8</v>
      </c>
      <c r="F139" s="189">
        <v>6630.8</v>
      </c>
      <c r="G139" s="189">
        <v>3580.2</v>
      </c>
      <c r="H139" s="189">
        <v>10274.04</v>
      </c>
      <c r="I139" s="189">
        <v>9208.94</v>
      </c>
      <c r="J139" s="156">
        <f t="shared" si="17"/>
        <v>46.0352422907489</v>
      </c>
      <c r="K139" s="156">
        <f t="shared" si="17"/>
        <v>39.69162995594714</v>
      </c>
      <c r="L139" s="156">
        <f t="shared" si="17"/>
        <v>38.88128129335827</v>
      </c>
      <c r="M139" s="156">
        <f t="shared" si="13"/>
        <v>3</v>
      </c>
      <c r="N139" s="156">
        <f t="shared" si="15"/>
        <v>2.8696832579185525</v>
      </c>
      <c r="O139" s="156">
        <f t="shared" si="14"/>
        <v>2.7046826562245068</v>
      </c>
      <c r="P139" s="156">
        <f t="shared" si="16"/>
        <v>2.572185911401598</v>
      </c>
    </row>
    <row r="140" spans="1:16" s="156" customFormat="1" ht="12.75">
      <c r="A140" s="195" t="s">
        <v>196</v>
      </c>
      <c r="B140" s="195" t="s">
        <v>197</v>
      </c>
      <c r="C140" s="195" t="s">
        <v>62</v>
      </c>
      <c r="D140" s="189"/>
      <c r="E140" s="189"/>
      <c r="F140" s="189"/>
      <c r="G140" s="189">
        <v>540</v>
      </c>
      <c r="H140" s="189">
        <v>1674</v>
      </c>
      <c r="I140" s="189">
        <v>1518.35</v>
      </c>
      <c r="N140" s="156">
        <f t="shared" si="15"/>
        <v>3.1</v>
      </c>
      <c r="P140" s="156">
        <f t="shared" si="16"/>
        <v>2.8117592592592593</v>
      </c>
    </row>
    <row r="141" spans="1:16" s="156" customFormat="1" ht="12.75">
      <c r="A141" s="195" t="s">
        <v>196</v>
      </c>
      <c r="B141" s="195" t="s">
        <v>197</v>
      </c>
      <c r="C141" s="195" t="s">
        <v>156</v>
      </c>
      <c r="D141" s="189">
        <v>243</v>
      </c>
      <c r="E141" s="189">
        <v>735</v>
      </c>
      <c r="F141" s="189">
        <v>651.75</v>
      </c>
      <c r="G141" s="189">
        <v>967.4</v>
      </c>
      <c r="H141" s="189">
        <v>2543.1</v>
      </c>
      <c r="I141" s="189">
        <v>2284.1</v>
      </c>
      <c r="J141" s="156">
        <f>(G141-D141)*100/D141</f>
        <v>298.10699588477365</v>
      </c>
      <c r="K141" s="156">
        <f>(H141-E141)*100/E141</f>
        <v>246</v>
      </c>
      <c r="L141" s="156">
        <f>(I141-F141)*100/F141</f>
        <v>250.45646336785578</v>
      </c>
      <c r="M141" s="156">
        <f t="shared" si="13"/>
        <v>3.0246913580246915</v>
      </c>
      <c r="N141" s="156">
        <f t="shared" si="15"/>
        <v>2.6287988422575976</v>
      </c>
      <c r="O141" s="156">
        <f t="shared" si="14"/>
        <v>2.682098765432099</v>
      </c>
      <c r="P141" s="156">
        <f t="shared" si="16"/>
        <v>2.3610709117221416</v>
      </c>
    </row>
    <row r="142" spans="1:15" s="156" customFormat="1" ht="12.75">
      <c r="A142" s="195" t="s">
        <v>196</v>
      </c>
      <c r="B142" s="195" t="s">
        <v>197</v>
      </c>
      <c r="C142" s="195" t="s">
        <v>50</v>
      </c>
      <c r="D142" s="189">
        <v>540</v>
      </c>
      <c r="E142" s="189">
        <v>1890</v>
      </c>
      <c r="F142" s="189">
        <v>1667.8</v>
      </c>
      <c r="G142" s="189"/>
      <c r="H142" s="189"/>
      <c r="I142" s="189"/>
      <c r="M142" s="156">
        <f t="shared" si="13"/>
        <v>3.5</v>
      </c>
      <c r="O142" s="156">
        <f t="shared" si="14"/>
        <v>3.0885185185185184</v>
      </c>
    </row>
    <row r="143" spans="1:15" s="156" customFormat="1" ht="12.75">
      <c r="A143" s="195" t="s">
        <v>196</v>
      </c>
      <c r="B143" s="195" t="s">
        <v>197</v>
      </c>
      <c r="C143" s="195" t="s">
        <v>85</v>
      </c>
      <c r="D143" s="189">
        <v>691.2</v>
      </c>
      <c r="E143" s="189">
        <v>2246.4</v>
      </c>
      <c r="F143" s="189">
        <v>1968.24</v>
      </c>
      <c r="G143" s="189"/>
      <c r="H143" s="189"/>
      <c r="I143" s="189"/>
      <c r="M143" s="156">
        <f t="shared" si="13"/>
        <v>3.25</v>
      </c>
      <c r="O143" s="156">
        <f t="shared" si="14"/>
        <v>2.8475694444444444</v>
      </c>
    </row>
    <row r="144" spans="1:16" s="156" customFormat="1" ht="12.75">
      <c r="A144" s="195" t="s">
        <v>196</v>
      </c>
      <c r="B144" s="195" t="s">
        <v>197</v>
      </c>
      <c r="C144" s="195" t="s">
        <v>59</v>
      </c>
      <c r="D144" s="189"/>
      <c r="E144" s="189"/>
      <c r="F144" s="189"/>
      <c r="G144" s="189">
        <v>5670</v>
      </c>
      <c r="H144" s="189">
        <v>12757.5</v>
      </c>
      <c r="I144" s="189">
        <v>11507.86</v>
      </c>
      <c r="N144" s="156">
        <f t="shared" si="15"/>
        <v>2.25</v>
      </c>
      <c r="P144" s="156">
        <f t="shared" si="16"/>
        <v>2.029604938271605</v>
      </c>
    </row>
    <row r="145" spans="1:16" s="156" customFormat="1" ht="12.75">
      <c r="A145" s="195" t="s">
        <v>196</v>
      </c>
      <c r="B145" s="195" t="s">
        <v>197</v>
      </c>
      <c r="C145" s="195" t="s">
        <v>83</v>
      </c>
      <c r="D145" s="189"/>
      <c r="E145" s="189"/>
      <c r="F145" s="189"/>
      <c r="G145" s="189">
        <v>630</v>
      </c>
      <c r="H145" s="189">
        <v>2358</v>
      </c>
      <c r="I145" s="189">
        <v>2077.94</v>
      </c>
      <c r="N145" s="156">
        <f t="shared" si="15"/>
        <v>3.742857142857143</v>
      </c>
      <c r="P145" s="156">
        <f t="shared" si="16"/>
        <v>3.2983174603174605</v>
      </c>
    </row>
    <row r="146" spans="1:16" s="156" customFormat="1" ht="12.75">
      <c r="A146" s="195" t="s">
        <v>200</v>
      </c>
      <c r="B146" s="195" t="s">
        <v>201</v>
      </c>
      <c r="C146" s="195" t="s">
        <v>122</v>
      </c>
      <c r="D146" s="189">
        <v>9174</v>
      </c>
      <c r="E146" s="189">
        <v>8652.76</v>
      </c>
      <c r="F146" s="189">
        <v>7804.46</v>
      </c>
      <c r="G146" s="189">
        <v>11955</v>
      </c>
      <c r="H146" s="189">
        <v>9192.7</v>
      </c>
      <c r="I146" s="189">
        <v>8243.68</v>
      </c>
      <c r="J146" s="156">
        <f>(G146-D146)*100/D146</f>
        <v>30.313930673642904</v>
      </c>
      <c r="K146" s="156">
        <f>(H146-E146)*100/E146</f>
        <v>6.240089867279348</v>
      </c>
      <c r="L146" s="156">
        <f>(I146-F146)*100/F146</f>
        <v>5.62780768944937</v>
      </c>
      <c r="M146" s="156">
        <f t="shared" si="13"/>
        <v>0.9431829082188795</v>
      </c>
      <c r="N146" s="156">
        <f t="shared" si="15"/>
        <v>0.7689418653283145</v>
      </c>
      <c r="O146" s="156">
        <f t="shared" si="14"/>
        <v>0.8507150643121866</v>
      </c>
      <c r="P146" s="156">
        <f t="shared" si="16"/>
        <v>0.6895591802593057</v>
      </c>
    </row>
    <row r="147" spans="1:15" s="156" customFormat="1" ht="12.75">
      <c r="A147" s="195" t="s">
        <v>200</v>
      </c>
      <c r="B147" s="195" t="s">
        <v>201</v>
      </c>
      <c r="C147" s="195" t="s">
        <v>92</v>
      </c>
      <c r="D147" s="189">
        <v>54</v>
      </c>
      <c r="E147" s="189">
        <v>65.34</v>
      </c>
      <c r="F147" s="189">
        <v>59.47</v>
      </c>
      <c r="G147" s="189"/>
      <c r="H147" s="189"/>
      <c r="I147" s="189"/>
      <c r="M147" s="156">
        <f t="shared" si="13"/>
        <v>1.21</v>
      </c>
      <c r="O147" s="156">
        <f t="shared" si="14"/>
        <v>1.1012962962962962</v>
      </c>
    </row>
    <row r="148" spans="1:16" s="156" customFormat="1" ht="12.75">
      <c r="A148" s="195" t="s">
        <v>200</v>
      </c>
      <c r="B148" s="195" t="s">
        <v>201</v>
      </c>
      <c r="C148" s="195" t="s">
        <v>46</v>
      </c>
      <c r="D148" s="189">
        <v>73458</v>
      </c>
      <c r="E148" s="189">
        <v>67546.44</v>
      </c>
      <c r="F148" s="189">
        <v>60754.43</v>
      </c>
      <c r="G148" s="189">
        <v>132805.5</v>
      </c>
      <c r="H148" s="189">
        <v>125719.08</v>
      </c>
      <c r="I148" s="189">
        <v>113058.84</v>
      </c>
      <c r="J148" s="156">
        <f>(G148-D148)*100/D148</f>
        <v>80.79106428163031</v>
      </c>
      <c r="K148" s="156">
        <f>(H148-E148)*100/E148</f>
        <v>86.12243665247199</v>
      </c>
      <c r="L148" s="156">
        <f>(I148-F148)*100/F148</f>
        <v>86.09151628942944</v>
      </c>
      <c r="M148" s="156">
        <f t="shared" si="13"/>
        <v>0.9195246263170792</v>
      </c>
      <c r="N148" s="156">
        <f t="shared" si="15"/>
        <v>0.9466406135288071</v>
      </c>
      <c r="O148" s="156">
        <f t="shared" si="14"/>
        <v>0.8270634920634921</v>
      </c>
      <c r="P148" s="156">
        <f t="shared" si="16"/>
        <v>0.8513114291200289</v>
      </c>
    </row>
    <row r="149" spans="1:15" s="156" customFormat="1" ht="12.75">
      <c r="A149" s="195" t="s">
        <v>200</v>
      </c>
      <c r="B149" s="195" t="s">
        <v>201</v>
      </c>
      <c r="C149" s="195" t="s">
        <v>85</v>
      </c>
      <c r="D149" s="189">
        <v>1980</v>
      </c>
      <c r="E149" s="189">
        <v>3124.2</v>
      </c>
      <c r="F149" s="189">
        <v>2747.07</v>
      </c>
      <c r="G149" s="189"/>
      <c r="H149" s="189"/>
      <c r="I149" s="189"/>
      <c r="M149" s="156">
        <f t="shared" si="13"/>
        <v>1.5778787878787879</v>
      </c>
      <c r="O149" s="156">
        <f t="shared" si="14"/>
        <v>1.387409090909091</v>
      </c>
    </row>
    <row r="150" spans="1:16" s="156" customFormat="1" ht="12.75">
      <c r="A150" s="195" t="s">
        <v>202</v>
      </c>
      <c r="B150" s="195" t="s">
        <v>203</v>
      </c>
      <c r="C150" s="195" t="s">
        <v>122</v>
      </c>
      <c r="D150" s="189">
        <v>74803.14</v>
      </c>
      <c r="E150" s="189">
        <v>56267.96</v>
      </c>
      <c r="F150" s="189">
        <v>50851.68</v>
      </c>
      <c r="G150" s="189">
        <v>25166.96</v>
      </c>
      <c r="H150" s="189">
        <v>18830.06</v>
      </c>
      <c r="I150" s="189">
        <v>17085.06</v>
      </c>
      <c r="J150" s="156">
        <f aca="true" t="shared" si="18" ref="J150:L151">(G150-D150)*100/D150</f>
        <v>-66.35574388989554</v>
      </c>
      <c r="K150" s="156">
        <f t="shared" si="18"/>
        <v>-66.53502277317321</v>
      </c>
      <c r="L150" s="156">
        <f t="shared" si="18"/>
        <v>-66.40217196364013</v>
      </c>
      <c r="M150" s="156">
        <f t="shared" si="13"/>
        <v>0.7522138776527295</v>
      </c>
      <c r="N150" s="156">
        <f t="shared" si="15"/>
        <v>0.7482055838289567</v>
      </c>
      <c r="O150" s="156">
        <f t="shared" si="14"/>
        <v>0.6798067567751835</v>
      </c>
      <c r="P150" s="156">
        <f t="shared" si="16"/>
        <v>0.6788686436502462</v>
      </c>
    </row>
    <row r="151" spans="1:16" s="156" customFormat="1" ht="12.75">
      <c r="A151" s="195" t="s">
        <v>202</v>
      </c>
      <c r="B151" s="195" t="s">
        <v>203</v>
      </c>
      <c r="C151" s="195" t="s">
        <v>102</v>
      </c>
      <c r="D151" s="189">
        <v>2120</v>
      </c>
      <c r="E151" s="189">
        <v>1319.89</v>
      </c>
      <c r="F151" s="189">
        <v>1201.2</v>
      </c>
      <c r="G151" s="189">
        <v>5360</v>
      </c>
      <c r="H151" s="189">
        <v>3410.21</v>
      </c>
      <c r="I151" s="189">
        <v>3044</v>
      </c>
      <c r="J151" s="156">
        <f t="shared" si="18"/>
        <v>152.83018867924528</v>
      </c>
      <c r="K151" s="156">
        <f t="shared" si="18"/>
        <v>158.37077332201923</v>
      </c>
      <c r="L151" s="156">
        <f t="shared" si="18"/>
        <v>153.41325341325341</v>
      </c>
      <c r="M151" s="156">
        <f t="shared" si="13"/>
        <v>0.6225896226415095</v>
      </c>
      <c r="N151" s="156">
        <f t="shared" si="15"/>
        <v>0.6362332089552238</v>
      </c>
      <c r="O151" s="156">
        <f t="shared" si="14"/>
        <v>0.5666037735849057</v>
      </c>
      <c r="P151" s="156">
        <f t="shared" si="16"/>
        <v>0.567910447761194</v>
      </c>
    </row>
    <row r="152" spans="1:15" s="156" customFormat="1" ht="12.75">
      <c r="A152" s="195" t="s">
        <v>202</v>
      </c>
      <c r="B152" s="195" t="s">
        <v>203</v>
      </c>
      <c r="C152" s="195" t="s">
        <v>85</v>
      </c>
      <c r="D152" s="189">
        <v>1495</v>
      </c>
      <c r="E152" s="189">
        <v>1074.65</v>
      </c>
      <c r="F152" s="189">
        <v>971.24</v>
      </c>
      <c r="G152" s="189"/>
      <c r="H152" s="189"/>
      <c r="I152" s="189"/>
      <c r="M152" s="156">
        <f t="shared" si="13"/>
        <v>0.7188294314381272</v>
      </c>
      <c r="O152" s="156">
        <f t="shared" si="14"/>
        <v>0.6496588628762542</v>
      </c>
    </row>
    <row r="153" spans="1:15" s="156" customFormat="1" ht="12.75">
      <c r="A153" s="195" t="s">
        <v>202</v>
      </c>
      <c r="B153" s="195" t="s">
        <v>203</v>
      </c>
      <c r="C153" s="195" t="s">
        <v>183</v>
      </c>
      <c r="D153" s="189">
        <v>40</v>
      </c>
      <c r="E153" s="189">
        <v>31.2</v>
      </c>
      <c r="F153" s="189">
        <v>29.01</v>
      </c>
      <c r="G153" s="189"/>
      <c r="H153" s="189"/>
      <c r="I153" s="189"/>
      <c r="M153" s="156">
        <f t="shared" si="13"/>
        <v>0.78</v>
      </c>
      <c r="O153" s="156">
        <f t="shared" si="14"/>
        <v>0.7252500000000001</v>
      </c>
    </row>
    <row r="154" spans="1:16" s="156" customFormat="1" ht="12.75">
      <c r="A154" s="195" t="s">
        <v>204</v>
      </c>
      <c r="B154" s="195" t="s">
        <v>205</v>
      </c>
      <c r="C154" s="195" t="s">
        <v>139</v>
      </c>
      <c r="D154" s="189"/>
      <c r="E154" s="189"/>
      <c r="F154" s="189"/>
      <c r="G154" s="189">
        <v>1500</v>
      </c>
      <c r="H154" s="189">
        <v>2980.2</v>
      </c>
      <c r="I154" s="189">
        <v>2662.39</v>
      </c>
      <c r="N154" s="156">
        <f t="shared" si="15"/>
        <v>1.9868</v>
      </c>
      <c r="P154" s="156">
        <f t="shared" si="16"/>
        <v>1.7749266666666665</v>
      </c>
    </row>
    <row r="155" spans="1:16" s="156" customFormat="1" ht="12.75">
      <c r="A155" s="195" t="s">
        <v>204</v>
      </c>
      <c r="B155" s="195" t="s">
        <v>205</v>
      </c>
      <c r="C155" s="195" t="s">
        <v>122</v>
      </c>
      <c r="D155" s="189">
        <v>39856.9</v>
      </c>
      <c r="E155" s="189">
        <v>39383.32</v>
      </c>
      <c r="F155" s="189">
        <v>35543.65</v>
      </c>
      <c r="G155" s="189">
        <v>10992.1</v>
      </c>
      <c r="H155" s="189">
        <v>9887.9</v>
      </c>
      <c r="I155" s="189">
        <v>8900.12</v>
      </c>
      <c r="J155" s="156">
        <f>(G155-D155)*100/D155</f>
        <v>-72.4210864367274</v>
      </c>
      <c r="K155" s="156">
        <f>(H155-E155)*100/E155</f>
        <v>-74.89317812718684</v>
      </c>
      <c r="L155" s="156">
        <f>(I155-F155)*100/F155</f>
        <v>-74.96002802188295</v>
      </c>
      <c r="M155" s="156">
        <f t="shared" si="13"/>
        <v>0.9881179921167978</v>
      </c>
      <c r="N155" s="156">
        <f t="shared" si="15"/>
        <v>0.8995460376088281</v>
      </c>
      <c r="O155" s="156">
        <f t="shared" si="14"/>
        <v>0.8917815986692392</v>
      </c>
      <c r="P155" s="156">
        <f t="shared" si="16"/>
        <v>0.8096833180193048</v>
      </c>
    </row>
    <row r="156" spans="1:15" s="156" customFormat="1" ht="12.75">
      <c r="A156" s="195" t="s">
        <v>204</v>
      </c>
      <c r="B156" s="195" t="s">
        <v>205</v>
      </c>
      <c r="C156" s="195" t="s">
        <v>92</v>
      </c>
      <c r="D156" s="189">
        <v>215.4</v>
      </c>
      <c r="E156" s="189">
        <v>408.84</v>
      </c>
      <c r="F156" s="189">
        <v>374.46</v>
      </c>
      <c r="G156" s="189"/>
      <c r="H156" s="189"/>
      <c r="I156" s="189"/>
      <c r="M156" s="156">
        <f t="shared" si="13"/>
        <v>1.8980501392757658</v>
      </c>
      <c r="O156" s="156">
        <f t="shared" si="14"/>
        <v>1.7384401114206127</v>
      </c>
    </row>
    <row r="157" spans="1:16" s="156" customFormat="1" ht="12.75">
      <c r="A157" s="195" t="s">
        <v>204</v>
      </c>
      <c r="B157" s="195" t="s">
        <v>205</v>
      </c>
      <c r="C157" s="195" t="s">
        <v>46</v>
      </c>
      <c r="D157" s="189">
        <v>45283.1</v>
      </c>
      <c r="E157" s="189">
        <v>59929</v>
      </c>
      <c r="F157" s="189">
        <v>53793</v>
      </c>
      <c r="G157" s="189">
        <v>36984.8</v>
      </c>
      <c r="H157" s="189">
        <v>43884.48</v>
      </c>
      <c r="I157" s="189">
        <v>39525.4</v>
      </c>
      <c r="J157" s="156">
        <f>(G157-D157)*100/D157</f>
        <v>-18.325379667028088</v>
      </c>
      <c r="K157" s="156">
        <f>(H157-E157)*100/E157</f>
        <v>-26.77254751455889</v>
      </c>
      <c r="L157" s="156">
        <f>(I157-F157)*100/F157</f>
        <v>-26.523153570167118</v>
      </c>
      <c r="M157" s="156">
        <f t="shared" si="13"/>
        <v>1.3234297121884324</v>
      </c>
      <c r="N157" s="156">
        <f t="shared" si="15"/>
        <v>1.1865544764335618</v>
      </c>
      <c r="O157" s="156">
        <f t="shared" si="14"/>
        <v>1.1879266216314697</v>
      </c>
      <c r="P157" s="156">
        <f t="shared" si="16"/>
        <v>1.0686930847266984</v>
      </c>
    </row>
    <row r="158" spans="1:15" s="156" customFormat="1" ht="12.75">
      <c r="A158" s="195" t="s">
        <v>204</v>
      </c>
      <c r="B158" s="195" t="s">
        <v>205</v>
      </c>
      <c r="C158" s="195" t="s">
        <v>85</v>
      </c>
      <c r="D158" s="189">
        <v>1270</v>
      </c>
      <c r="E158" s="189">
        <v>2672.6</v>
      </c>
      <c r="F158" s="189">
        <v>2341.67</v>
      </c>
      <c r="G158" s="189"/>
      <c r="H158" s="189"/>
      <c r="I158" s="189"/>
      <c r="M158" s="156">
        <f t="shared" si="13"/>
        <v>2.1044094488188976</v>
      </c>
      <c r="O158" s="156">
        <f t="shared" si="14"/>
        <v>1.8438346456692913</v>
      </c>
    </row>
    <row r="159" spans="1:16" s="156" customFormat="1" ht="12.75">
      <c r="A159" s="195" t="s">
        <v>204</v>
      </c>
      <c r="B159" s="195" t="s">
        <v>205</v>
      </c>
      <c r="C159" s="195" t="s">
        <v>83</v>
      </c>
      <c r="D159" s="189"/>
      <c r="E159" s="189"/>
      <c r="F159" s="189"/>
      <c r="G159" s="189">
        <v>850</v>
      </c>
      <c r="H159" s="189">
        <v>1270</v>
      </c>
      <c r="I159" s="189">
        <v>1119.16</v>
      </c>
      <c r="N159" s="156">
        <f t="shared" si="15"/>
        <v>1.4941176470588236</v>
      </c>
      <c r="P159" s="156">
        <f t="shared" si="16"/>
        <v>1.3166588235294119</v>
      </c>
    </row>
    <row r="160" spans="1:16" s="156" customFormat="1" ht="12.75">
      <c r="A160" s="195" t="s">
        <v>206</v>
      </c>
      <c r="B160" s="195" t="s">
        <v>207</v>
      </c>
      <c r="C160" s="195" t="s">
        <v>122</v>
      </c>
      <c r="D160" s="189">
        <v>14373</v>
      </c>
      <c r="E160" s="189">
        <v>17819.64</v>
      </c>
      <c r="F160" s="189">
        <v>16031.43</v>
      </c>
      <c r="G160" s="189">
        <v>6000</v>
      </c>
      <c r="H160" s="189">
        <v>6204.14</v>
      </c>
      <c r="I160" s="189">
        <v>5528.87</v>
      </c>
      <c r="J160" s="156">
        <f aca="true" t="shared" si="19" ref="J160:L161">(G160-D160)*100/D160</f>
        <v>-58.255061573784175</v>
      </c>
      <c r="K160" s="156">
        <f t="shared" si="19"/>
        <v>-65.18369619139332</v>
      </c>
      <c r="L160" s="156">
        <f t="shared" si="19"/>
        <v>-65.51230925750231</v>
      </c>
      <c r="M160" s="156">
        <f t="shared" si="13"/>
        <v>1.239799624295554</v>
      </c>
      <c r="N160" s="156">
        <f t="shared" si="15"/>
        <v>1.0340233333333333</v>
      </c>
      <c r="O160" s="156">
        <f t="shared" si="14"/>
        <v>1.1153850970569819</v>
      </c>
      <c r="P160" s="156">
        <f t="shared" si="16"/>
        <v>0.9214783333333333</v>
      </c>
    </row>
    <row r="161" spans="1:16" s="156" customFormat="1" ht="12.75">
      <c r="A161" s="195" t="s">
        <v>206</v>
      </c>
      <c r="B161" s="195" t="s">
        <v>207</v>
      </c>
      <c r="C161" s="195" t="s">
        <v>102</v>
      </c>
      <c r="D161" s="189">
        <v>1200</v>
      </c>
      <c r="E161" s="189">
        <v>1130.43</v>
      </c>
      <c r="F161" s="189">
        <v>1034.4</v>
      </c>
      <c r="G161" s="189">
        <v>1725</v>
      </c>
      <c r="H161" s="189">
        <v>1661.6</v>
      </c>
      <c r="I161" s="189">
        <v>1482</v>
      </c>
      <c r="J161" s="156">
        <f t="shared" si="19"/>
        <v>43.75</v>
      </c>
      <c r="K161" s="156">
        <f t="shared" si="19"/>
        <v>46.988314181329216</v>
      </c>
      <c r="L161" s="156">
        <f t="shared" si="19"/>
        <v>43.271461716937345</v>
      </c>
      <c r="M161" s="156">
        <f t="shared" si="13"/>
        <v>0.942025</v>
      </c>
      <c r="N161" s="156">
        <f t="shared" si="15"/>
        <v>0.9632463768115942</v>
      </c>
      <c r="O161" s="156">
        <f t="shared" si="14"/>
        <v>0.8620000000000001</v>
      </c>
      <c r="P161" s="156">
        <f t="shared" si="16"/>
        <v>0.8591304347826086</v>
      </c>
    </row>
    <row r="162" spans="1:15" s="156" customFormat="1" ht="12.75">
      <c r="A162" s="195" t="s">
        <v>206</v>
      </c>
      <c r="B162" s="195" t="s">
        <v>207</v>
      </c>
      <c r="C162" s="195" t="s">
        <v>183</v>
      </c>
      <c r="D162" s="189">
        <v>48</v>
      </c>
      <c r="E162" s="189">
        <v>80</v>
      </c>
      <c r="F162" s="189">
        <v>74.38</v>
      </c>
      <c r="G162" s="189"/>
      <c r="H162" s="189"/>
      <c r="I162" s="189"/>
      <c r="M162" s="156">
        <f t="shared" si="13"/>
        <v>1.6666666666666667</v>
      </c>
      <c r="O162" s="156">
        <f t="shared" si="14"/>
        <v>1.5495833333333333</v>
      </c>
    </row>
    <row r="163" spans="1:16" s="156" customFormat="1" ht="12.75">
      <c r="A163" s="195" t="s">
        <v>206</v>
      </c>
      <c r="B163" s="195" t="s">
        <v>207</v>
      </c>
      <c r="C163" s="195" t="s">
        <v>174</v>
      </c>
      <c r="D163" s="189"/>
      <c r="E163" s="189"/>
      <c r="F163" s="189"/>
      <c r="G163" s="189">
        <v>90</v>
      </c>
      <c r="H163" s="189">
        <v>5</v>
      </c>
      <c r="I163" s="189">
        <v>4.4</v>
      </c>
      <c r="N163" s="156">
        <f t="shared" si="15"/>
        <v>0.05555555555555555</v>
      </c>
      <c r="P163" s="156">
        <f t="shared" si="16"/>
        <v>0.04888888888888889</v>
      </c>
    </row>
    <row r="164" spans="1:16" s="156" customFormat="1" ht="12.75">
      <c r="A164" s="195" t="s">
        <v>208</v>
      </c>
      <c r="B164" s="195" t="s">
        <v>209</v>
      </c>
      <c r="C164" s="195" t="s">
        <v>139</v>
      </c>
      <c r="D164" s="189"/>
      <c r="E164" s="189"/>
      <c r="F164" s="189"/>
      <c r="G164" s="189">
        <v>930</v>
      </c>
      <c r="H164" s="189">
        <v>729</v>
      </c>
      <c r="I164" s="189">
        <v>654.35</v>
      </c>
      <c r="N164" s="156">
        <f t="shared" si="15"/>
        <v>0.7838709677419354</v>
      </c>
      <c r="P164" s="156">
        <f t="shared" si="16"/>
        <v>0.7036021505376344</v>
      </c>
    </row>
    <row r="165" spans="1:16" s="156" customFormat="1" ht="12.75">
      <c r="A165" s="195" t="s">
        <v>208</v>
      </c>
      <c r="B165" s="195" t="s">
        <v>209</v>
      </c>
      <c r="C165" s="195" t="s">
        <v>122</v>
      </c>
      <c r="D165" s="189">
        <v>4034</v>
      </c>
      <c r="E165" s="189">
        <v>2979</v>
      </c>
      <c r="F165" s="189">
        <v>2669.5</v>
      </c>
      <c r="G165" s="189">
        <v>4130</v>
      </c>
      <c r="H165" s="189">
        <v>2754.6</v>
      </c>
      <c r="I165" s="189">
        <v>2469.6</v>
      </c>
      <c r="J165" s="156">
        <f>(G165-D165)*100/D165</f>
        <v>2.379771938522558</v>
      </c>
      <c r="K165" s="156">
        <f>(H165-E165)*100/E165</f>
        <v>-7.532729103726085</v>
      </c>
      <c r="L165" s="156">
        <f>(I165-F165)*100/F165</f>
        <v>-7.488293687956549</v>
      </c>
      <c r="M165" s="156">
        <f t="shared" si="13"/>
        <v>0.7384729796727814</v>
      </c>
      <c r="N165" s="156">
        <f t="shared" si="15"/>
        <v>0.6669733656174334</v>
      </c>
      <c r="O165" s="156">
        <f t="shared" si="14"/>
        <v>0.6617501239464552</v>
      </c>
      <c r="P165" s="156">
        <f t="shared" si="16"/>
        <v>0.5979661016949153</v>
      </c>
    </row>
    <row r="166" spans="1:15" s="156" customFormat="1" ht="12.75">
      <c r="A166" s="195" t="s">
        <v>208</v>
      </c>
      <c r="B166" s="195" t="s">
        <v>209</v>
      </c>
      <c r="C166" s="195" t="s">
        <v>92</v>
      </c>
      <c r="D166" s="189">
        <v>84</v>
      </c>
      <c r="E166" s="189">
        <v>69.6</v>
      </c>
      <c r="F166" s="189">
        <v>63.35</v>
      </c>
      <c r="G166" s="189"/>
      <c r="H166" s="189"/>
      <c r="I166" s="189"/>
      <c r="M166" s="156">
        <f t="shared" si="13"/>
        <v>0.8285714285714285</v>
      </c>
      <c r="O166" s="156">
        <f t="shared" si="14"/>
        <v>0.7541666666666667</v>
      </c>
    </row>
    <row r="167" spans="1:16" s="156" customFormat="1" ht="12.75">
      <c r="A167" s="195" t="s">
        <v>208</v>
      </c>
      <c r="B167" s="195" t="s">
        <v>209</v>
      </c>
      <c r="C167" s="195" t="s">
        <v>46</v>
      </c>
      <c r="D167" s="189">
        <v>8310</v>
      </c>
      <c r="E167" s="189">
        <v>6280.5</v>
      </c>
      <c r="F167" s="189">
        <v>5680.58</v>
      </c>
      <c r="G167" s="189">
        <v>13020</v>
      </c>
      <c r="H167" s="189">
        <v>9318.6</v>
      </c>
      <c r="I167" s="189">
        <v>8301.67</v>
      </c>
      <c r="J167" s="156">
        <f>(G167-D167)*100/D167</f>
        <v>56.67870036101083</v>
      </c>
      <c r="K167" s="156">
        <f>(H167-E167)*100/E167</f>
        <v>48.37353713876285</v>
      </c>
      <c r="L167" s="156">
        <f>(I167-F167)*100/F167</f>
        <v>46.141239098824414</v>
      </c>
      <c r="M167" s="156">
        <f t="shared" si="13"/>
        <v>0.7557761732851985</v>
      </c>
      <c r="N167" s="156">
        <f t="shared" si="15"/>
        <v>0.7157142857142857</v>
      </c>
      <c r="O167" s="156">
        <f t="shared" si="14"/>
        <v>0.6835836341756919</v>
      </c>
      <c r="P167" s="156">
        <f t="shared" si="16"/>
        <v>0.6376090629800307</v>
      </c>
    </row>
    <row r="168" spans="1:15" s="156" customFormat="1" ht="12.75">
      <c r="A168" s="195" t="s">
        <v>208</v>
      </c>
      <c r="B168" s="195" t="s">
        <v>209</v>
      </c>
      <c r="C168" s="195" t="s">
        <v>85</v>
      </c>
      <c r="D168" s="189">
        <v>2408</v>
      </c>
      <c r="E168" s="189">
        <v>2473.6</v>
      </c>
      <c r="F168" s="189">
        <v>2188.89</v>
      </c>
      <c r="G168" s="189"/>
      <c r="H168" s="189"/>
      <c r="I168" s="189"/>
      <c r="M168" s="156">
        <f t="shared" si="13"/>
        <v>1.0272425249169435</v>
      </c>
      <c r="O168" s="156">
        <f t="shared" si="14"/>
        <v>0.9090074750830565</v>
      </c>
    </row>
    <row r="169" spans="1:16" s="156" customFormat="1" ht="12.75">
      <c r="A169" s="195" t="s">
        <v>208</v>
      </c>
      <c r="B169" s="195" t="s">
        <v>209</v>
      </c>
      <c r="C169" s="195" t="s">
        <v>83</v>
      </c>
      <c r="D169" s="189"/>
      <c r="E169" s="189"/>
      <c r="F169" s="189"/>
      <c r="G169" s="189">
        <v>4640</v>
      </c>
      <c r="H169" s="189">
        <v>3002</v>
      </c>
      <c r="I169" s="189">
        <v>2645.45</v>
      </c>
      <c r="N169" s="156">
        <f t="shared" si="15"/>
        <v>0.6469827586206897</v>
      </c>
      <c r="P169" s="156">
        <f t="shared" si="16"/>
        <v>0.5701400862068965</v>
      </c>
    </row>
    <row r="170" spans="1:15" s="156" customFormat="1" ht="12.75">
      <c r="A170" s="195" t="s">
        <v>569</v>
      </c>
      <c r="B170" s="195" t="s">
        <v>570</v>
      </c>
      <c r="C170" s="195" t="s">
        <v>85</v>
      </c>
      <c r="D170" s="189">
        <v>450</v>
      </c>
      <c r="E170" s="189">
        <v>715.85</v>
      </c>
      <c r="F170" s="189">
        <v>644.82</v>
      </c>
      <c r="G170" s="189"/>
      <c r="H170" s="189"/>
      <c r="I170" s="189"/>
      <c r="M170" s="156">
        <f t="shared" si="13"/>
        <v>1.5907777777777778</v>
      </c>
      <c r="O170" s="156">
        <f t="shared" si="14"/>
        <v>1.4329333333333334</v>
      </c>
    </row>
    <row r="171" spans="1:15" s="156" customFormat="1" ht="12.75">
      <c r="A171" s="195" t="s">
        <v>789</v>
      </c>
      <c r="B171" s="195" t="s">
        <v>790</v>
      </c>
      <c r="C171" s="195" t="s">
        <v>787</v>
      </c>
      <c r="D171" s="189">
        <v>48.6</v>
      </c>
      <c r="E171" s="189">
        <v>102.45</v>
      </c>
      <c r="F171" s="189">
        <v>92.25</v>
      </c>
      <c r="G171" s="189"/>
      <c r="H171" s="189"/>
      <c r="I171" s="189"/>
      <c r="M171" s="156">
        <f t="shared" si="13"/>
        <v>2.1080246913580245</v>
      </c>
      <c r="O171" s="156">
        <f t="shared" si="14"/>
        <v>1.8981481481481481</v>
      </c>
    </row>
    <row r="172" spans="1:15" s="156" customFormat="1" ht="12.75">
      <c r="A172" s="195" t="s">
        <v>214</v>
      </c>
      <c r="B172" s="195" t="s">
        <v>215</v>
      </c>
      <c r="C172" s="195" t="s">
        <v>122</v>
      </c>
      <c r="D172" s="189">
        <v>854.4</v>
      </c>
      <c r="E172" s="189">
        <v>1602</v>
      </c>
      <c r="F172" s="189">
        <v>1420.78</v>
      </c>
      <c r="G172" s="189"/>
      <c r="H172" s="189"/>
      <c r="I172" s="189"/>
      <c r="M172" s="156">
        <f t="shared" si="13"/>
        <v>1.875</v>
      </c>
      <c r="O172" s="156">
        <f t="shared" si="14"/>
        <v>1.6628979400749064</v>
      </c>
    </row>
    <row r="173" spans="1:15" s="156" customFormat="1" ht="12.75">
      <c r="A173" s="195" t="s">
        <v>644</v>
      </c>
      <c r="B173" s="195" t="s">
        <v>645</v>
      </c>
      <c r="C173" s="195" t="s">
        <v>138</v>
      </c>
      <c r="D173" s="189">
        <v>3628.8</v>
      </c>
      <c r="E173" s="189">
        <v>4536</v>
      </c>
      <c r="F173" s="189">
        <v>4010.71</v>
      </c>
      <c r="G173" s="189"/>
      <c r="H173" s="189"/>
      <c r="I173" s="189"/>
      <c r="M173" s="156">
        <f t="shared" si="13"/>
        <v>1.25</v>
      </c>
      <c r="O173" s="156">
        <f t="shared" si="14"/>
        <v>1.1052441578483245</v>
      </c>
    </row>
    <row r="174" spans="1:15" s="156" customFormat="1" ht="12.75">
      <c r="A174" s="195" t="s">
        <v>644</v>
      </c>
      <c r="B174" s="195" t="s">
        <v>645</v>
      </c>
      <c r="C174" s="195" t="s">
        <v>46</v>
      </c>
      <c r="D174" s="189">
        <v>691.2</v>
      </c>
      <c r="E174" s="189">
        <v>864</v>
      </c>
      <c r="F174" s="189">
        <v>757.77</v>
      </c>
      <c r="G174" s="189"/>
      <c r="H174" s="189"/>
      <c r="I174" s="189"/>
      <c r="M174" s="156">
        <f t="shared" si="13"/>
        <v>1.25</v>
      </c>
      <c r="O174" s="156">
        <f t="shared" si="14"/>
        <v>1.0963107638888887</v>
      </c>
    </row>
    <row r="175" spans="1:15" s="156" customFormat="1" ht="12.75">
      <c r="A175" s="195" t="s">
        <v>646</v>
      </c>
      <c r="B175" s="195" t="s">
        <v>647</v>
      </c>
      <c r="C175" s="195" t="s">
        <v>138</v>
      </c>
      <c r="D175" s="189">
        <v>3110.4</v>
      </c>
      <c r="E175" s="189">
        <v>3888</v>
      </c>
      <c r="F175" s="189">
        <v>3441.19</v>
      </c>
      <c r="G175" s="189"/>
      <c r="H175" s="189"/>
      <c r="I175" s="189"/>
      <c r="M175" s="156">
        <f t="shared" si="13"/>
        <v>1.25</v>
      </c>
      <c r="O175" s="156">
        <f t="shared" si="14"/>
        <v>1.10634966563786</v>
      </c>
    </row>
    <row r="176" spans="1:15" s="156" customFormat="1" ht="12.75">
      <c r="A176" s="195" t="s">
        <v>646</v>
      </c>
      <c r="B176" s="195" t="s">
        <v>647</v>
      </c>
      <c r="C176" s="195" t="s">
        <v>46</v>
      </c>
      <c r="D176" s="189">
        <v>4410</v>
      </c>
      <c r="E176" s="189">
        <v>7939.44</v>
      </c>
      <c r="F176" s="189">
        <v>6807.06</v>
      </c>
      <c r="G176" s="189"/>
      <c r="H176" s="189"/>
      <c r="I176" s="189"/>
      <c r="M176" s="156">
        <f t="shared" si="13"/>
        <v>1.800326530612245</v>
      </c>
      <c r="O176" s="156">
        <f t="shared" si="14"/>
        <v>1.5435510204081633</v>
      </c>
    </row>
    <row r="177" spans="1:16" s="156" customFormat="1" ht="12.75">
      <c r="A177" s="195" t="s">
        <v>667</v>
      </c>
      <c r="B177" s="195" t="s">
        <v>668</v>
      </c>
      <c r="C177" s="195" t="s">
        <v>122</v>
      </c>
      <c r="D177" s="189">
        <v>817</v>
      </c>
      <c r="E177" s="189">
        <v>1386.04</v>
      </c>
      <c r="F177" s="189">
        <v>1247.28</v>
      </c>
      <c r="G177" s="189">
        <v>11022.03</v>
      </c>
      <c r="H177" s="189">
        <v>7180.3</v>
      </c>
      <c r="I177" s="189">
        <v>6348.16</v>
      </c>
      <c r="J177" s="156">
        <f>(G177-D177)*100/D177</f>
        <v>1249.0856793145656</v>
      </c>
      <c r="K177" s="156">
        <f>(H177-E177)*100/E177</f>
        <v>418.04421228824566</v>
      </c>
      <c r="L177" s="156">
        <f>(I177-F177)*100/F177</f>
        <v>408.96029760759416</v>
      </c>
      <c r="M177" s="156">
        <f t="shared" si="13"/>
        <v>1.696499388004896</v>
      </c>
      <c r="N177" s="156">
        <f t="shared" si="15"/>
        <v>0.6514498690350145</v>
      </c>
      <c r="O177" s="156">
        <f t="shared" si="14"/>
        <v>1.526658506731946</v>
      </c>
      <c r="P177" s="156">
        <f t="shared" si="16"/>
        <v>0.5759519798077123</v>
      </c>
    </row>
    <row r="178" spans="1:16" s="156" customFormat="1" ht="12.75">
      <c r="A178" s="195" t="s">
        <v>714</v>
      </c>
      <c r="B178" s="195" t="s">
        <v>715</v>
      </c>
      <c r="C178" s="195" t="s">
        <v>138</v>
      </c>
      <c r="D178" s="189"/>
      <c r="E178" s="189"/>
      <c r="F178" s="189"/>
      <c r="G178" s="189">
        <v>8559</v>
      </c>
      <c r="H178" s="189">
        <v>8131.05</v>
      </c>
      <c r="I178" s="189">
        <v>7252.46</v>
      </c>
      <c r="N178" s="156">
        <f t="shared" si="15"/>
        <v>0.9500000000000001</v>
      </c>
      <c r="P178" s="156">
        <f t="shared" si="16"/>
        <v>0.8473489893679168</v>
      </c>
    </row>
    <row r="179" spans="1:16" s="156" customFormat="1" ht="12.75">
      <c r="A179" s="195" t="s">
        <v>714</v>
      </c>
      <c r="B179" s="195" t="s">
        <v>715</v>
      </c>
      <c r="C179" s="195" t="s">
        <v>46</v>
      </c>
      <c r="D179" s="189"/>
      <c r="E179" s="189"/>
      <c r="F179" s="189"/>
      <c r="G179" s="189">
        <v>25299</v>
      </c>
      <c r="H179" s="189">
        <v>24667.2</v>
      </c>
      <c r="I179" s="189">
        <v>22167.21</v>
      </c>
      <c r="N179" s="156">
        <f t="shared" si="15"/>
        <v>0.9750266808964781</v>
      </c>
      <c r="P179" s="156">
        <f t="shared" si="16"/>
        <v>0.8762089410648642</v>
      </c>
    </row>
    <row r="180" spans="1:16" s="156" customFormat="1" ht="12.75">
      <c r="A180" s="195" t="s">
        <v>714</v>
      </c>
      <c r="B180" s="195" t="s">
        <v>715</v>
      </c>
      <c r="C180" s="195" t="s">
        <v>156</v>
      </c>
      <c r="D180" s="189"/>
      <c r="E180" s="189"/>
      <c r="F180" s="189"/>
      <c r="G180" s="189">
        <v>14045.2</v>
      </c>
      <c r="H180" s="189">
        <v>13323.77</v>
      </c>
      <c r="I180" s="189">
        <v>11911.44</v>
      </c>
      <c r="N180" s="156">
        <f t="shared" si="15"/>
        <v>0.9486351208953948</v>
      </c>
      <c r="P180" s="156">
        <f t="shared" si="16"/>
        <v>0.8480790590379631</v>
      </c>
    </row>
    <row r="181" spans="1:16" s="156" customFormat="1" ht="12.75">
      <c r="A181" s="195" t="s">
        <v>714</v>
      </c>
      <c r="B181" s="195" t="s">
        <v>715</v>
      </c>
      <c r="C181" s="195" t="s">
        <v>83</v>
      </c>
      <c r="D181" s="189"/>
      <c r="E181" s="189"/>
      <c r="F181" s="189"/>
      <c r="G181" s="189">
        <v>3240</v>
      </c>
      <c r="H181" s="189">
        <v>2970</v>
      </c>
      <c r="I181" s="189">
        <v>2617.25</v>
      </c>
      <c r="N181" s="156">
        <f t="shared" si="15"/>
        <v>0.9166666666666666</v>
      </c>
      <c r="P181" s="156">
        <f t="shared" si="16"/>
        <v>0.8077932098765432</v>
      </c>
    </row>
    <row r="182" spans="1:15" s="156" customFormat="1" ht="12.75">
      <c r="A182" s="195" t="s">
        <v>571</v>
      </c>
      <c r="B182" s="195" t="s">
        <v>572</v>
      </c>
      <c r="C182" s="195" t="s">
        <v>49</v>
      </c>
      <c r="D182" s="189">
        <v>21.6</v>
      </c>
      <c r="E182" s="189">
        <v>82.59</v>
      </c>
      <c r="F182" s="189">
        <v>72.36</v>
      </c>
      <c r="G182" s="189"/>
      <c r="H182" s="189"/>
      <c r="I182" s="189"/>
      <c r="M182" s="156">
        <f t="shared" si="13"/>
        <v>3.823611111111111</v>
      </c>
      <c r="O182" s="156">
        <f t="shared" si="14"/>
        <v>3.3499999999999996</v>
      </c>
    </row>
    <row r="183" spans="1:16" s="156" customFormat="1" ht="12.75">
      <c r="A183" s="195" t="s">
        <v>216</v>
      </c>
      <c r="B183" s="195" t="s">
        <v>217</v>
      </c>
      <c r="C183" s="195" t="s">
        <v>791</v>
      </c>
      <c r="D183" s="189"/>
      <c r="E183" s="189"/>
      <c r="F183" s="189"/>
      <c r="G183" s="189">
        <v>25000</v>
      </c>
      <c r="H183" s="189">
        <v>15750</v>
      </c>
      <c r="I183" s="189">
        <v>14038.57</v>
      </c>
      <c r="N183" s="156">
        <f t="shared" si="15"/>
        <v>0.63</v>
      </c>
      <c r="P183" s="156">
        <f t="shared" si="16"/>
        <v>0.5615428</v>
      </c>
    </row>
    <row r="184" spans="1:15" s="156" customFormat="1" ht="12.75">
      <c r="A184" s="195" t="s">
        <v>216</v>
      </c>
      <c r="B184" s="195" t="s">
        <v>217</v>
      </c>
      <c r="C184" s="195" t="s">
        <v>174</v>
      </c>
      <c r="D184" s="189">
        <v>50000</v>
      </c>
      <c r="E184" s="189">
        <v>42225</v>
      </c>
      <c r="F184" s="189">
        <v>37880.65</v>
      </c>
      <c r="G184" s="189"/>
      <c r="H184" s="189"/>
      <c r="I184" s="189"/>
      <c r="M184" s="156">
        <f t="shared" si="13"/>
        <v>0.8445</v>
      </c>
      <c r="O184" s="156">
        <f t="shared" si="14"/>
        <v>0.757613</v>
      </c>
    </row>
    <row r="185" spans="1:15" s="156" customFormat="1" ht="12.75">
      <c r="A185" s="195" t="s">
        <v>216</v>
      </c>
      <c r="B185" s="195" t="s">
        <v>217</v>
      </c>
      <c r="C185" s="195" t="s">
        <v>609</v>
      </c>
      <c r="D185" s="189">
        <v>49000</v>
      </c>
      <c r="E185" s="189">
        <v>48505</v>
      </c>
      <c r="F185" s="189">
        <v>42489.01</v>
      </c>
      <c r="G185" s="189"/>
      <c r="H185" s="189"/>
      <c r="I185" s="189"/>
      <c r="M185" s="156">
        <f t="shared" si="13"/>
        <v>0.9898979591836735</v>
      </c>
      <c r="O185" s="156">
        <f t="shared" si="14"/>
        <v>0.8671226530612245</v>
      </c>
    </row>
    <row r="186" spans="1:16" s="156" customFormat="1" ht="12.75">
      <c r="A186" s="195" t="s">
        <v>216</v>
      </c>
      <c r="B186" s="195" t="s">
        <v>217</v>
      </c>
      <c r="C186" s="195" t="s">
        <v>66</v>
      </c>
      <c r="D186" s="189">
        <v>70500</v>
      </c>
      <c r="E186" s="189">
        <v>65600</v>
      </c>
      <c r="F186" s="189">
        <v>59688.09</v>
      </c>
      <c r="G186" s="189">
        <v>7000</v>
      </c>
      <c r="H186" s="189">
        <v>3579</v>
      </c>
      <c r="I186" s="189">
        <v>3149.34</v>
      </c>
      <c r="J186" s="156">
        <f>(G186-D186)*100/D186</f>
        <v>-90.0709219858156</v>
      </c>
      <c r="K186" s="156">
        <f>(H186-E186)*100/E186</f>
        <v>-94.54420731707317</v>
      </c>
      <c r="L186" s="156">
        <f>(I186-F186)*100/F186</f>
        <v>-94.72367100371281</v>
      </c>
      <c r="M186" s="156">
        <f t="shared" si="13"/>
        <v>0.9304964539007092</v>
      </c>
      <c r="N186" s="156">
        <f t="shared" si="15"/>
        <v>0.5112857142857142</v>
      </c>
      <c r="O186" s="156">
        <f t="shared" si="14"/>
        <v>0.846639574468085</v>
      </c>
      <c r="P186" s="156">
        <f t="shared" si="16"/>
        <v>0.4499057142857143</v>
      </c>
    </row>
    <row r="187" spans="1:16" s="156" customFormat="1" ht="12.75">
      <c r="A187" s="195" t="s">
        <v>216</v>
      </c>
      <c r="B187" s="195" t="s">
        <v>217</v>
      </c>
      <c r="C187" s="195" t="s">
        <v>149</v>
      </c>
      <c r="D187" s="189"/>
      <c r="E187" s="189"/>
      <c r="F187" s="189"/>
      <c r="G187" s="189">
        <v>25000</v>
      </c>
      <c r="H187" s="189">
        <v>11875</v>
      </c>
      <c r="I187" s="189">
        <v>10546.33</v>
      </c>
      <c r="N187" s="156">
        <f t="shared" si="15"/>
        <v>0.475</v>
      </c>
      <c r="P187" s="156">
        <f t="shared" si="16"/>
        <v>0.4218532</v>
      </c>
    </row>
    <row r="188" spans="1:16" s="156" customFormat="1" ht="12.75">
      <c r="A188" s="195" t="s">
        <v>219</v>
      </c>
      <c r="B188" s="195" t="s">
        <v>220</v>
      </c>
      <c r="C188" s="195" t="s">
        <v>138</v>
      </c>
      <c r="D188" s="189">
        <v>8415</v>
      </c>
      <c r="E188" s="189">
        <v>51870.8</v>
      </c>
      <c r="F188" s="189">
        <v>45829.62</v>
      </c>
      <c r="G188" s="189">
        <v>1350</v>
      </c>
      <c r="H188" s="189">
        <v>8262</v>
      </c>
      <c r="I188" s="189">
        <v>7377.12</v>
      </c>
      <c r="J188" s="156">
        <f>(G188-D188)*100/D188</f>
        <v>-83.9572192513369</v>
      </c>
      <c r="K188" s="156">
        <f>(H188-E188)*100/E188</f>
        <v>-84.07196341679712</v>
      </c>
      <c r="L188" s="156">
        <f>(I188-F188)*100/F188</f>
        <v>-83.9031613179424</v>
      </c>
      <c r="M188" s="156">
        <f t="shared" si="13"/>
        <v>6.1640879382055855</v>
      </c>
      <c r="N188" s="156">
        <f t="shared" si="15"/>
        <v>6.12</v>
      </c>
      <c r="O188" s="156">
        <f t="shared" si="14"/>
        <v>5.4461818181818185</v>
      </c>
      <c r="P188" s="156">
        <f t="shared" si="16"/>
        <v>5.464533333333334</v>
      </c>
    </row>
    <row r="189" spans="1:15" s="156" customFormat="1" ht="12.75">
      <c r="A189" s="195" t="s">
        <v>219</v>
      </c>
      <c r="B189" s="195" t="s">
        <v>220</v>
      </c>
      <c r="C189" s="195" t="s">
        <v>139</v>
      </c>
      <c r="D189" s="189">
        <v>750</v>
      </c>
      <c r="E189" s="189">
        <v>5959</v>
      </c>
      <c r="F189" s="189">
        <v>5495.99</v>
      </c>
      <c r="G189" s="189"/>
      <c r="H189" s="189"/>
      <c r="I189" s="189"/>
      <c r="M189" s="156">
        <f t="shared" si="13"/>
        <v>7.945333333333333</v>
      </c>
      <c r="O189" s="156">
        <f t="shared" si="14"/>
        <v>7.327986666666666</v>
      </c>
    </row>
    <row r="190" spans="1:16" s="156" customFormat="1" ht="12.75">
      <c r="A190" s="195" t="s">
        <v>219</v>
      </c>
      <c r="B190" s="195" t="s">
        <v>220</v>
      </c>
      <c r="C190" s="195" t="s">
        <v>63</v>
      </c>
      <c r="D190" s="189">
        <v>1578</v>
      </c>
      <c r="E190" s="189">
        <v>13053.43</v>
      </c>
      <c r="F190" s="189">
        <v>11936.76</v>
      </c>
      <c r="G190" s="189">
        <v>2250</v>
      </c>
      <c r="H190" s="189">
        <v>15960</v>
      </c>
      <c r="I190" s="189">
        <v>14283.73</v>
      </c>
      <c r="J190" s="156">
        <f aca="true" t="shared" si="20" ref="J190:L191">(G190-D190)*100/D190</f>
        <v>42.58555133079848</v>
      </c>
      <c r="K190" s="156">
        <f t="shared" si="20"/>
        <v>22.266714572338458</v>
      </c>
      <c r="L190" s="156">
        <f t="shared" si="20"/>
        <v>19.66170049494167</v>
      </c>
      <c r="M190" s="156">
        <f t="shared" si="13"/>
        <v>8.272135614702155</v>
      </c>
      <c r="N190" s="156">
        <f t="shared" si="15"/>
        <v>7.093333333333334</v>
      </c>
      <c r="O190" s="156">
        <f t="shared" si="14"/>
        <v>7.564486692015209</v>
      </c>
      <c r="P190" s="156">
        <f t="shared" si="16"/>
        <v>6.348324444444445</v>
      </c>
    </row>
    <row r="191" spans="1:16" s="156" customFormat="1" ht="12.75">
      <c r="A191" s="195" t="s">
        <v>219</v>
      </c>
      <c r="B191" s="195" t="s">
        <v>220</v>
      </c>
      <c r="C191" s="195" t="s">
        <v>122</v>
      </c>
      <c r="D191" s="189">
        <v>3206</v>
      </c>
      <c r="E191" s="189">
        <v>19763.68</v>
      </c>
      <c r="F191" s="189">
        <v>17796.74</v>
      </c>
      <c r="G191" s="189">
        <v>1367</v>
      </c>
      <c r="H191" s="189">
        <v>5438.72</v>
      </c>
      <c r="I191" s="189">
        <v>4865.44</v>
      </c>
      <c r="J191" s="156">
        <f t="shared" si="20"/>
        <v>-57.361197754210856</v>
      </c>
      <c r="K191" s="156">
        <f t="shared" si="20"/>
        <v>-72.48123831189334</v>
      </c>
      <c r="L191" s="156">
        <f t="shared" si="20"/>
        <v>-72.66106039645464</v>
      </c>
      <c r="M191" s="156">
        <f t="shared" si="13"/>
        <v>6.1645913911416095</v>
      </c>
      <c r="N191" s="156">
        <f t="shared" si="15"/>
        <v>3.978580833942941</v>
      </c>
      <c r="O191" s="156">
        <f t="shared" si="14"/>
        <v>5.551072988147224</v>
      </c>
      <c r="P191" s="156">
        <f t="shared" si="16"/>
        <v>3.559209948792977</v>
      </c>
    </row>
    <row r="192" spans="1:15" s="156" customFormat="1" ht="12.75">
      <c r="A192" s="195" t="s">
        <v>219</v>
      </c>
      <c r="B192" s="195" t="s">
        <v>220</v>
      </c>
      <c r="C192" s="195" t="s">
        <v>92</v>
      </c>
      <c r="D192" s="189">
        <v>29</v>
      </c>
      <c r="E192" s="189">
        <v>219.64</v>
      </c>
      <c r="F192" s="189">
        <v>192.64</v>
      </c>
      <c r="G192" s="189"/>
      <c r="H192" s="189"/>
      <c r="I192" s="189"/>
      <c r="M192" s="156">
        <f t="shared" si="13"/>
        <v>7.573793103448275</v>
      </c>
      <c r="O192" s="156">
        <f t="shared" si="14"/>
        <v>6.642758620689655</v>
      </c>
    </row>
    <row r="193" spans="1:16" s="156" customFormat="1" ht="12.75">
      <c r="A193" s="195" t="s">
        <v>219</v>
      </c>
      <c r="B193" s="195" t="s">
        <v>220</v>
      </c>
      <c r="C193" s="195" t="s">
        <v>46</v>
      </c>
      <c r="D193" s="189">
        <v>5000</v>
      </c>
      <c r="E193" s="189">
        <v>35136</v>
      </c>
      <c r="F193" s="189">
        <v>31474.92</v>
      </c>
      <c r="G193" s="189">
        <v>7020</v>
      </c>
      <c r="H193" s="189">
        <v>49046.4</v>
      </c>
      <c r="I193" s="189">
        <v>44065.05</v>
      </c>
      <c r="J193" s="156">
        <f>(G193-D193)*100/D193</f>
        <v>40.4</v>
      </c>
      <c r="K193" s="156">
        <f>(H193-E193)*100/E193</f>
        <v>39.590163934426236</v>
      </c>
      <c r="L193" s="156">
        <f>(I193-F193)*100/F193</f>
        <v>40.00051469550996</v>
      </c>
      <c r="M193" s="156">
        <f t="shared" si="13"/>
        <v>7.0272</v>
      </c>
      <c r="N193" s="156">
        <f t="shared" si="15"/>
        <v>6.986666666666667</v>
      </c>
      <c r="O193" s="156">
        <f t="shared" si="14"/>
        <v>6.2949839999999995</v>
      </c>
      <c r="P193" s="156">
        <f t="shared" si="16"/>
        <v>6.27707264957265</v>
      </c>
    </row>
    <row r="194" spans="1:16" s="156" customFormat="1" ht="12.75">
      <c r="A194" s="195" t="s">
        <v>219</v>
      </c>
      <c r="B194" s="195" t="s">
        <v>220</v>
      </c>
      <c r="C194" s="195" t="s">
        <v>62</v>
      </c>
      <c r="D194" s="189"/>
      <c r="E194" s="189"/>
      <c r="F194" s="189"/>
      <c r="G194" s="189">
        <v>780</v>
      </c>
      <c r="H194" s="189">
        <v>6316.8</v>
      </c>
      <c r="I194" s="189">
        <v>5667.91</v>
      </c>
      <c r="N194" s="156">
        <f t="shared" si="15"/>
        <v>8.098461538461539</v>
      </c>
      <c r="P194" s="156">
        <f t="shared" si="16"/>
        <v>7.266551282051282</v>
      </c>
    </row>
    <row r="195" spans="1:16" s="156" customFormat="1" ht="12.75">
      <c r="A195" s="195" t="s">
        <v>219</v>
      </c>
      <c r="B195" s="195" t="s">
        <v>220</v>
      </c>
      <c r="C195" s="195" t="s">
        <v>156</v>
      </c>
      <c r="D195" s="189">
        <v>280</v>
      </c>
      <c r="E195" s="189">
        <v>1976.57</v>
      </c>
      <c r="F195" s="189">
        <v>1753.58</v>
      </c>
      <c r="G195" s="189">
        <v>10534</v>
      </c>
      <c r="H195" s="189">
        <v>53264.51</v>
      </c>
      <c r="I195" s="189">
        <v>47707.02</v>
      </c>
      <c r="J195" s="156">
        <f>(G195-D195)*100/D195</f>
        <v>3662.1428571428573</v>
      </c>
      <c r="K195" s="156">
        <f>(H195-E195)*100/E195</f>
        <v>2594.795023702677</v>
      </c>
      <c r="L195" s="156">
        <f>(I195-F195)*100/F195</f>
        <v>2620.549960651923</v>
      </c>
      <c r="M195" s="156">
        <f t="shared" si="13"/>
        <v>7.059178571428571</v>
      </c>
      <c r="N195" s="156">
        <f t="shared" si="15"/>
        <v>5.056437250806911</v>
      </c>
      <c r="O195" s="156">
        <f t="shared" si="14"/>
        <v>6.262785714285714</v>
      </c>
      <c r="P195" s="156">
        <f t="shared" si="16"/>
        <v>4.528860831592937</v>
      </c>
    </row>
    <row r="196" spans="1:16" s="156" customFormat="1" ht="12.75">
      <c r="A196" s="195" t="s">
        <v>219</v>
      </c>
      <c r="B196" s="195" t="s">
        <v>220</v>
      </c>
      <c r="C196" s="195" t="s">
        <v>102</v>
      </c>
      <c r="D196" s="189"/>
      <c r="E196" s="189"/>
      <c r="F196" s="189"/>
      <c r="G196" s="189">
        <v>301</v>
      </c>
      <c r="H196" s="189">
        <v>2451.91</v>
      </c>
      <c r="I196" s="189">
        <v>2211</v>
      </c>
      <c r="N196" s="156">
        <f t="shared" si="15"/>
        <v>8.145880398671096</v>
      </c>
      <c r="P196" s="156">
        <f t="shared" si="16"/>
        <v>7.3455149501661126</v>
      </c>
    </row>
    <row r="197" spans="1:15" s="156" customFormat="1" ht="12.75">
      <c r="A197" s="195" t="s">
        <v>219</v>
      </c>
      <c r="B197" s="195" t="s">
        <v>220</v>
      </c>
      <c r="C197" s="195" t="s">
        <v>85</v>
      </c>
      <c r="D197" s="189">
        <v>550</v>
      </c>
      <c r="E197" s="189">
        <v>4387.46</v>
      </c>
      <c r="F197" s="189">
        <v>4036.33</v>
      </c>
      <c r="G197" s="189"/>
      <c r="H197" s="189"/>
      <c r="I197" s="189"/>
      <c r="M197" s="156">
        <f t="shared" si="13"/>
        <v>7.9772</v>
      </c>
      <c r="O197" s="156">
        <f t="shared" si="14"/>
        <v>7.338781818181818</v>
      </c>
    </row>
    <row r="198" spans="1:16" s="156" customFormat="1" ht="12.75">
      <c r="A198" s="195" t="s">
        <v>219</v>
      </c>
      <c r="B198" s="195" t="s">
        <v>220</v>
      </c>
      <c r="C198" s="195" t="s">
        <v>183</v>
      </c>
      <c r="D198" s="189">
        <v>2510</v>
      </c>
      <c r="E198" s="189">
        <v>18287.2</v>
      </c>
      <c r="F198" s="189">
        <v>16360.9</v>
      </c>
      <c r="G198" s="189">
        <v>3350</v>
      </c>
      <c r="H198" s="189">
        <v>24283</v>
      </c>
      <c r="I198" s="189">
        <v>21715.07</v>
      </c>
      <c r="J198" s="156">
        <f aca="true" t="shared" si="21" ref="J198:J260">(G198-D198)*100/D198</f>
        <v>33.46613545816733</v>
      </c>
      <c r="K198" s="156">
        <f aca="true" t="shared" si="22" ref="K198:K260">(H198-E198)*100/E198</f>
        <v>32.786867317030485</v>
      </c>
      <c r="L198" s="156">
        <f aca="true" t="shared" si="23" ref="L198:L260">(I198-F198)*100/F198</f>
        <v>32.72540019192098</v>
      </c>
      <c r="M198" s="156">
        <f aca="true" t="shared" si="24" ref="M198:M261">E198/D198</f>
        <v>7.285737051792829</v>
      </c>
      <c r="N198" s="156">
        <f aca="true" t="shared" si="25" ref="N198:N260">H198/G198</f>
        <v>7.24865671641791</v>
      </c>
      <c r="O198" s="156">
        <f aca="true" t="shared" si="26" ref="O198:O261">F198/D198</f>
        <v>6.518286852589641</v>
      </c>
      <c r="P198" s="156">
        <f aca="true" t="shared" si="27" ref="P198:P260">I198/G198</f>
        <v>6.482110447761194</v>
      </c>
    </row>
    <row r="199" spans="1:16" s="156" customFormat="1" ht="12.75">
      <c r="A199" s="195" t="s">
        <v>219</v>
      </c>
      <c r="B199" s="195" t="s">
        <v>220</v>
      </c>
      <c r="C199" s="195" t="s">
        <v>49</v>
      </c>
      <c r="D199" s="189">
        <v>3030</v>
      </c>
      <c r="E199" s="189">
        <v>25027.8</v>
      </c>
      <c r="F199" s="189">
        <v>22639.07</v>
      </c>
      <c r="G199" s="189">
        <v>510</v>
      </c>
      <c r="H199" s="189">
        <v>4212.6</v>
      </c>
      <c r="I199" s="189">
        <v>3864.37</v>
      </c>
      <c r="J199" s="156">
        <f t="shared" si="21"/>
        <v>-83.16831683168317</v>
      </c>
      <c r="K199" s="156">
        <f t="shared" si="22"/>
        <v>-83.16831683168316</v>
      </c>
      <c r="L199" s="156">
        <f t="shared" si="23"/>
        <v>-82.93052673983516</v>
      </c>
      <c r="M199" s="156">
        <f t="shared" si="24"/>
        <v>8.26</v>
      </c>
      <c r="N199" s="156">
        <f t="shared" si="25"/>
        <v>8.260000000000002</v>
      </c>
      <c r="O199" s="156">
        <f t="shared" si="26"/>
        <v>7.471640264026402</v>
      </c>
      <c r="P199" s="156">
        <f t="shared" si="27"/>
        <v>7.577196078431372</v>
      </c>
    </row>
    <row r="200" spans="1:15" s="156" customFormat="1" ht="12.75">
      <c r="A200" s="195" t="s">
        <v>219</v>
      </c>
      <c r="B200" s="195" t="s">
        <v>220</v>
      </c>
      <c r="C200" s="195" t="s">
        <v>59</v>
      </c>
      <c r="D200" s="189">
        <v>115</v>
      </c>
      <c r="E200" s="189">
        <v>903.8</v>
      </c>
      <c r="F200" s="189">
        <v>796.16</v>
      </c>
      <c r="G200" s="189"/>
      <c r="H200" s="189"/>
      <c r="I200" s="189"/>
      <c r="M200" s="156">
        <f t="shared" si="24"/>
        <v>7.8591304347826085</v>
      </c>
      <c r="O200" s="156">
        <f t="shared" si="26"/>
        <v>6.923130434782609</v>
      </c>
    </row>
    <row r="201" spans="1:16" s="156" customFormat="1" ht="12.75">
      <c r="A201" s="195" t="s">
        <v>219</v>
      </c>
      <c r="B201" s="195" t="s">
        <v>220</v>
      </c>
      <c r="C201" s="195" t="s">
        <v>83</v>
      </c>
      <c r="D201" s="189"/>
      <c r="E201" s="189"/>
      <c r="F201" s="189"/>
      <c r="G201" s="189">
        <v>112.5</v>
      </c>
      <c r="H201" s="189">
        <v>975</v>
      </c>
      <c r="I201" s="189">
        <v>859.2</v>
      </c>
      <c r="N201" s="156">
        <f t="shared" si="25"/>
        <v>8.666666666666666</v>
      </c>
      <c r="P201" s="156">
        <f t="shared" si="27"/>
        <v>7.637333333333333</v>
      </c>
    </row>
    <row r="202" spans="1:16" s="156" customFormat="1" ht="12.75">
      <c r="A202" s="195" t="s">
        <v>221</v>
      </c>
      <c r="B202" s="195" t="s">
        <v>222</v>
      </c>
      <c r="C202" s="195" t="s">
        <v>138</v>
      </c>
      <c r="D202" s="189">
        <v>4200</v>
      </c>
      <c r="E202" s="189">
        <v>21840</v>
      </c>
      <c r="F202" s="189">
        <v>18494.05</v>
      </c>
      <c r="G202" s="189">
        <v>2500</v>
      </c>
      <c r="H202" s="189">
        <v>12120</v>
      </c>
      <c r="I202" s="189">
        <v>10915.73</v>
      </c>
      <c r="J202" s="156">
        <f t="shared" si="21"/>
        <v>-40.476190476190474</v>
      </c>
      <c r="K202" s="156">
        <f t="shared" si="22"/>
        <v>-44.505494505494504</v>
      </c>
      <c r="L202" s="156">
        <f t="shared" si="23"/>
        <v>-40.97707100391748</v>
      </c>
      <c r="M202" s="156">
        <f t="shared" si="24"/>
        <v>5.2</v>
      </c>
      <c r="N202" s="156">
        <f t="shared" si="25"/>
        <v>4.848</v>
      </c>
      <c r="O202" s="156">
        <f t="shared" si="26"/>
        <v>4.403345238095238</v>
      </c>
      <c r="P202" s="156">
        <f t="shared" si="27"/>
        <v>4.366292</v>
      </c>
    </row>
    <row r="203" spans="1:16" s="156" customFormat="1" ht="12.75">
      <c r="A203" s="195" t="s">
        <v>221</v>
      </c>
      <c r="B203" s="195" t="s">
        <v>222</v>
      </c>
      <c r="C203" s="195" t="s">
        <v>139</v>
      </c>
      <c r="D203" s="189">
        <v>3600</v>
      </c>
      <c r="E203" s="189">
        <v>25041.6</v>
      </c>
      <c r="F203" s="189">
        <v>22570.28</v>
      </c>
      <c r="G203" s="189">
        <v>360</v>
      </c>
      <c r="H203" s="189">
        <v>2566.8</v>
      </c>
      <c r="I203" s="189">
        <v>2292.79</v>
      </c>
      <c r="J203" s="156">
        <f t="shared" si="21"/>
        <v>-90</v>
      </c>
      <c r="K203" s="156">
        <f t="shared" si="22"/>
        <v>-89.74985623921795</v>
      </c>
      <c r="L203" s="156">
        <f t="shared" si="23"/>
        <v>-89.84155269673215</v>
      </c>
      <c r="M203" s="156">
        <f t="shared" si="24"/>
        <v>6.9559999999999995</v>
      </c>
      <c r="N203" s="156">
        <f t="shared" si="25"/>
        <v>7.130000000000001</v>
      </c>
      <c r="O203" s="156">
        <f t="shared" si="26"/>
        <v>6.269522222222222</v>
      </c>
      <c r="P203" s="156">
        <f t="shared" si="27"/>
        <v>6.368861111111111</v>
      </c>
    </row>
    <row r="204" spans="1:15" s="156" customFormat="1" ht="12.75">
      <c r="A204" s="195" t="s">
        <v>221</v>
      </c>
      <c r="B204" s="195" t="s">
        <v>222</v>
      </c>
      <c r="C204" s="195" t="s">
        <v>122</v>
      </c>
      <c r="D204" s="189">
        <v>192</v>
      </c>
      <c r="E204" s="189">
        <v>1152</v>
      </c>
      <c r="F204" s="189">
        <v>1037.55</v>
      </c>
      <c r="G204" s="189"/>
      <c r="H204" s="189"/>
      <c r="I204" s="189"/>
      <c r="M204" s="156">
        <f t="shared" si="24"/>
        <v>6</v>
      </c>
      <c r="O204" s="156">
        <f t="shared" si="26"/>
        <v>5.4039062499999995</v>
      </c>
    </row>
    <row r="205" spans="1:15" s="156" customFormat="1" ht="12.75">
      <c r="A205" s="195" t="s">
        <v>221</v>
      </c>
      <c r="B205" s="195" t="s">
        <v>222</v>
      </c>
      <c r="C205" s="195" t="s">
        <v>92</v>
      </c>
      <c r="D205" s="189">
        <v>30</v>
      </c>
      <c r="E205" s="189">
        <v>221.16</v>
      </c>
      <c r="F205" s="189">
        <v>201.3</v>
      </c>
      <c r="G205" s="189"/>
      <c r="H205" s="189"/>
      <c r="I205" s="189"/>
      <c r="M205" s="156">
        <f t="shared" si="24"/>
        <v>7.372</v>
      </c>
      <c r="O205" s="156">
        <f t="shared" si="26"/>
        <v>6.71</v>
      </c>
    </row>
    <row r="206" spans="1:16" s="156" customFormat="1" ht="12.75">
      <c r="A206" s="195" t="s">
        <v>221</v>
      </c>
      <c r="B206" s="195" t="s">
        <v>222</v>
      </c>
      <c r="C206" s="195" t="s">
        <v>46</v>
      </c>
      <c r="D206" s="189">
        <v>1000</v>
      </c>
      <c r="E206" s="189">
        <v>6945</v>
      </c>
      <c r="F206" s="189">
        <v>6336.75</v>
      </c>
      <c r="G206" s="189">
        <v>6975</v>
      </c>
      <c r="H206" s="189">
        <v>47401.25</v>
      </c>
      <c r="I206" s="189">
        <v>42664.9</v>
      </c>
      <c r="J206" s="156">
        <f t="shared" si="21"/>
        <v>597.5</v>
      </c>
      <c r="K206" s="156">
        <f t="shared" si="22"/>
        <v>582.5233981281498</v>
      </c>
      <c r="L206" s="156">
        <f t="shared" si="23"/>
        <v>573.2930918846412</v>
      </c>
      <c r="M206" s="156">
        <f t="shared" si="24"/>
        <v>6.945</v>
      </c>
      <c r="N206" s="156">
        <f t="shared" si="25"/>
        <v>6.795878136200717</v>
      </c>
      <c r="O206" s="156">
        <f t="shared" si="26"/>
        <v>6.33675</v>
      </c>
      <c r="P206" s="156">
        <f t="shared" si="27"/>
        <v>6.116831541218638</v>
      </c>
    </row>
    <row r="207" spans="1:15" s="156" customFormat="1" ht="12.75">
      <c r="A207" s="195" t="s">
        <v>221</v>
      </c>
      <c r="B207" s="195" t="s">
        <v>222</v>
      </c>
      <c r="C207" s="195" t="s">
        <v>156</v>
      </c>
      <c r="D207" s="189">
        <v>97</v>
      </c>
      <c r="E207" s="189">
        <v>738.51</v>
      </c>
      <c r="F207" s="189">
        <v>653.87</v>
      </c>
      <c r="G207" s="189"/>
      <c r="H207" s="189"/>
      <c r="I207" s="189"/>
      <c r="M207" s="156">
        <f t="shared" si="24"/>
        <v>7.613505154639175</v>
      </c>
      <c r="O207" s="156">
        <f t="shared" si="26"/>
        <v>6.740927835051546</v>
      </c>
    </row>
    <row r="208" spans="1:15" s="156" customFormat="1" ht="12.75">
      <c r="A208" s="195" t="s">
        <v>770</v>
      </c>
      <c r="B208" s="195" t="s">
        <v>771</v>
      </c>
      <c r="C208" s="195" t="s">
        <v>85</v>
      </c>
      <c r="D208" s="189">
        <v>256.8</v>
      </c>
      <c r="E208" s="189">
        <v>9635.12</v>
      </c>
      <c r="F208" s="189">
        <v>8963.74</v>
      </c>
      <c r="G208" s="189"/>
      <c r="H208" s="189"/>
      <c r="I208" s="189"/>
      <c r="M208" s="156">
        <f t="shared" si="24"/>
        <v>37.519937694704055</v>
      </c>
      <c r="O208" s="156">
        <f t="shared" si="26"/>
        <v>34.90552959501557</v>
      </c>
    </row>
    <row r="209" spans="1:16" s="156" customFormat="1" ht="12.75">
      <c r="A209" s="195" t="s">
        <v>225</v>
      </c>
      <c r="B209" s="195" t="s">
        <v>226</v>
      </c>
      <c r="C209" s="195" t="s">
        <v>138</v>
      </c>
      <c r="D209" s="189">
        <v>7815.2</v>
      </c>
      <c r="E209" s="189">
        <v>69680</v>
      </c>
      <c r="F209" s="189">
        <v>61408.44</v>
      </c>
      <c r="G209" s="189">
        <v>2879</v>
      </c>
      <c r="H209" s="189">
        <v>20282.1</v>
      </c>
      <c r="I209" s="189">
        <v>18129.98</v>
      </c>
      <c r="J209" s="156">
        <f t="shared" si="21"/>
        <v>-63.16153137475688</v>
      </c>
      <c r="K209" s="156">
        <f t="shared" si="22"/>
        <v>-70.89250861079219</v>
      </c>
      <c r="L209" s="156">
        <f t="shared" si="23"/>
        <v>-70.47640356928137</v>
      </c>
      <c r="M209" s="156">
        <f t="shared" si="24"/>
        <v>8.915958644692395</v>
      </c>
      <c r="N209" s="156">
        <f t="shared" si="25"/>
        <v>7.044841959013546</v>
      </c>
      <c r="O209" s="156">
        <f t="shared" si="26"/>
        <v>7.857564745623913</v>
      </c>
      <c r="P209" s="156">
        <f t="shared" si="27"/>
        <v>6.297318513372699</v>
      </c>
    </row>
    <row r="210" spans="1:16" s="156" customFormat="1" ht="12.75">
      <c r="A210" s="195" t="s">
        <v>225</v>
      </c>
      <c r="B210" s="195" t="s">
        <v>226</v>
      </c>
      <c r="C210" s="195" t="s">
        <v>63</v>
      </c>
      <c r="D210" s="189">
        <v>2870.4</v>
      </c>
      <c r="E210" s="189">
        <v>20148.65</v>
      </c>
      <c r="F210" s="189">
        <v>18436.98</v>
      </c>
      <c r="G210" s="189">
        <v>660</v>
      </c>
      <c r="H210" s="189">
        <v>4590</v>
      </c>
      <c r="I210" s="189">
        <v>4061.94</v>
      </c>
      <c r="J210" s="156">
        <f t="shared" si="21"/>
        <v>-77.0066889632107</v>
      </c>
      <c r="K210" s="156">
        <f t="shared" si="22"/>
        <v>-77.21931742325168</v>
      </c>
      <c r="L210" s="156">
        <f t="shared" si="23"/>
        <v>-77.96851762056475</v>
      </c>
      <c r="M210" s="156">
        <f t="shared" si="24"/>
        <v>7.0194572185061315</v>
      </c>
      <c r="N210" s="156">
        <f t="shared" si="25"/>
        <v>6.954545454545454</v>
      </c>
      <c r="O210" s="156">
        <f t="shared" si="26"/>
        <v>6.423139632107023</v>
      </c>
      <c r="P210" s="156">
        <f t="shared" si="27"/>
        <v>6.154454545454546</v>
      </c>
    </row>
    <row r="211" spans="1:15" s="156" customFormat="1" ht="12.75">
      <c r="A211" s="195" t="s">
        <v>225</v>
      </c>
      <c r="B211" s="195" t="s">
        <v>226</v>
      </c>
      <c r="C211" s="195" t="s">
        <v>53</v>
      </c>
      <c r="D211" s="189">
        <v>2190</v>
      </c>
      <c r="E211" s="189">
        <v>12351.6</v>
      </c>
      <c r="F211" s="189">
        <v>10916.28</v>
      </c>
      <c r="G211" s="189"/>
      <c r="H211" s="189"/>
      <c r="I211" s="189"/>
      <c r="M211" s="156">
        <f t="shared" si="24"/>
        <v>5.640000000000001</v>
      </c>
      <c r="O211" s="156">
        <f t="shared" si="26"/>
        <v>4.984602739726028</v>
      </c>
    </row>
    <row r="212" spans="1:16" s="156" customFormat="1" ht="12.75">
      <c r="A212" s="195" t="s">
        <v>225</v>
      </c>
      <c r="B212" s="195" t="s">
        <v>226</v>
      </c>
      <c r="C212" s="195" t="s">
        <v>46</v>
      </c>
      <c r="D212" s="189">
        <v>12592</v>
      </c>
      <c r="E212" s="189">
        <v>85143</v>
      </c>
      <c r="F212" s="189">
        <v>74897.86</v>
      </c>
      <c r="G212" s="189">
        <v>12330</v>
      </c>
      <c r="H212" s="189">
        <v>69240</v>
      </c>
      <c r="I212" s="189">
        <v>61807.44</v>
      </c>
      <c r="J212" s="156">
        <f t="shared" si="21"/>
        <v>-2.0806861499364677</v>
      </c>
      <c r="K212" s="156">
        <f t="shared" si="22"/>
        <v>-18.677988795320815</v>
      </c>
      <c r="L212" s="156">
        <f t="shared" si="23"/>
        <v>-17.477695624414366</v>
      </c>
      <c r="M212" s="156">
        <f t="shared" si="24"/>
        <v>6.761674078780178</v>
      </c>
      <c r="N212" s="156">
        <f t="shared" si="25"/>
        <v>5.615571776155718</v>
      </c>
      <c r="O212" s="156">
        <f t="shared" si="26"/>
        <v>5.9480511435832275</v>
      </c>
      <c r="P212" s="156">
        <f t="shared" si="27"/>
        <v>5.012768856447689</v>
      </c>
    </row>
    <row r="213" spans="1:16" s="156" customFormat="1" ht="12.75">
      <c r="A213" s="195" t="s">
        <v>225</v>
      </c>
      <c r="B213" s="195" t="s">
        <v>226</v>
      </c>
      <c r="C213" s="195" t="s">
        <v>156</v>
      </c>
      <c r="D213" s="189">
        <v>8336.8</v>
      </c>
      <c r="E213" s="189">
        <v>50276.53</v>
      </c>
      <c r="F213" s="189">
        <v>45304.13</v>
      </c>
      <c r="G213" s="189">
        <v>7157</v>
      </c>
      <c r="H213" s="189">
        <v>40828</v>
      </c>
      <c r="I213" s="189">
        <v>36684.72</v>
      </c>
      <c r="J213" s="156">
        <f t="shared" si="21"/>
        <v>-14.151712887438817</v>
      </c>
      <c r="K213" s="156">
        <f t="shared" si="22"/>
        <v>-18.793122755289595</v>
      </c>
      <c r="L213" s="156">
        <f t="shared" si="23"/>
        <v>-19.025660574433275</v>
      </c>
      <c r="M213" s="156">
        <f t="shared" si="24"/>
        <v>6.030674839266865</v>
      </c>
      <c r="N213" s="156">
        <f t="shared" si="25"/>
        <v>5.704624842811234</v>
      </c>
      <c r="O213" s="156">
        <f t="shared" si="26"/>
        <v>5.434234958257365</v>
      </c>
      <c r="P213" s="156">
        <f t="shared" si="27"/>
        <v>5.125711890456896</v>
      </c>
    </row>
    <row r="214" spans="1:15" s="156" customFormat="1" ht="12.75">
      <c r="A214" s="195" t="s">
        <v>225</v>
      </c>
      <c r="B214" s="195" t="s">
        <v>226</v>
      </c>
      <c r="C214" s="195" t="s">
        <v>183</v>
      </c>
      <c r="D214" s="189">
        <v>12</v>
      </c>
      <c r="E214" s="189">
        <v>144</v>
      </c>
      <c r="F214" s="189">
        <v>133.88</v>
      </c>
      <c r="G214" s="189"/>
      <c r="H214" s="189"/>
      <c r="I214" s="189"/>
      <c r="M214" s="156">
        <f t="shared" si="24"/>
        <v>12</v>
      </c>
      <c r="O214" s="156">
        <f t="shared" si="26"/>
        <v>11.156666666666666</v>
      </c>
    </row>
    <row r="215" spans="1:16" s="156" customFormat="1" ht="12.75">
      <c r="A215" s="195" t="s">
        <v>225</v>
      </c>
      <c r="B215" s="195" t="s">
        <v>226</v>
      </c>
      <c r="C215" s="195" t="s">
        <v>83</v>
      </c>
      <c r="D215" s="189">
        <v>1248</v>
      </c>
      <c r="E215" s="189">
        <v>11856</v>
      </c>
      <c r="F215" s="189">
        <v>10514</v>
      </c>
      <c r="G215" s="189">
        <v>3072.6</v>
      </c>
      <c r="H215" s="189">
        <v>22087.85</v>
      </c>
      <c r="I215" s="189">
        <v>19738.56</v>
      </c>
      <c r="J215" s="156">
        <f t="shared" si="21"/>
        <v>146.20192307692307</v>
      </c>
      <c r="K215" s="156">
        <f t="shared" si="22"/>
        <v>86.3010290148448</v>
      </c>
      <c r="L215" s="156">
        <f t="shared" si="23"/>
        <v>87.73597108617084</v>
      </c>
      <c r="M215" s="156">
        <f t="shared" si="24"/>
        <v>9.5</v>
      </c>
      <c r="N215" s="156">
        <f t="shared" si="25"/>
        <v>7.188651305083642</v>
      </c>
      <c r="O215" s="156">
        <f t="shared" si="26"/>
        <v>8.424679487179487</v>
      </c>
      <c r="P215" s="156">
        <f t="shared" si="27"/>
        <v>6.424057801210702</v>
      </c>
    </row>
    <row r="216" spans="1:16" s="156" customFormat="1" ht="12.75">
      <c r="A216" s="195" t="s">
        <v>227</v>
      </c>
      <c r="B216" s="195" t="s">
        <v>228</v>
      </c>
      <c r="C216" s="195" t="s">
        <v>62</v>
      </c>
      <c r="D216" s="189"/>
      <c r="E216" s="189"/>
      <c r="F216" s="189"/>
      <c r="G216" s="189">
        <v>300</v>
      </c>
      <c r="H216" s="189">
        <v>4236.6</v>
      </c>
      <c r="I216" s="189">
        <v>3802.9</v>
      </c>
      <c r="N216" s="156">
        <f t="shared" si="25"/>
        <v>14.122000000000002</v>
      </c>
      <c r="P216" s="156">
        <f t="shared" si="27"/>
        <v>12.676333333333334</v>
      </c>
    </row>
    <row r="217" spans="1:15" s="156" customFormat="1" ht="12.75">
      <c r="A217" s="195" t="s">
        <v>716</v>
      </c>
      <c r="B217" s="195" t="s">
        <v>717</v>
      </c>
      <c r="C217" s="195" t="s">
        <v>138</v>
      </c>
      <c r="D217" s="189">
        <v>320</v>
      </c>
      <c r="E217" s="189">
        <v>2688</v>
      </c>
      <c r="F217" s="189">
        <v>2430.96</v>
      </c>
      <c r="G217" s="189"/>
      <c r="H217" s="189"/>
      <c r="I217" s="189"/>
      <c r="M217" s="156">
        <f t="shared" si="24"/>
        <v>8.4</v>
      </c>
      <c r="O217" s="156">
        <f t="shared" si="26"/>
        <v>7.59675</v>
      </c>
    </row>
    <row r="218" spans="1:16" s="156" customFormat="1" ht="12.75">
      <c r="A218" s="195" t="s">
        <v>716</v>
      </c>
      <c r="B218" s="195" t="s">
        <v>717</v>
      </c>
      <c r="C218" s="195" t="s">
        <v>122</v>
      </c>
      <c r="D218" s="189">
        <v>516</v>
      </c>
      <c r="E218" s="189">
        <v>3158.7</v>
      </c>
      <c r="F218" s="189">
        <v>2833.93</v>
      </c>
      <c r="G218" s="189">
        <v>25.2</v>
      </c>
      <c r="H218" s="189">
        <v>228.69</v>
      </c>
      <c r="I218" s="189">
        <v>205.68</v>
      </c>
      <c r="J218" s="156">
        <f t="shared" si="21"/>
        <v>-95.11627906976744</v>
      </c>
      <c r="K218" s="156">
        <f t="shared" si="22"/>
        <v>-92.75999620096876</v>
      </c>
      <c r="L218" s="156">
        <f t="shared" si="23"/>
        <v>-92.74223428242759</v>
      </c>
      <c r="M218" s="156">
        <f t="shared" si="24"/>
        <v>6.121511627906976</v>
      </c>
      <c r="N218" s="156">
        <f t="shared" si="25"/>
        <v>9.075</v>
      </c>
      <c r="O218" s="156">
        <f t="shared" si="26"/>
        <v>5.492112403100775</v>
      </c>
      <c r="P218" s="156">
        <f t="shared" si="27"/>
        <v>8.161904761904763</v>
      </c>
    </row>
    <row r="219" spans="1:16" s="156" customFormat="1" ht="12.75">
      <c r="A219" s="195" t="s">
        <v>716</v>
      </c>
      <c r="B219" s="195" t="s">
        <v>717</v>
      </c>
      <c r="C219" s="195" t="s">
        <v>46</v>
      </c>
      <c r="D219" s="189">
        <v>5258</v>
      </c>
      <c r="E219" s="189">
        <v>34069.25</v>
      </c>
      <c r="F219" s="189">
        <v>30832.29</v>
      </c>
      <c r="G219" s="189">
        <v>6062</v>
      </c>
      <c r="H219" s="189">
        <v>38835.95</v>
      </c>
      <c r="I219" s="189">
        <v>34971.91</v>
      </c>
      <c r="J219" s="156">
        <f t="shared" si="21"/>
        <v>15.290985165462153</v>
      </c>
      <c r="K219" s="156">
        <f t="shared" si="22"/>
        <v>13.991209081503106</v>
      </c>
      <c r="L219" s="156">
        <f t="shared" si="23"/>
        <v>13.426248909827983</v>
      </c>
      <c r="M219" s="156">
        <f t="shared" si="24"/>
        <v>6.479507417268923</v>
      </c>
      <c r="N219" s="156">
        <f t="shared" si="25"/>
        <v>6.4064582645991415</v>
      </c>
      <c r="O219" s="156">
        <f t="shared" si="26"/>
        <v>5.863881704069989</v>
      </c>
      <c r="P219" s="156">
        <f t="shared" si="27"/>
        <v>5.769038271197625</v>
      </c>
    </row>
    <row r="220" spans="1:16" s="156" customFormat="1" ht="12.75">
      <c r="A220" s="195" t="s">
        <v>716</v>
      </c>
      <c r="B220" s="195" t="s">
        <v>717</v>
      </c>
      <c r="C220" s="195" t="s">
        <v>62</v>
      </c>
      <c r="D220" s="189"/>
      <c r="E220" s="189"/>
      <c r="F220" s="189"/>
      <c r="G220" s="189">
        <v>976</v>
      </c>
      <c r="H220" s="189">
        <v>6734.4</v>
      </c>
      <c r="I220" s="189">
        <v>6037.46</v>
      </c>
      <c r="N220" s="156">
        <f t="shared" si="25"/>
        <v>6.8999999999999995</v>
      </c>
      <c r="P220" s="156">
        <f t="shared" si="27"/>
        <v>6.185922131147541</v>
      </c>
    </row>
    <row r="221" spans="1:16" s="156" customFormat="1" ht="12.75">
      <c r="A221" s="195" t="s">
        <v>716</v>
      </c>
      <c r="B221" s="195" t="s">
        <v>717</v>
      </c>
      <c r="C221" s="195" t="s">
        <v>156</v>
      </c>
      <c r="D221" s="189">
        <v>18</v>
      </c>
      <c r="E221" s="189">
        <v>133.03</v>
      </c>
      <c r="F221" s="189">
        <v>122.48</v>
      </c>
      <c r="G221" s="189">
        <v>205.2</v>
      </c>
      <c r="H221" s="189">
        <v>962.48</v>
      </c>
      <c r="I221" s="189">
        <v>847.28</v>
      </c>
      <c r="J221" s="156">
        <f t="shared" si="21"/>
        <v>1040</v>
      </c>
      <c r="K221" s="156">
        <f t="shared" si="22"/>
        <v>623.5059760956175</v>
      </c>
      <c r="L221" s="156">
        <f t="shared" si="23"/>
        <v>591.7700849118223</v>
      </c>
      <c r="M221" s="156">
        <f t="shared" si="24"/>
        <v>7.390555555555555</v>
      </c>
      <c r="N221" s="156">
        <f t="shared" si="25"/>
        <v>4.690448343079923</v>
      </c>
      <c r="O221" s="156">
        <f t="shared" si="26"/>
        <v>6.804444444444445</v>
      </c>
      <c r="P221" s="156">
        <f t="shared" si="27"/>
        <v>4.129044834307992</v>
      </c>
    </row>
    <row r="222" spans="1:15" s="156" customFormat="1" ht="12.75">
      <c r="A222" s="195" t="s">
        <v>716</v>
      </c>
      <c r="B222" s="195" t="s">
        <v>717</v>
      </c>
      <c r="C222" s="195" t="s">
        <v>85</v>
      </c>
      <c r="D222" s="189">
        <v>47771</v>
      </c>
      <c r="E222" s="189">
        <v>257720.65</v>
      </c>
      <c r="F222" s="189">
        <v>234438.44</v>
      </c>
      <c r="G222" s="189"/>
      <c r="H222" s="189"/>
      <c r="I222" s="189"/>
      <c r="M222" s="156">
        <f t="shared" si="24"/>
        <v>5.394918465177618</v>
      </c>
      <c r="O222" s="156">
        <f t="shared" si="26"/>
        <v>4.907547256703858</v>
      </c>
    </row>
    <row r="223" spans="1:15" s="156" customFormat="1" ht="12.75">
      <c r="A223" s="195" t="s">
        <v>716</v>
      </c>
      <c r="B223" s="195" t="s">
        <v>717</v>
      </c>
      <c r="C223" s="195" t="s">
        <v>562</v>
      </c>
      <c r="D223" s="189">
        <v>80</v>
      </c>
      <c r="E223" s="189">
        <v>672</v>
      </c>
      <c r="F223" s="189">
        <v>591.64</v>
      </c>
      <c r="G223" s="189"/>
      <c r="H223" s="189"/>
      <c r="I223" s="189"/>
      <c r="M223" s="156">
        <f t="shared" si="24"/>
        <v>8.4</v>
      </c>
      <c r="O223" s="156">
        <f t="shared" si="26"/>
        <v>7.3955</v>
      </c>
    </row>
    <row r="224" spans="1:16" s="156" customFormat="1" ht="12.75">
      <c r="A224" s="195" t="s">
        <v>716</v>
      </c>
      <c r="B224" s="195" t="s">
        <v>717</v>
      </c>
      <c r="C224" s="195" t="s">
        <v>183</v>
      </c>
      <c r="D224" s="189">
        <v>704</v>
      </c>
      <c r="E224" s="189">
        <v>6004.08</v>
      </c>
      <c r="F224" s="189">
        <v>5385.55</v>
      </c>
      <c r="G224" s="189">
        <v>1088</v>
      </c>
      <c r="H224" s="189">
        <v>9139.2</v>
      </c>
      <c r="I224" s="189">
        <v>8248.42</v>
      </c>
      <c r="J224" s="156">
        <f t="shared" si="21"/>
        <v>54.54545454545455</v>
      </c>
      <c r="K224" s="156">
        <f t="shared" si="22"/>
        <v>52.21649278490627</v>
      </c>
      <c r="L224" s="156">
        <f t="shared" si="23"/>
        <v>53.15835894198364</v>
      </c>
      <c r="M224" s="156">
        <f t="shared" si="24"/>
        <v>8.528522727272728</v>
      </c>
      <c r="N224" s="156">
        <f t="shared" si="25"/>
        <v>8.4</v>
      </c>
      <c r="O224" s="156">
        <f t="shared" si="26"/>
        <v>7.649928977272728</v>
      </c>
      <c r="P224" s="156">
        <f t="shared" si="27"/>
        <v>7.581268382352941</v>
      </c>
    </row>
    <row r="225" spans="1:16" s="156" customFormat="1" ht="12.75">
      <c r="A225" s="195" t="s">
        <v>694</v>
      </c>
      <c r="B225" s="195" t="s">
        <v>230</v>
      </c>
      <c r="C225" s="195" t="s">
        <v>138</v>
      </c>
      <c r="D225" s="189">
        <v>42108</v>
      </c>
      <c r="E225" s="189">
        <v>121022</v>
      </c>
      <c r="F225" s="189">
        <v>108016.52</v>
      </c>
      <c r="G225" s="189">
        <v>18718.56</v>
      </c>
      <c r="H225" s="189">
        <v>44122.32</v>
      </c>
      <c r="I225" s="189">
        <v>39530.18</v>
      </c>
      <c r="J225" s="156">
        <f t="shared" si="21"/>
        <v>-55.54630948988316</v>
      </c>
      <c r="K225" s="156">
        <f t="shared" si="22"/>
        <v>-63.54190147245954</v>
      </c>
      <c r="L225" s="156">
        <f t="shared" si="23"/>
        <v>-63.403579378413596</v>
      </c>
      <c r="M225" s="156">
        <f t="shared" si="24"/>
        <v>2.874085684430512</v>
      </c>
      <c r="N225" s="156">
        <f t="shared" si="25"/>
        <v>2.3571428571428568</v>
      </c>
      <c r="O225" s="156">
        <f t="shared" si="26"/>
        <v>2.5652256103353284</v>
      </c>
      <c r="P225" s="156">
        <f t="shared" si="27"/>
        <v>2.1118173620193006</v>
      </c>
    </row>
    <row r="226" spans="1:16" s="156" customFormat="1" ht="12.75">
      <c r="A226" s="195" t="s">
        <v>694</v>
      </c>
      <c r="B226" s="195" t="s">
        <v>230</v>
      </c>
      <c r="C226" s="195" t="s">
        <v>60</v>
      </c>
      <c r="D226" s="189"/>
      <c r="E226" s="189"/>
      <c r="F226" s="189"/>
      <c r="G226" s="189">
        <v>6680.4</v>
      </c>
      <c r="H226" s="189">
        <v>17823.48</v>
      </c>
      <c r="I226" s="189">
        <v>16357.74</v>
      </c>
      <c r="N226" s="156">
        <f t="shared" si="25"/>
        <v>2.668025866714568</v>
      </c>
      <c r="P226" s="156">
        <f t="shared" si="27"/>
        <v>2.448616849290462</v>
      </c>
    </row>
    <row r="227" spans="1:16" s="156" customFormat="1" ht="12.75">
      <c r="A227" s="195" t="s">
        <v>694</v>
      </c>
      <c r="B227" s="195" t="s">
        <v>230</v>
      </c>
      <c r="C227" s="195" t="s">
        <v>139</v>
      </c>
      <c r="D227" s="189">
        <v>2989.2</v>
      </c>
      <c r="E227" s="189">
        <v>12109.08</v>
      </c>
      <c r="F227" s="189">
        <v>11025.3</v>
      </c>
      <c r="G227" s="189">
        <v>318</v>
      </c>
      <c r="H227" s="189">
        <v>1474.44</v>
      </c>
      <c r="I227" s="189">
        <v>1316.94</v>
      </c>
      <c r="J227" s="156">
        <f t="shared" si="21"/>
        <v>-89.36170212765958</v>
      </c>
      <c r="K227" s="156">
        <f t="shared" si="22"/>
        <v>-87.82368272403849</v>
      </c>
      <c r="L227" s="156">
        <f t="shared" si="23"/>
        <v>-88.05529101248945</v>
      </c>
      <c r="M227" s="156">
        <f t="shared" si="24"/>
        <v>4.050943396226415</v>
      </c>
      <c r="N227" s="156">
        <f t="shared" si="25"/>
        <v>4.6366037735849055</v>
      </c>
      <c r="O227" s="156">
        <f t="shared" si="26"/>
        <v>3.6883781613809714</v>
      </c>
      <c r="P227" s="156">
        <f t="shared" si="27"/>
        <v>4.141320754716982</v>
      </c>
    </row>
    <row r="228" spans="1:16" s="156" customFormat="1" ht="12.75">
      <c r="A228" s="195" t="s">
        <v>694</v>
      </c>
      <c r="B228" s="195" t="s">
        <v>230</v>
      </c>
      <c r="C228" s="195" t="s">
        <v>63</v>
      </c>
      <c r="D228" s="189"/>
      <c r="E228" s="189"/>
      <c r="F228" s="189"/>
      <c r="G228" s="189">
        <v>4758</v>
      </c>
      <c r="H228" s="189">
        <v>14922</v>
      </c>
      <c r="I228" s="189">
        <v>13393.42</v>
      </c>
      <c r="N228" s="156">
        <f t="shared" si="25"/>
        <v>3.1361916771752836</v>
      </c>
      <c r="P228" s="156">
        <f t="shared" si="27"/>
        <v>2.814926439680538</v>
      </c>
    </row>
    <row r="229" spans="1:16" s="156" customFormat="1" ht="12.75">
      <c r="A229" s="195" t="s">
        <v>694</v>
      </c>
      <c r="B229" s="195" t="s">
        <v>230</v>
      </c>
      <c r="C229" s="195" t="s">
        <v>122</v>
      </c>
      <c r="D229" s="189">
        <v>723.3</v>
      </c>
      <c r="E229" s="189">
        <v>3199.68</v>
      </c>
      <c r="F229" s="189">
        <v>2862.54</v>
      </c>
      <c r="G229" s="189">
        <v>494.5</v>
      </c>
      <c r="H229" s="189">
        <v>2141.6</v>
      </c>
      <c r="I229" s="189">
        <v>1928.77</v>
      </c>
      <c r="J229" s="156">
        <f t="shared" si="21"/>
        <v>-31.632794137978706</v>
      </c>
      <c r="K229" s="156">
        <f t="shared" si="22"/>
        <v>-33.06830683068307</v>
      </c>
      <c r="L229" s="156">
        <f t="shared" si="23"/>
        <v>-32.62033019625927</v>
      </c>
      <c r="M229" s="156">
        <f t="shared" si="24"/>
        <v>4.423724595603484</v>
      </c>
      <c r="N229" s="156">
        <f t="shared" si="25"/>
        <v>4.330839231547017</v>
      </c>
      <c r="O229" s="156">
        <f t="shared" si="26"/>
        <v>3.957610949813356</v>
      </c>
      <c r="P229" s="156">
        <f t="shared" si="27"/>
        <v>3.900444893832154</v>
      </c>
    </row>
    <row r="230" spans="1:15" s="156" customFormat="1" ht="12.75">
      <c r="A230" s="195" t="s">
        <v>694</v>
      </c>
      <c r="B230" s="195" t="s">
        <v>230</v>
      </c>
      <c r="C230" s="195" t="s">
        <v>92</v>
      </c>
      <c r="D230" s="189">
        <v>26.88</v>
      </c>
      <c r="E230" s="189">
        <v>81.92</v>
      </c>
      <c r="F230" s="189">
        <v>75.44</v>
      </c>
      <c r="G230" s="189"/>
      <c r="H230" s="189"/>
      <c r="I230" s="189"/>
      <c r="M230" s="156">
        <f t="shared" si="24"/>
        <v>3.047619047619048</v>
      </c>
      <c r="O230" s="156">
        <f t="shared" si="26"/>
        <v>2.806547619047619</v>
      </c>
    </row>
    <row r="231" spans="1:16" s="156" customFormat="1" ht="12.75">
      <c r="A231" s="195" t="s">
        <v>694</v>
      </c>
      <c r="B231" s="195" t="s">
        <v>230</v>
      </c>
      <c r="C231" s="195" t="s">
        <v>46</v>
      </c>
      <c r="D231" s="189">
        <v>268056.6</v>
      </c>
      <c r="E231" s="189">
        <v>901530.51</v>
      </c>
      <c r="F231" s="189">
        <v>804778.01</v>
      </c>
      <c r="G231" s="189">
        <v>36984.8</v>
      </c>
      <c r="H231" s="189">
        <v>102693.96</v>
      </c>
      <c r="I231" s="189">
        <v>92285.44</v>
      </c>
      <c r="J231" s="156">
        <f t="shared" si="21"/>
        <v>-86.20261541778864</v>
      </c>
      <c r="K231" s="156">
        <f t="shared" si="22"/>
        <v>-88.60893127177692</v>
      </c>
      <c r="L231" s="156">
        <f t="shared" si="23"/>
        <v>-88.53280794787123</v>
      </c>
      <c r="M231" s="156">
        <f t="shared" si="24"/>
        <v>3.363209523660302</v>
      </c>
      <c r="N231" s="156">
        <f t="shared" si="25"/>
        <v>2.776653111548528</v>
      </c>
      <c r="O231" s="156">
        <f t="shared" si="26"/>
        <v>3.0022689611074678</v>
      </c>
      <c r="P231" s="156">
        <f t="shared" si="27"/>
        <v>2.495226146957669</v>
      </c>
    </row>
    <row r="232" spans="1:15" s="156" customFormat="1" ht="12.75">
      <c r="A232" s="195" t="s">
        <v>694</v>
      </c>
      <c r="B232" s="195" t="s">
        <v>230</v>
      </c>
      <c r="C232" s="195" t="s">
        <v>47</v>
      </c>
      <c r="D232" s="189">
        <v>360</v>
      </c>
      <c r="E232" s="189">
        <v>1800</v>
      </c>
      <c r="F232" s="189">
        <v>1636.72</v>
      </c>
      <c r="G232" s="189"/>
      <c r="H232" s="189"/>
      <c r="I232" s="189"/>
      <c r="M232" s="156">
        <f t="shared" si="24"/>
        <v>5</v>
      </c>
      <c r="O232" s="156">
        <f t="shared" si="26"/>
        <v>4.546444444444445</v>
      </c>
    </row>
    <row r="233" spans="1:16" s="156" customFormat="1" ht="12.75">
      <c r="A233" s="195" t="s">
        <v>694</v>
      </c>
      <c r="B233" s="195" t="s">
        <v>230</v>
      </c>
      <c r="C233" s="195" t="s">
        <v>62</v>
      </c>
      <c r="D233" s="189"/>
      <c r="E233" s="189"/>
      <c r="F233" s="189"/>
      <c r="G233" s="189">
        <v>9447</v>
      </c>
      <c r="H233" s="189">
        <v>30627.25</v>
      </c>
      <c r="I233" s="189">
        <v>27313.09</v>
      </c>
      <c r="N233" s="156">
        <f t="shared" si="25"/>
        <v>3.242008044881973</v>
      </c>
      <c r="P233" s="156">
        <f t="shared" si="27"/>
        <v>2.891191912776543</v>
      </c>
    </row>
    <row r="234" spans="1:16" s="156" customFormat="1" ht="12.75">
      <c r="A234" s="195" t="s">
        <v>694</v>
      </c>
      <c r="B234" s="195" t="s">
        <v>230</v>
      </c>
      <c r="C234" s="195" t="s">
        <v>156</v>
      </c>
      <c r="D234" s="189">
        <v>4799.16</v>
      </c>
      <c r="E234" s="189">
        <v>16522.16</v>
      </c>
      <c r="F234" s="189">
        <v>14843.79</v>
      </c>
      <c r="G234" s="189">
        <v>8160.2</v>
      </c>
      <c r="H234" s="189">
        <v>22691.01</v>
      </c>
      <c r="I234" s="189">
        <v>20265.15</v>
      </c>
      <c r="J234" s="156">
        <f t="shared" si="21"/>
        <v>70.03392260312222</v>
      </c>
      <c r="K234" s="156">
        <f t="shared" si="22"/>
        <v>37.33682520929466</v>
      </c>
      <c r="L234" s="156">
        <f t="shared" si="23"/>
        <v>36.52274789659514</v>
      </c>
      <c r="M234" s="156">
        <f t="shared" si="24"/>
        <v>3.4427191425166073</v>
      </c>
      <c r="N234" s="156">
        <f t="shared" si="25"/>
        <v>2.780692875174628</v>
      </c>
      <c r="O234" s="156">
        <f t="shared" si="26"/>
        <v>3.0929975245667993</v>
      </c>
      <c r="P234" s="156">
        <f t="shared" si="27"/>
        <v>2.4834133967304726</v>
      </c>
    </row>
    <row r="235" spans="1:16" s="156" customFormat="1" ht="12.75">
      <c r="A235" s="195" t="s">
        <v>694</v>
      </c>
      <c r="B235" s="195" t="s">
        <v>230</v>
      </c>
      <c r="C235" s="195" t="s">
        <v>50</v>
      </c>
      <c r="D235" s="189">
        <v>4740</v>
      </c>
      <c r="E235" s="189">
        <v>14632</v>
      </c>
      <c r="F235" s="189">
        <v>13000.96</v>
      </c>
      <c r="G235" s="189">
        <v>9800.4</v>
      </c>
      <c r="H235" s="189">
        <v>26574.36</v>
      </c>
      <c r="I235" s="189">
        <v>24345.21</v>
      </c>
      <c r="J235" s="156">
        <f t="shared" si="21"/>
        <v>106.75949367088606</v>
      </c>
      <c r="K235" s="156">
        <f t="shared" si="22"/>
        <v>81.61809732094041</v>
      </c>
      <c r="L235" s="156">
        <f t="shared" si="23"/>
        <v>87.25701794329035</v>
      </c>
      <c r="M235" s="156">
        <f t="shared" si="24"/>
        <v>3.0869198312236286</v>
      </c>
      <c r="N235" s="156">
        <f t="shared" si="25"/>
        <v>2.7115587118893107</v>
      </c>
      <c r="O235" s="156">
        <f t="shared" si="26"/>
        <v>2.7428185654008437</v>
      </c>
      <c r="P235" s="156">
        <f t="shared" si="27"/>
        <v>2.484103710052651</v>
      </c>
    </row>
    <row r="236" spans="1:15" s="156" customFormat="1" ht="12.75">
      <c r="A236" s="195" t="s">
        <v>694</v>
      </c>
      <c r="B236" s="195" t="s">
        <v>230</v>
      </c>
      <c r="C236" s="195" t="s">
        <v>85</v>
      </c>
      <c r="D236" s="189">
        <v>3438</v>
      </c>
      <c r="E236" s="189">
        <v>14116.88</v>
      </c>
      <c r="F236" s="189">
        <v>13051.15</v>
      </c>
      <c r="G236" s="189"/>
      <c r="H236" s="189"/>
      <c r="I236" s="189"/>
      <c r="M236" s="156">
        <f t="shared" si="24"/>
        <v>4.106131471785922</v>
      </c>
      <c r="O236" s="156">
        <f t="shared" si="26"/>
        <v>3.7961460151250725</v>
      </c>
    </row>
    <row r="237" spans="1:16" s="156" customFormat="1" ht="12.75">
      <c r="A237" s="195" t="s">
        <v>694</v>
      </c>
      <c r="B237" s="195" t="s">
        <v>230</v>
      </c>
      <c r="C237" s="195" t="s">
        <v>590</v>
      </c>
      <c r="D237" s="189">
        <v>144</v>
      </c>
      <c r="E237" s="189">
        <v>720</v>
      </c>
      <c r="F237" s="189">
        <v>658.78</v>
      </c>
      <c r="G237" s="189">
        <v>312</v>
      </c>
      <c r="H237" s="189">
        <v>1129.42</v>
      </c>
      <c r="I237" s="189">
        <v>1022.72</v>
      </c>
      <c r="J237" s="156">
        <f t="shared" si="21"/>
        <v>116.66666666666667</v>
      </c>
      <c r="K237" s="156">
        <f t="shared" si="22"/>
        <v>56.8638888888889</v>
      </c>
      <c r="L237" s="156">
        <f t="shared" si="23"/>
        <v>55.244542943015894</v>
      </c>
      <c r="M237" s="156">
        <f t="shared" si="24"/>
        <v>5</v>
      </c>
      <c r="N237" s="156">
        <f t="shared" si="25"/>
        <v>3.6199358974358975</v>
      </c>
      <c r="O237" s="156">
        <f t="shared" si="26"/>
        <v>4.574861111111111</v>
      </c>
      <c r="P237" s="156">
        <f t="shared" si="27"/>
        <v>3.277948717948718</v>
      </c>
    </row>
    <row r="238" spans="1:16" s="156" customFormat="1" ht="12.75">
      <c r="A238" s="195" t="s">
        <v>694</v>
      </c>
      <c r="B238" s="195" t="s">
        <v>230</v>
      </c>
      <c r="C238" s="195" t="s">
        <v>183</v>
      </c>
      <c r="D238" s="189">
        <v>1500</v>
      </c>
      <c r="E238" s="189">
        <v>5700</v>
      </c>
      <c r="F238" s="189">
        <v>5134.21</v>
      </c>
      <c r="G238" s="189">
        <v>2755.2</v>
      </c>
      <c r="H238" s="189">
        <v>10740.24</v>
      </c>
      <c r="I238" s="189">
        <v>9630.68</v>
      </c>
      <c r="J238" s="156">
        <f t="shared" si="21"/>
        <v>83.67999999999999</v>
      </c>
      <c r="K238" s="156">
        <f t="shared" si="22"/>
        <v>88.42526315789473</v>
      </c>
      <c r="L238" s="156">
        <f t="shared" si="23"/>
        <v>87.57861482097537</v>
      </c>
      <c r="M238" s="156">
        <f t="shared" si="24"/>
        <v>3.8</v>
      </c>
      <c r="N238" s="156">
        <f t="shared" si="25"/>
        <v>3.8981707317073173</v>
      </c>
      <c r="O238" s="156">
        <f t="shared" si="26"/>
        <v>3.4228066666666668</v>
      </c>
      <c r="P238" s="156">
        <f t="shared" si="27"/>
        <v>3.495455865272939</v>
      </c>
    </row>
    <row r="239" spans="1:16" s="156" customFormat="1" ht="12.75">
      <c r="A239" s="195" t="s">
        <v>694</v>
      </c>
      <c r="B239" s="195" t="s">
        <v>230</v>
      </c>
      <c r="C239" s="195" t="s">
        <v>49</v>
      </c>
      <c r="D239" s="189">
        <v>63955.2</v>
      </c>
      <c r="E239" s="189">
        <v>163627.44</v>
      </c>
      <c r="F239" s="189">
        <v>148312.85</v>
      </c>
      <c r="G239" s="189">
        <v>310561.8</v>
      </c>
      <c r="H239" s="189">
        <v>828418.65</v>
      </c>
      <c r="I239" s="189">
        <v>743272.38</v>
      </c>
      <c r="J239" s="156">
        <f t="shared" si="21"/>
        <v>385.5927274091864</v>
      </c>
      <c r="K239" s="156">
        <f t="shared" si="22"/>
        <v>406.2834509908607</v>
      </c>
      <c r="L239" s="156">
        <f t="shared" si="23"/>
        <v>401.1517073537458</v>
      </c>
      <c r="M239" s="156">
        <f t="shared" si="24"/>
        <v>2.558469678775143</v>
      </c>
      <c r="N239" s="156">
        <f t="shared" si="25"/>
        <v>2.6674840563134294</v>
      </c>
      <c r="O239" s="156">
        <f t="shared" si="26"/>
        <v>2.319011589362554</v>
      </c>
      <c r="P239" s="156">
        <f t="shared" si="27"/>
        <v>2.393315533333462</v>
      </c>
    </row>
    <row r="240" spans="1:16" s="156" customFormat="1" ht="12.75">
      <c r="A240" s="195" t="s">
        <v>694</v>
      </c>
      <c r="B240" s="195" t="s">
        <v>230</v>
      </c>
      <c r="C240" s="195" t="s">
        <v>83</v>
      </c>
      <c r="D240" s="189"/>
      <c r="E240" s="189"/>
      <c r="F240" s="189"/>
      <c r="G240" s="189">
        <v>5145</v>
      </c>
      <c r="H240" s="189">
        <v>16446</v>
      </c>
      <c r="I240" s="189">
        <v>14492.7</v>
      </c>
      <c r="N240" s="156">
        <f t="shared" si="25"/>
        <v>3.1965014577259474</v>
      </c>
      <c r="P240" s="156">
        <f t="shared" si="27"/>
        <v>2.8168513119533527</v>
      </c>
    </row>
    <row r="241" spans="1:15" s="156" customFormat="1" ht="12.75">
      <c r="A241" s="195" t="s">
        <v>695</v>
      </c>
      <c r="B241" s="195" t="s">
        <v>696</v>
      </c>
      <c r="C241" s="195" t="s">
        <v>92</v>
      </c>
      <c r="D241" s="189">
        <v>56.25</v>
      </c>
      <c r="E241" s="189">
        <v>140.94</v>
      </c>
      <c r="F241" s="189">
        <v>129.99</v>
      </c>
      <c r="G241" s="189"/>
      <c r="H241" s="189"/>
      <c r="I241" s="189"/>
      <c r="M241" s="156">
        <f t="shared" si="24"/>
        <v>2.5056</v>
      </c>
      <c r="O241" s="156">
        <f t="shared" si="26"/>
        <v>2.3109333333333333</v>
      </c>
    </row>
    <row r="242" spans="1:16" s="156" customFormat="1" ht="12.75">
      <c r="A242" s="195" t="s">
        <v>695</v>
      </c>
      <c r="B242" s="195" t="s">
        <v>696</v>
      </c>
      <c r="C242" s="195" t="s">
        <v>46</v>
      </c>
      <c r="D242" s="189">
        <v>2400</v>
      </c>
      <c r="E242" s="189">
        <v>4224</v>
      </c>
      <c r="F242" s="189">
        <v>3583.7</v>
      </c>
      <c r="G242" s="189">
        <v>300</v>
      </c>
      <c r="H242" s="189">
        <v>450</v>
      </c>
      <c r="I242" s="189">
        <v>405.79</v>
      </c>
      <c r="J242" s="156">
        <f t="shared" si="21"/>
        <v>-87.5</v>
      </c>
      <c r="K242" s="156">
        <f t="shared" si="22"/>
        <v>-89.3465909090909</v>
      </c>
      <c r="L242" s="156">
        <f t="shared" si="23"/>
        <v>-88.67678656137512</v>
      </c>
      <c r="M242" s="156">
        <f t="shared" si="24"/>
        <v>1.76</v>
      </c>
      <c r="N242" s="156">
        <f t="shared" si="25"/>
        <v>1.5</v>
      </c>
      <c r="O242" s="156">
        <f t="shared" si="26"/>
        <v>1.4932083333333332</v>
      </c>
      <c r="P242" s="156">
        <f t="shared" si="27"/>
        <v>1.3526333333333334</v>
      </c>
    </row>
    <row r="243" spans="1:15" s="156" customFormat="1" ht="12.75">
      <c r="A243" s="195" t="s">
        <v>695</v>
      </c>
      <c r="B243" s="195" t="s">
        <v>696</v>
      </c>
      <c r="C243" s="195" t="s">
        <v>85</v>
      </c>
      <c r="D243" s="189">
        <v>750</v>
      </c>
      <c r="E243" s="189">
        <v>1338.94</v>
      </c>
      <c r="F243" s="189">
        <v>1185.5</v>
      </c>
      <c r="G243" s="189"/>
      <c r="H243" s="189"/>
      <c r="I243" s="189"/>
      <c r="M243" s="156">
        <f t="shared" si="24"/>
        <v>1.7852533333333334</v>
      </c>
      <c r="O243" s="156">
        <f t="shared" si="26"/>
        <v>1.5806666666666667</v>
      </c>
    </row>
    <row r="244" spans="1:15" s="156" customFormat="1" ht="12.75">
      <c r="A244" s="195" t="s">
        <v>695</v>
      </c>
      <c r="B244" s="195" t="s">
        <v>696</v>
      </c>
      <c r="C244" s="195" t="s">
        <v>562</v>
      </c>
      <c r="D244" s="189">
        <v>431.04</v>
      </c>
      <c r="E244" s="189">
        <v>1518.16</v>
      </c>
      <c r="F244" s="189">
        <v>1336.61</v>
      </c>
      <c r="G244" s="189"/>
      <c r="H244" s="189"/>
      <c r="I244" s="189"/>
      <c r="M244" s="156">
        <f t="shared" si="24"/>
        <v>3.5220861172976985</v>
      </c>
      <c r="O244" s="156">
        <f t="shared" si="26"/>
        <v>3.1008955085374903</v>
      </c>
    </row>
    <row r="245" spans="1:15" s="156" customFormat="1" ht="12.75">
      <c r="A245" s="195" t="s">
        <v>695</v>
      </c>
      <c r="B245" s="195" t="s">
        <v>696</v>
      </c>
      <c r="C245" s="195" t="s">
        <v>183</v>
      </c>
      <c r="D245" s="189">
        <v>90</v>
      </c>
      <c r="E245" s="189">
        <v>226.8</v>
      </c>
      <c r="F245" s="189">
        <v>204.26</v>
      </c>
      <c r="G245" s="189"/>
      <c r="H245" s="189"/>
      <c r="I245" s="189"/>
      <c r="M245" s="156">
        <f t="shared" si="24"/>
        <v>2.52</v>
      </c>
      <c r="O245" s="156">
        <f t="shared" si="26"/>
        <v>2.2695555555555553</v>
      </c>
    </row>
    <row r="246" spans="1:16" s="156" customFormat="1" ht="12.75">
      <c r="A246" s="195" t="s">
        <v>697</v>
      </c>
      <c r="B246" s="195" t="s">
        <v>698</v>
      </c>
      <c r="C246" s="195" t="s">
        <v>139</v>
      </c>
      <c r="D246" s="189">
        <v>271.45</v>
      </c>
      <c r="E246" s="189">
        <v>1944</v>
      </c>
      <c r="F246" s="189">
        <v>1717.66</v>
      </c>
      <c r="G246" s="189">
        <v>1200</v>
      </c>
      <c r="H246" s="189">
        <v>6672</v>
      </c>
      <c r="I246" s="189">
        <v>6137.09</v>
      </c>
      <c r="J246" s="156">
        <f t="shared" si="21"/>
        <v>342.0703628660895</v>
      </c>
      <c r="K246" s="156">
        <f t="shared" si="22"/>
        <v>243.20987654320987</v>
      </c>
      <c r="L246" s="156">
        <f t="shared" si="23"/>
        <v>257.2936436780271</v>
      </c>
      <c r="M246" s="156">
        <f t="shared" si="24"/>
        <v>7.16153987843065</v>
      </c>
      <c r="N246" s="156">
        <f t="shared" si="25"/>
        <v>5.56</v>
      </c>
      <c r="O246" s="156">
        <f t="shared" si="26"/>
        <v>6.327721495671395</v>
      </c>
      <c r="P246" s="156">
        <f t="shared" si="27"/>
        <v>5.114241666666667</v>
      </c>
    </row>
    <row r="247" spans="1:16" s="156" customFormat="1" ht="12.75">
      <c r="A247" s="195" t="s">
        <v>697</v>
      </c>
      <c r="B247" s="195" t="s">
        <v>698</v>
      </c>
      <c r="C247" s="195" t="s">
        <v>46</v>
      </c>
      <c r="D247" s="189">
        <v>2136</v>
      </c>
      <c r="E247" s="189">
        <v>7522</v>
      </c>
      <c r="F247" s="189">
        <v>6511.31</v>
      </c>
      <c r="G247" s="189">
        <v>1890</v>
      </c>
      <c r="H247" s="189">
        <v>5880</v>
      </c>
      <c r="I247" s="189">
        <v>5302.27</v>
      </c>
      <c r="J247" s="156">
        <f t="shared" si="21"/>
        <v>-11.51685393258427</v>
      </c>
      <c r="K247" s="156">
        <f t="shared" si="22"/>
        <v>-21.829300717894178</v>
      </c>
      <c r="L247" s="156">
        <f t="shared" si="23"/>
        <v>-18.568306531251007</v>
      </c>
      <c r="M247" s="156">
        <f t="shared" si="24"/>
        <v>3.5215355805243447</v>
      </c>
      <c r="N247" s="156">
        <f t="shared" si="25"/>
        <v>3.111111111111111</v>
      </c>
      <c r="O247" s="156">
        <f t="shared" si="26"/>
        <v>3.048366104868914</v>
      </c>
      <c r="P247" s="156">
        <f t="shared" si="27"/>
        <v>2.805433862433863</v>
      </c>
    </row>
    <row r="248" spans="1:15" s="156" customFormat="1" ht="12.75">
      <c r="A248" s="195" t="s">
        <v>573</v>
      </c>
      <c r="B248" s="195" t="s">
        <v>574</v>
      </c>
      <c r="C248" s="195" t="s">
        <v>122</v>
      </c>
      <c r="D248" s="189">
        <v>2940.5</v>
      </c>
      <c r="E248" s="189">
        <v>10716.4</v>
      </c>
      <c r="F248" s="189">
        <v>9791.3</v>
      </c>
      <c r="G248" s="189"/>
      <c r="H248" s="189"/>
      <c r="I248" s="189"/>
      <c r="M248" s="156">
        <f t="shared" si="24"/>
        <v>3.644414215269512</v>
      </c>
      <c r="O248" s="156">
        <f t="shared" si="26"/>
        <v>3.3298078558068354</v>
      </c>
    </row>
    <row r="249" spans="1:15" s="156" customFormat="1" ht="12.75">
      <c r="A249" s="195" t="s">
        <v>573</v>
      </c>
      <c r="B249" s="195" t="s">
        <v>574</v>
      </c>
      <c r="C249" s="195" t="s">
        <v>46</v>
      </c>
      <c r="D249" s="189">
        <v>450</v>
      </c>
      <c r="E249" s="189">
        <v>1725</v>
      </c>
      <c r="F249" s="189">
        <v>1463.51</v>
      </c>
      <c r="G249" s="189"/>
      <c r="H249" s="189"/>
      <c r="I249" s="189"/>
      <c r="M249" s="156">
        <f t="shared" si="24"/>
        <v>3.8333333333333335</v>
      </c>
      <c r="O249" s="156">
        <f t="shared" si="26"/>
        <v>3.2522444444444445</v>
      </c>
    </row>
    <row r="250" spans="1:15" s="156" customFormat="1" ht="12.75">
      <c r="A250" s="195" t="s">
        <v>573</v>
      </c>
      <c r="B250" s="195" t="s">
        <v>574</v>
      </c>
      <c r="C250" s="195" t="s">
        <v>156</v>
      </c>
      <c r="D250" s="189">
        <v>3000</v>
      </c>
      <c r="E250" s="189">
        <v>14121.95</v>
      </c>
      <c r="F250" s="189">
        <v>12848.69</v>
      </c>
      <c r="G250" s="189"/>
      <c r="H250" s="189"/>
      <c r="I250" s="189"/>
      <c r="M250" s="156">
        <f t="shared" si="24"/>
        <v>4.707316666666667</v>
      </c>
      <c r="O250" s="156">
        <f t="shared" si="26"/>
        <v>4.282896666666667</v>
      </c>
    </row>
    <row r="251" spans="1:15" s="156" customFormat="1" ht="12.75">
      <c r="A251" s="195" t="s">
        <v>573</v>
      </c>
      <c r="B251" s="195" t="s">
        <v>574</v>
      </c>
      <c r="C251" s="195" t="s">
        <v>85</v>
      </c>
      <c r="D251" s="189">
        <v>8595.8</v>
      </c>
      <c r="E251" s="189">
        <v>26971.75</v>
      </c>
      <c r="F251" s="189">
        <v>24735.44</v>
      </c>
      <c r="G251" s="189"/>
      <c r="H251" s="189"/>
      <c r="I251" s="189"/>
      <c r="M251" s="156">
        <f t="shared" si="24"/>
        <v>3.137782405360758</v>
      </c>
      <c r="O251" s="156">
        <f t="shared" si="26"/>
        <v>2.8776193024500336</v>
      </c>
    </row>
    <row r="252" spans="1:16" s="156" customFormat="1" ht="12.75">
      <c r="A252" s="195" t="s">
        <v>699</v>
      </c>
      <c r="B252" s="195" t="s">
        <v>700</v>
      </c>
      <c r="C252" s="195" t="s">
        <v>46</v>
      </c>
      <c r="D252" s="189">
        <v>1696</v>
      </c>
      <c r="E252" s="189">
        <v>10640</v>
      </c>
      <c r="F252" s="189">
        <v>9027.12</v>
      </c>
      <c r="G252" s="189">
        <v>8240</v>
      </c>
      <c r="H252" s="189">
        <v>63953.15</v>
      </c>
      <c r="I252" s="189">
        <v>57405.33</v>
      </c>
      <c r="J252" s="156">
        <f t="shared" si="21"/>
        <v>385.8490566037736</v>
      </c>
      <c r="K252" s="156">
        <f t="shared" si="22"/>
        <v>501.06343984962405</v>
      </c>
      <c r="L252" s="156">
        <f t="shared" si="23"/>
        <v>535.9207587802089</v>
      </c>
      <c r="M252" s="156">
        <f t="shared" si="24"/>
        <v>6.273584905660377</v>
      </c>
      <c r="N252" s="156">
        <f t="shared" si="25"/>
        <v>7.761304611650486</v>
      </c>
      <c r="O252" s="156">
        <f t="shared" si="26"/>
        <v>5.322594339622642</v>
      </c>
      <c r="P252" s="156">
        <f t="shared" si="27"/>
        <v>6.966666262135923</v>
      </c>
    </row>
    <row r="253" spans="1:16" s="156" customFormat="1" ht="12.75">
      <c r="A253" s="195" t="s">
        <v>699</v>
      </c>
      <c r="B253" s="195" t="s">
        <v>700</v>
      </c>
      <c r="C253" s="195" t="s">
        <v>50</v>
      </c>
      <c r="D253" s="189"/>
      <c r="E253" s="189"/>
      <c r="F253" s="189"/>
      <c r="G253" s="189">
        <v>14784</v>
      </c>
      <c r="H253" s="189">
        <v>57758.4</v>
      </c>
      <c r="I253" s="189">
        <v>53182.4</v>
      </c>
      <c r="N253" s="156">
        <f t="shared" si="25"/>
        <v>3.9068181818181817</v>
      </c>
      <c r="P253" s="156">
        <f t="shared" si="27"/>
        <v>3.5972943722943724</v>
      </c>
    </row>
    <row r="254" spans="1:15" s="156" customFormat="1" ht="12.75">
      <c r="A254" s="195" t="s">
        <v>699</v>
      </c>
      <c r="B254" s="195" t="s">
        <v>700</v>
      </c>
      <c r="C254" s="195" t="s">
        <v>85</v>
      </c>
      <c r="D254" s="189">
        <v>5379</v>
      </c>
      <c r="E254" s="189">
        <v>31387.58</v>
      </c>
      <c r="F254" s="189">
        <v>28445.81</v>
      </c>
      <c r="G254" s="189"/>
      <c r="H254" s="189"/>
      <c r="I254" s="189"/>
      <c r="M254" s="156">
        <f t="shared" si="24"/>
        <v>5.835207287599926</v>
      </c>
      <c r="O254" s="156">
        <f t="shared" si="26"/>
        <v>5.288308235731549</v>
      </c>
    </row>
    <row r="255" spans="1:16" s="156" customFormat="1" ht="12.75">
      <c r="A255" s="195" t="s">
        <v>240</v>
      </c>
      <c r="B255" s="195" t="s">
        <v>241</v>
      </c>
      <c r="C255" s="195" t="s">
        <v>48</v>
      </c>
      <c r="D255" s="189"/>
      <c r="E255" s="189"/>
      <c r="F255" s="189"/>
      <c r="G255" s="189">
        <v>33048</v>
      </c>
      <c r="H255" s="189">
        <v>102011.48</v>
      </c>
      <c r="I255" s="189">
        <v>90882</v>
      </c>
      <c r="N255" s="156">
        <f t="shared" si="25"/>
        <v>3.086767126603728</v>
      </c>
      <c r="P255" s="156">
        <f t="shared" si="27"/>
        <v>2.75</v>
      </c>
    </row>
    <row r="256" spans="1:16" s="156" customFormat="1" ht="12.75">
      <c r="A256" s="195" t="s">
        <v>240</v>
      </c>
      <c r="B256" s="195" t="s">
        <v>241</v>
      </c>
      <c r="C256" s="195" t="s">
        <v>138</v>
      </c>
      <c r="D256" s="189">
        <v>63209.4</v>
      </c>
      <c r="E256" s="189">
        <v>275852.75</v>
      </c>
      <c r="F256" s="189">
        <v>245353.68</v>
      </c>
      <c r="G256" s="189">
        <v>49257.6</v>
      </c>
      <c r="H256" s="189">
        <v>168537.5</v>
      </c>
      <c r="I256" s="189">
        <v>150387.37</v>
      </c>
      <c r="J256" s="156">
        <f t="shared" si="21"/>
        <v>-22.072349998576165</v>
      </c>
      <c r="K256" s="156">
        <f t="shared" si="22"/>
        <v>-38.90309232008744</v>
      </c>
      <c r="L256" s="156">
        <f t="shared" si="23"/>
        <v>-38.70588368595083</v>
      </c>
      <c r="M256" s="156">
        <f t="shared" si="24"/>
        <v>4.364109610279484</v>
      </c>
      <c r="N256" s="156">
        <f t="shared" si="25"/>
        <v>3.4215532222438774</v>
      </c>
      <c r="O256" s="156">
        <f t="shared" si="26"/>
        <v>3.8816011542587017</v>
      </c>
      <c r="P256" s="156">
        <f t="shared" si="27"/>
        <v>3.0530795247839926</v>
      </c>
    </row>
    <row r="257" spans="1:16" s="156" customFormat="1" ht="12.75">
      <c r="A257" s="195" t="s">
        <v>240</v>
      </c>
      <c r="B257" s="195" t="s">
        <v>241</v>
      </c>
      <c r="C257" s="195" t="s">
        <v>60</v>
      </c>
      <c r="D257" s="189">
        <v>298922.6</v>
      </c>
      <c r="E257" s="189">
        <v>911727.45</v>
      </c>
      <c r="F257" s="189">
        <v>823228.58</v>
      </c>
      <c r="G257" s="189">
        <v>243883.2</v>
      </c>
      <c r="H257" s="189">
        <v>740240.05</v>
      </c>
      <c r="I257" s="189">
        <v>667781.53</v>
      </c>
      <c r="J257" s="156">
        <f t="shared" si="21"/>
        <v>-18.412592423590578</v>
      </c>
      <c r="K257" s="156">
        <f t="shared" si="22"/>
        <v>-18.80906404649766</v>
      </c>
      <c r="L257" s="156">
        <f t="shared" si="23"/>
        <v>-18.882610951140684</v>
      </c>
      <c r="M257" s="156">
        <f t="shared" si="24"/>
        <v>3.0500452290994393</v>
      </c>
      <c r="N257" s="156">
        <f t="shared" si="25"/>
        <v>3.0352236234394168</v>
      </c>
      <c r="O257" s="156">
        <f t="shared" si="26"/>
        <v>2.7539857474811207</v>
      </c>
      <c r="P257" s="156">
        <f t="shared" si="27"/>
        <v>2.7381202559257876</v>
      </c>
    </row>
    <row r="258" spans="1:16" s="156" customFormat="1" ht="12.75">
      <c r="A258" s="195" t="s">
        <v>240</v>
      </c>
      <c r="B258" s="195" t="s">
        <v>241</v>
      </c>
      <c r="C258" s="195" t="s">
        <v>139</v>
      </c>
      <c r="D258" s="189">
        <v>896937.4</v>
      </c>
      <c r="E258" s="189">
        <v>2754054.25</v>
      </c>
      <c r="F258" s="189">
        <v>2474070.54</v>
      </c>
      <c r="G258" s="189">
        <v>862633</v>
      </c>
      <c r="H258" s="189">
        <v>2679513.91</v>
      </c>
      <c r="I258" s="189">
        <v>2390612.83</v>
      </c>
      <c r="J258" s="156">
        <f t="shared" si="21"/>
        <v>-3.824614738999625</v>
      </c>
      <c r="K258" s="156">
        <f t="shared" si="22"/>
        <v>-2.7065675993855187</v>
      </c>
      <c r="L258" s="156">
        <f t="shared" si="23"/>
        <v>-3.3732954922134097</v>
      </c>
      <c r="M258" s="156">
        <f t="shared" si="24"/>
        <v>3.070508878323058</v>
      </c>
      <c r="N258" s="156">
        <f t="shared" si="25"/>
        <v>3.1062038085721277</v>
      </c>
      <c r="O258" s="156">
        <f t="shared" si="26"/>
        <v>2.7583536376117217</v>
      </c>
      <c r="P258" s="156">
        <f t="shared" si="27"/>
        <v>2.7712976781551366</v>
      </c>
    </row>
    <row r="259" spans="1:16" s="156" customFormat="1" ht="12.75">
      <c r="A259" s="195" t="s">
        <v>240</v>
      </c>
      <c r="B259" s="195" t="s">
        <v>241</v>
      </c>
      <c r="C259" s="195" t="s">
        <v>63</v>
      </c>
      <c r="D259" s="189">
        <v>29531.76</v>
      </c>
      <c r="E259" s="189">
        <v>110607.85</v>
      </c>
      <c r="F259" s="189">
        <v>99690.64</v>
      </c>
      <c r="G259" s="189">
        <v>23103.72</v>
      </c>
      <c r="H259" s="189">
        <v>66872.28</v>
      </c>
      <c r="I259" s="189">
        <v>59520.96</v>
      </c>
      <c r="J259" s="156">
        <f t="shared" si="21"/>
        <v>-21.766532031954743</v>
      </c>
      <c r="K259" s="156">
        <f t="shared" si="22"/>
        <v>-39.5411085198745</v>
      </c>
      <c r="L259" s="156">
        <f t="shared" si="23"/>
        <v>-40.29433455337432</v>
      </c>
      <c r="M259" s="156">
        <f t="shared" si="24"/>
        <v>3.745386323063712</v>
      </c>
      <c r="N259" s="156">
        <f t="shared" si="25"/>
        <v>2.8944377788511977</v>
      </c>
      <c r="O259" s="156">
        <f t="shared" si="26"/>
        <v>3.375709405738094</v>
      </c>
      <c r="P259" s="156">
        <f t="shared" si="27"/>
        <v>2.5762500584321484</v>
      </c>
    </row>
    <row r="260" spans="1:16" s="156" customFormat="1" ht="12.75">
      <c r="A260" s="195" t="s">
        <v>240</v>
      </c>
      <c r="B260" s="195" t="s">
        <v>241</v>
      </c>
      <c r="C260" s="195" t="s">
        <v>54</v>
      </c>
      <c r="D260" s="189">
        <v>3024</v>
      </c>
      <c r="E260" s="189">
        <v>8986.27</v>
      </c>
      <c r="F260" s="189">
        <v>8121.54</v>
      </c>
      <c r="G260" s="189">
        <v>1944</v>
      </c>
      <c r="H260" s="189">
        <v>6000.44</v>
      </c>
      <c r="I260" s="189">
        <v>5337.94</v>
      </c>
      <c r="J260" s="156">
        <f t="shared" si="21"/>
        <v>-35.714285714285715</v>
      </c>
      <c r="K260" s="156">
        <f t="shared" si="22"/>
        <v>-33.22657787936486</v>
      </c>
      <c r="L260" s="156">
        <f t="shared" si="23"/>
        <v>-34.27428788136241</v>
      </c>
      <c r="M260" s="156">
        <f t="shared" si="24"/>
        <v>2.9716501322751325</v>
      </c>
      <c r="N260" s="156">
        <f t="shared" si="25"/>
        <v>3.086646090534979</v>
      </c>
      <c r="O260" s="156">
        <f t="shared" si="26"/>
        <v>2.6856944444444446</v>
      </c>
      <c r="P260" s="156">
        <f t="shared" si="27"/>
        <v>2.7458539094650205</v>
      </c>
    </row>
    <row r="261" spans="1:15" s="156" customFormat="1" ht="12.75">
      <c r="A261" s="195" t="s">
        <v>240</v>
      </c>
      <c r="B261" s="195" t="s">
        <v>241</v>
      </c>
      <c r="C261" s="195" t="s">
        <v>53</v>
      </c>
      <c r="D261" s="189">
        <v>565.56</v>
      </c>
      <c r="E261" s="189">
        <v>2299.62</v>
      </c>
      <c r="F261" s="189">
        <v>2162.98</v>
      </c>
      <c r="G261" s="189"/>
      <c r="H261" s="189"/>
      <c r="I261" s="189"/>
      <c r="M261" s="156">
        <f t="shared" si="24"/>
        <v>4.066093783152981</v>
      </c>
      <c r="O261" s="156">
        <f t="shared" si="26"/>
        <v>3.8244925383690505</v>
      </c>
    </row>
    <row r="262" spans="1:16" s="156" customFormat="1" ht="12.75">
      <c r="A262" s="195" t="s">
        <v>240</v>
      </c>
      <c r="B262" s="195" t="s">
        <v>241</v>
      </c>
      <c r="C262" s="195" t="s">
        <v>122</v>
      </c>
      <c r="D262" s="189">
        <v>5465.16</v>
      </c>
      <c r="E262" s="189">
        <v>27136.59</v>
      </c>
      <c r="F262" s="189">
        <v>24371.38</v>
      </c>
      <c r="G262" s="189">
        <v>5633.4</v>
      </c>
      <c r="H262" s="189">
        <v>24871.9</v>
      </c>
      <c r="I262" s="189">
        <v>22163.73</v>
      </c>
      <c r="J262" s="156">
        <f aca="true" t="shared" si="28" ref="J262:L264">(G262-D262)*100/D262</f>
        <v>3.078409415277865</v>
      </c>
      <c r="K262" s="156">
        <f t="shared" si="28"/>
        <v>-8.345521673872799</v>
      </c>
      <c r="L262" s="156">
        <f t="shared" si="28"/>
        <v>-9.058370925241006</v>
      </c>
      <c r="M262" s="156">
        <f aca="true" t="shared" si="29" ref="M262:M325">E262/D262</f>
        <v>4.965378872713699</v>
      </c>
      <c r="N262" s="156">
        <f aca="true" t="shared" si="30" ref="N262:N321">H262/G262</f>
        <v>4.415077928071858</v>
      </c>
      <c r="O262" s="156">
        <f aca="true" t="shared" si="31" ref="O262:O325">F262/D262</f>
        <v>4.459408324733403</v>
      </c>
      <c r="P262" s="156">
        <f aca="true" t="shared" si="32" ref="P262:P321">I262/G262</f>
        <v>3.93434338055171</v>
      </c>
    </row>
    <row r="263" spans="1:16" s="156" customFormat="1" ht="12.75">
      <c r="A263" s="195" t="s">
        <v>240</v>
      </c>
      <c r="B263" s="195" t="s">
        <v>241</v>
      </c>
      <c r="C263" s="195" t="s">
        <v>46</v>
      </c>
      <c r="D263" s="189">
        <v>149660.4</v>
      </c>
      <c r="E263" s="189">
        <v>522848.9</v>
      </c>
      <c r="F263" s="189">
        <v>460547.71</v>
      </c>
      <c r="G263" s="189">
        <v>134164.8</v>
      </c>
      <c r="H263" s="189">
        <v>413307.9</v>
      </c>
      <c r="I263" s="189">
        <v>369903.61</v>
      </c>
      <c r="J263" s="156">
        <f t="shared" si="28"/>
        <v>-10.353841096241895</v>
      </c>
      <c r="K263" s="156">
        <f t="shared" si="28"/>
        <v>-20.950794770726304</v>
      </c>
      <c r="L263" s="156">
        <f t="shared" si="28"/>
        <v>-19.68180451923212</v>
      </c>
      <c r="M263" s="156">
        <f t="shared" si="29"/>
        <v>3.493568773035486</v>
      </c>
      <c r="N263" s="156">
        <f t="shared" si="30"/>
        <v>3.0805986369002905</v>
      </c>
      <c r="O263" s="156">
        <f t="shared" si="31"/>
        <v>3.0772850399972205</v>
      </c>
      <c r="P263" s="156">
        <f t="shared" si="32"/>
        <v>2.757083899800842</v>
      </c>
    </row>
    <row r="264" spans="1:16" s="156" customFormat="1" ht="12.75">
      <c r="A264" s="195" t="s">
        <v>240</v>
      </c>
      <c r="B264" s="195" t="s">
        <v>241</v>
      </c>
      <c r="C264" s="195" t="s">
        <v>62</v>
      </c>
      <c r="D264" s="189">
        <v>265032.04</v>
      </c>
      <c r="E264" s="189">
        <v>1016233.56</v>
      </c>
      <c r="F264" s="189">
        <v>915503.47</v>
      </c>
      <c r="G264" s="189">
        <v>215696.54</v>
      </c>
      <c r="H264" s="189">
        <v>744145.11</v>
      </c>
      <c r="I264" s="189">
        <v>664965.36</v>
      </c>
      <c r="J264" s="156">
        <f t="shared" si="28"/>
        <v>-18.614919162226567</v>
      </c>
      <c r="K264" s="156">
        <f t="shared" si="28"/>
        <v>-26.774204347276235</v>
      </c>
      <c r="L264" s="156">
        <f t="shared" si="28"/>
        <v>-27.366156241876396</v>
      </c>
      <c r="M264" s="156">
        <f t="shared" si="29"/>
        <v>3.834380024392523</v>
      </c>
      <c r="N264" s="156">
        <f t="shared" si="30"/>
        <v>3.4499631287548698</v>
      </c>
      <c r="O264" s="156">
        <f t="shared" si="31"/>
        <v>3.4543124295462544</v>
      </c>
      <c r="P264" s="156">
        <f t="shared" si="32"/>
        <v>3.0828744865355744</v>
      </c>
    </row>
    <row r="265" spans="1:16" s="156" customFormat="1" ht="12.75">
      <c r="A265" s="195" t="s">
        <v>240</v>
      </c>
      <c r="B265" s="195" t="s">
        <v>241</v>
      </c>
      <c r="C265" s="195" t="s">
        <v>502</v>
      </c>
      <c r="D265" s="189"/>
      <c r="E265" s="189"/>
      <c r="F265" s="189"/>
      <c r="G265" s="189">
        <v>1384</v>
      </c>
      <c r="H265" s="189">
        <v>4065.4</v>
      </c>
      <c r="I265" s="189">
        <v>3637.78</v>
      </c>
      <c r="N265" s="156">
        <f t="shared" si="30"/>
        <v>2.9374277456647397</v>
      </c>
      <c r="P265" s="156">
        <f t="shared" si="32"/>
        <v>2.628453757225434</v>
      </c>
    </row>
    <row r="266" spans="1:16" s="156" customFormat="1" ht="12.75">
      <c r="A266" s="195" t="s">
        <v>240</v>
      </c>
      <c r="B266" s="195" t="s">
        <v>241</v>
      </c>
      <c r="C266" s="195" t="s">
        <v>156</v>
      </c>
      <c r="D266" s="189">
        <v>72038.2</v>
      </c>
      <c r="E266" s="189">
        <v>278896.7</v>
      </c>
      <c r="F266" s="189">
        <v>251191.76</v>
      </c>
      <c r="G266" s="189">
        <v>73413.4</v>
      </c>
      <c r="H266" s="189">
        <v>266679.89</v>
      </c>
      <c r="I266" s="189">
        <v>238506.34</v>
      </c>
      <c r="J266" s="156">
        <f aca="true" t="shared" si="33" ref="J266:L269">(G266-D266)*100/D266</f>
        <v>1.9089871762481532</v>
      </c>
      <c r="K266" s="156">
        <f t="shared" si="33"/>
        <v>-4.38040679577779</v>
      </c>
      <c r="L266" s="156">
        <f t="shared" si="33"/>
        <v>-5.050093999898728</v>
      </c>
      <c r="M266" s="156">
        <f t="shared" si="29"/>
        <v>3.871511225988434</v>
      </c>
      <c r="N266" s="156">
        <f t="shared" si="30"/>
        <v>3.632577840012859</v>
      </c>
      <c r="O266" s="156">
        <f t="shared" si="31"/>
        <v>3.486924437312426</v>
      </c>
      <c r="P266" s="156">
        <f t="shared" si="32"/>
        <v>3.248812069731139</v>
      </c>
    </row>
    <row r="267" spans="1:16" s="156" customFormat="1" ht="12.75">
      <c r="A267" s="195" t="s">
        <v>240</v>
      </c>
      <c r="B267" s="195" t="s">
        <v>241</v>
      </c>
      <c r="C267" s="195" t="s">
        <v>102</v>
      </c>
      <c r="D267" s="189">
        <v>5160</v>
      </c>
      <c r="E267" s="189">
        <v>13909.31</v>
      </c>
      <c r="F267" s="189">
        <v>12744.4</v>
      </c>
      <c r="G267" s="189">
        <v>6610.8</v>
      </c>
      <c r="H267" s="189">
        <v>17928.35</v>
      </c>
      <c r="I267" s="189">
        <v>16033.88</v>
      </c>
      <c r="J267" s="156">
        <f t="shared" si="33"/>
        <v>28.116279069767447</v>
      </c>
      <c r="K267" s="156">
        <f t="shared" si="33"/>
        <v>28.894603686307942</v>
      </c>
      <c r="L267" s="156">
        <f t="shared" si="33"/>
        <v>25.811179812309717</v>
      </c>
      <c r="M267" s="156">
        <f t="shared" si="29"/>
        <v>2.6956027131782947</v>
      </c>
      <c r="N267" s="156">
        <f t="shared" si="30"/>
        <v>2.711978883039874</v>
      </c>
      <c r="O267" s="156">
        <f t="shared" si="31"/>
        <v>2.46984496124031</v>
      </c>
      <c r="P267" s="156">
        <f t="shared" si="32"/>
        <v>2.425406909905004</v>
      </c>
    </row>
    <row r="268" spans="1:16" s="156" customFormat="1" ht="12.75">
      <c r="A268" s="195" t="s">
        <v>240</v>
      </c>
      <c r="B268" s="195" t="s">
        <v>241</v>
      </c>
      <c r="C268" s="195" t="s">
        <v>50</v>
      </c>
      <c r="D268" s="189">
        <v>959567.5</v>
      </c>
      <c r="E268" s="189">
        <v>3058600.2</v>
      </c>
      <c r="F268" s="189">
        <v>2737566.52</v>
      </c>
      <c r="G268" s="189">
        <v>841416.85</v>
      </c>
      <c r="H268" s="189">
        <v>2720555.14</v>
      </c>
      <c r="I268" s="189">
        <v>2431172.97</v>
      </c>
      <c r="J268" s="156">
        <f t="shared" si="33"/>
        <v>-12.31290659594036</v>
      </c>
      <c r="K268" s="156">
        <f t="shared" si="33"/>
        <v>-11.052280059355258</v>
      </c>
      <c r="L268" s="156">
        <f t="shared" si="33"/>
        <v>-11.19218648246764</v>
      </c>
      <c r="M268" s="156">
        <f t="shared" si="29"/>
        <v>3.1874779001998297</v>
      </c>
      <c r="N268" s="156">
        <f t="shared" si="30"/>
        <v>3.2333024231687304</v>
      </c>
      <c r="O268" s="156">
        <f t="shared" si="31"/>
        <v>2.852917090251598</v>
      </c>
      <c r="P268" s="156">
        <f t="shared" si="32"/>
        <v>2.8893799428903764</v>
      </c>
    </row>
    <row r="269" spans="1:16" s="156" customFormat="1" ht="12.75">
      <c r="A269" s="195" t="s">
        <v>240</v>
      </c>
      <c r="B269" s="195" t="s">
        <v>241</v>
      </c>
      <c r="C269" s="195" t="s">
        <v>85</v>
      </c>
      <c r="D269" s="189">
        <v>49697.28</v>
      </c>
      <c r="E269" s="189">
        <v>185333.19</v>
      </c>
      <c r="F269" s="189">
        <v>170250.61</v>
      </c>
      <c r="G269" s="189">
        <v>35995.5</v>
      </c>
      <c r="H269" s="189">
        <v>131512.5</v>
      </c>
      <c r="I269" s="189">
        <v>117055.4</v>
      </c>
      <c r="J269" s="156">
        <f t="shared" si="33"/>
        <v>-27.570482730644414</v>
      </c>
      <c r="K269" s="156">
        <f t="shared" si="33"/>
        <v>-29.039963106446287</v>
      </c>
      <c r="L269" s="156">
        <f t="shared" si="33"/>
        <v>-31.245239003842627</v>
      </c>
      <c r="M269" s="156">
        <f t="shared" si="29"/>
        <v>3.729242123512595</v>
      </c>
      <c r="N269" s="156">
        <f t="shared" si="30"/>
        <v>3.653581697712214</v>
      </c>
      <c r="O269" s="156">
        <f t="shared" si="31"/>
        <v>3.4257530794441866</v>
      </c>
      <c r="P269" s="156">
        <f t="shared" si="32"/>
        <v>3.2519453820616464</v>
      </c>
    </row>
    <row r="270" spans="1:16" s="156" customFormat="1" ht="12.75">
      <c r="A270" s="195" t="s">
        <v>240</v>
      </c>
      <c r="B270" s="195" t="s">
        <v>241</v>
      </c>
      <c r="C270" s="195" t="s">
        <v>100</v>
      </c>
      <c r="D270" s="189"/>
      <c r="E270" s="189"/>
      <c r="F270" s="189"/>
      <c r="G270" s="189">
        <v>10920.15</v>
      </c>
      <c r="H270" s="189">
        <v>37290.95</v>
      </c>
      <c r="I270" s="189">
        <v>32861.89</v>
      </c>
      <c r="N270" s="156">
        <f t="shared" si="30"/>
        <v>3.414875253545052</v>
      </c>
      <c r="P270" s="156">
        <f t="shared" si="32"/>
        <v>3.0092892496897936</v>
      </c>
    </row>
    <row r="271" spans="1:16" s="156" customFormat="1" ht="12.75">
      <c r="A271" s="195" t="s">
        <v>240</v>
      </c>
      <c r="B271" s="195" t="s">
        <v>241</v>
      </c>
      <c r="C271" s="195" t="s">
        <v>69</v>
      </c>
      <c r="D271" s="189">
        <v>188874.5</v>
      </c>
      <c r="E271" s="189">
        <v>615383.5</v>
      </c>
      <c r="F271" s="189">
        <v>551850.01</v>
      </c>
      <c r="G271" s="189">
        <v>119460</v>
      </c>
      <c r="H271" s="189">
        <v>381384.8</v>
      </c>
      <c r="I271" s="189">
        <v>347699.04</v>
      </c>
      <c r="J271" s="156">
        <f aca="true" t="shared" si="34" ref="J271:L272">(G271-D271)*100/D271</f>
        <v>-36.75165255235619</v>
      </c>
      <c r="K271" s="156">
        <f t="shared" si="34"/>
        <v>-38.02485767005453</v>
      </c>
      <c r="L271" s="156">
        <f t="shared" si="34"/>
        <v>-36.99392340320879</v>
      </c>
      <c r="M271" s="156">
        <f t="shared" si="29"/>
        <v>3.258160842252395</v>
      </c>
      <c r="N271" s="156">
        <f t="shared" si="30"/>
        <v>3.1925732462749035</v>
      </c>
      <c r="O271" s="156">
        <f t="shared" si="31"/>
        <v>2.921781447469087</v>
      </c>
      <c r="P271" s="156">
        <f t="shared" si="32"/>
        <v>2.910589653440482</v>
      </c>
    </row>
    <row r="272" spans="1:16" s="156" customFormat="1" ht="12.75">
      <c r="A272" s="195" t="s">
        <v>240</v>
      </c>
      <c r="B272" s="195" t="s">
        <v>241</v>
      </c>
      <c r="C272" s="195" t="s">
        <v>65</v>
      </c>
      <c r="D272" s="189">
        <v>10431.72</v>
      </c>
      <c r="E272" s="189">
        <v>36766.48</v>
      </c>
      <c r="F272" s="189">
        <v>33388.08</v>
      </c>
      <c r="G272" s="189">
        <v>6240</v>
      </c>
      <c r="H272" s="189">
        <v>18778.4</v>
      </c>
      <c r="I272" s="189">
        <v>16591.58</v>
      </c>
      <c r="J272" s="156">
        <f t="shared" si="34"/>
        <v>-40.182443547181094</v>
      </c>
      <c r="K272" s="156">
        <f t="shared" si="34"/>
        <v>-48.92521666474463</v>
      </c>
      <c r="L272" s="156">
        <f t="shared" si="34"/>
        <v>-50.30687598687915</v>
      </c>
      <c r="M272" s="156">
        <f t="shared" si="29"/>
        <v>3.52448877078756</v>
      </c>
      <c r="N272" s="156">
        <f t="shared" si="30"/>
        <v>3.0093589743589746</v>
      </c>
      <c r="O272" s="156">
        <f t="shared" si="31"/>
        <v>3.200630385018003</v>
      </c>
      <c r="P272" s="156">
        <f t="shared" si="32"/>
        <v>2.6589070512820516</v>
      </c>
    </row>
    <row r="273" spans="1:15" s="156" customFormat="1" ht="12.75">
      <c r="A273" s="195" t="s">
        <v>240</v>
      </c>
      <c r="B273" s="195" t="s">
        <v>241</v>
      </c>
      <c r="C273" s="195" t="s">
        <v>67</v>
      </c>
      <c r="D273" s="189">
        <v>29858.4</v>
      </c>
      <c r="E273" s="189">
        <v>144359.88</v>
      </c>
      <c r="F273" s="189">
        <v>130489.24</v>
      </c>
      <c r="G273" s="189"/>
      <c r="H273" s="189"/>
      <c r="I273" s="189"/>
      <c r="M273" s="156">
        <f t="shared" si="29"/>
        <v>4.834816333092195</v>
      </c>
      <c r="O273" s="156">
        <f t="shared" si="31"/>
        <v>4.370269003027624</v>
      </c>
    </row>
    <row r="274" spans="1:16" s="156" customFormat="1" ht="12.75">
      <c r="A274" s="195" t="s">
        <v>240</v>
      </c>
      <c r="B274" s="195" t="s">
        <v>241</v>
      </c>
      <c r="C274" s="195" t="s">
        <v>174</v>
      </c>
      <c r="D274" s="189"/>
      <c r="E274" s="189"/>
      <c r="F274" s="189"/>
      <c r="G274" s="189">
        <v>18355.2</v>
      </c>
      <c r="H274" s="189">
        <v>50694</v>
      </c>
      <c r="I274" s="189">
        <v>45065.37</v>
      </c>
      <c r="N274" s="156">
        <f t="shared" si="30"/>
        <v>2.761833158995816</v>
      </c>
      <c r="P274" s="156">
        <f t="shared" si="32"/>
        <v>2.4551827275104605</v>
      </c>
    </row>
    <row r="275" spans="1:16" s="156" customFormat="1" ht="12.75">
      <c r="A275" s="195" t="s">
        <v>240</v>
      </c>
      <c r="B275" s="195" t="s">
        <v>241</v>
      </c>
      <c r="C275" s="195" t="s">
        <v>49</v>
      </c>
      <c r="D275" s="189">
        <v>2424003.16</v>
      </c>
      <c r="E275" s="189">
        <v>6958383.71</v>
      </c>
      <c r="F275" s="189">
        <v>6243417.2</v>
      </c>
      <c r="G275" s="189">
        <v>1952414.76</v>
      </c>
      <c r="H275" s="189">
        <v>5606156.03</v>
      </c>
      <c r="I275" s="189">
        <v>5020456.42</v>
      </c>
      <c r="J275" s="156">
        <f aca="true" t="shared" si="35" ref="J275:L278">(G275-D275)*100/D275</f>
        <v>-19.45494163464705</v>
      </c>
      <c r="K275" s="156">
        <f t="shared" si="35"/>
        <v>-19.433071476881803</v>
      </c>
      <c r="L275" s="156">
        <f t="shared" si="35"/>
        <v>-19.58800350551618</v>
      </c>
      <c r="M275" s="156">
        <f t="shared" si="29"/>
        <v>2.8706166001862803</v>
      </c>
      <c r="N275" s="156">
        <f t="shared" si="30"/>
        <v>2.8713960500892752</v>
      </c>
      <c r="O275" s="156">
        <f t="shared" si="31"/>
        <v>2.5756638040026316</v>
      </c>
      <c r="P275" s="156">
        <f t="shared" si="32"/>
        <v>2.571408761527699</v>
      </c>
    </row>
    <row r="276" spans="1:16" s="156" customFormat="1" ht="12.75">
      <c r="A276" s="195" t="s">
        <v>240</v>
      </c>
      <c r="B276" s="195" t="s">
        <v>241</v>
      </c>
      <c r="C276" s="195" t="s">
        <v>83</v>
      </c>
      <c r="D276" s="189">
        <v>36412.4</v>
      </c>
      <c r="E276" s="189">
        <v>159065.6</v>
      </c>
      <c r="F276" s="189">
        <v>142748.35</v>
      </c>
      <c r="G276" s="189">
        <v>38052.8</v>
      </c>
      <c r="H276" s="189">
        <v>121232</v>
      </c>
      <c r="I276" s="189">
        <v>108036.37</v>
      </c>
      <c r="J276" s="156">
        <f t="shared" si="35"/>
        <v>4.505058716261497</v>
      </c>
      <c r="K276" s="156">
        <f t="shared" si="35"/>
        <v>-23.784903838416355</v>
      </c>
      <c r="L276" s="156">
        <f t="shared" si="35"/>
        <v>-24.316904538651414</v>
      </c>
      <c r="M276" s="156">
        <f t="shared" si="29"/>
        <v>4.368445914029286</v>
      </c>
      <c r="N276" s="156">
        <f t="shared" si="30"/>
        <v>3.185889080435605</v>
      </c>
      <c r="O276" s="156">
        <f t="shared" si="31"/>
        <v>3.9203224725642913</v>
      </c>
      <c r="P276" s="156">
        <f t="shared" si="32"/>
        <v>2.8391174893831725</v>
      </c>
    </row>
    <row r="277" spans="1:16" s="156" customFormat="1" ht="12.75">
      <c r="A277" s="195" t="s">
        <v>240</v>
      </c>
      <c r="B277" s="195" t="s">
        <v>241</v>
      </c>
      <c r="C277" s="195" t="s">
        <v>108</v>
      </c>
      <c r="D277" s="189">
        <v>124857.76</v>
      </c>
      <c r="E277" s="189">
        <v>360042.85</v>
      </c>
      <c r="F277" s="189">
        <v>325786.97</v>
      </c>
      <c r="G277" s="189">
        <v>209070.26</v>
      </c>
      <c r="H277" s="189">
        <v>587953.16</v>
      </c>
      <c r="I277" s="189">
        <v>530027.84</v>
      </c>
      <c r="J277" s="156">
        <f t="shared" si="35"/>
        <v>67.44674900462736</v>
      </c>
      <c r="K277" s="156">
        <f t="shared" si="35"/>
        <v>63.300884880785745</v>
      </c>
      <c r="L277" s="156">
        <f t="shared" si="35"/>
        <v>62.69154042594153</v>
      </c>
      <c r="M277" s="156">
        <f t="shared" si="29"/>
        <v>2.8836241335740764</v>
      </c>
      <c r="N277" s="156">
        <f t="shared" si="30"/>
        <v>2.812227621470409</v>
      </c>
      <c r="O277" s="156">
        <f t="shared" si="31"/>
        <v>2.609264894708987</v>
      </c>
      <c r="P277" s="156">
        <f t="shared" si="32"/>
        <v>2.5351661207098513</v>
      </c>
    </row>
    <row r="278" spans="1:16" s="156" customFormat="1" ht="12.75">
      <c r="A278" s="195" t="s">
        <v>240</v>
      </c>
      <c r="B278" s="195" t="s">
        <v>241</v>
      </c>
      <c r="C278" s="195" t="s">
        <v>66</v>
      </c>
      <c r="D278" s="189">
        <v>51585</v>
      </c>
      <c r="E278" s="189">
        <v>178983.75</v>
      </c>
      <c r="F278" s="189">
        <v>162340.27</v>
      </c>
      <c r="G278" s="189">
        <v>41551</v>
      </c>
      <c r="H278" s="189">
        <v>143347</v>
      </c>
      <c r="I278" s="189">
        <v>127754.4</v>
      </c>
      <c r="J278" s="156">
        <f t="shared" si="35"/>
        <v>-19.45139090820975</v>
      </c>
      <c r="K278" s="156">
        <f t="shared" si="35"/>
        <v>-19.910606409799772</v>
      </c>
      <c r="L278" s="156">
        <f t="shared" si="35"/>
        <v>-21.304553700692992</v>
      </c>
      <c r="M278" s="156">
        <f t="shared" si="29"/>
        <v>3.4696859552195405</v>
      </c>
      <c r="N278" s="156">
        <f t="shared" si="30"/>
        <v>3.449904936102621</v>
      </c>
      <c r="O278" s="156">
        <f t="shared" si="31"/>
        <v>3.147044101967626</v>
      </c>
      <c r="P278" s="156">
        <f t="shared" si="32"/>
        <v>3.0746408028687635</v>
      </c>
    </row>
    <row r="279" spans="1:15" s="156" customFormat="1" ht="12.75">
      <c r="A279" s="195" t="s">
        <v>240</v>
      </c>
      <c r="B279" s="195" t="s">
        <v>241</v>
      </c>
      <c r="C279" s="195" t="s">
        <v>68</v>
      </c>
      <c r="D279" s="189">
        <v>11292.5</v>
      </c>
      <c r="E279" s="189">
        <v>32792</v>
      </c>
      <c r="F279" s="189">
        <v>28886.61</v>
      </c>
      <c r="G279" s="189"/>
      <c r="H279" s="189"/>
      <c r="I279" s="189"/>
      <c r="M279" s="156">
        <f t="shared" si="29"/>
        <v>2.90387425282267</v>
      </c>
      <c r="O279" s="156">
        <f t="shared" si="31"/>
        <v>2.558034978968342</v>
      </c>
    </row>
    <row r="280" spans="1:15" s="156" customFormat="1" ht="12.75">
      <c r="A280" s="195" t="s">
        <v>242</v>
      </c>
      <c r="B280" s="195" t="s">
        <v>243</v>
      </c>
      <c r="C280" s="195" t="s">
        <v>63</v>
      </c>
      <c r="D280" s="189">
        <v>120</v>
      </c>
      <c r="E280" s="189">
        <v>600</v>
      </c>
      <c r="F280" s="189">
        <v>538.49</v>
      </c>
      <c r="G280" s="189"/>
      <c r="H280" s="189"/>
      <c r="I280" s="189"/>
      <c r="M280" s="156">
        <f t="shared" si="29"/>
        <v>5</v>
      </c>
      <c r="O280" s="156">
        <f t="shared" si="31"/>
        <v>4.487416666666666</v>
      </c>
    </row>
    <row r="281" spans="1:15" s="156" customFormat="1" ht="12.75">
      <c r="A281" s="195" t="s">
        <v>242</v>
      </c>
      <c r="B281" s="195" t="s">
        <v>243</v>
      </c>
      <c r="C281" s="195" t="s">
        <v>92</v>
      </c>
      <c r="D281" s="189">
        <v>2.25</v>
      </c>
      <c r="E281" s="189">
        <v>16.5</v>
      </c>
      <c r="F281" s="189">
        <v>14.47</v>
      </c>
      <c r="G281" s="189"/>
      <c r="H281" s="189"/>
      <c r="I281" s="189"/>
      <c r="M281" s="156">
        <f t="shared" si="29"/>
        <v>7.333333333333333</v>
      </c>
      <c r="O281" s="156">
        <f t="shared" si="31"/>
        <v>6.431111111111111</v>
      </c>
    </row>
    <row r="282" spans="1:16" s="156" customFormat="1" ht="12.75">
      <c r="A282" s="195" t="s">
        <v>242</v>
      </c>
      <c r="B282" s="195" t="s">
        <v>243</v>
      </c>
      <c r="C282" s="195" t="s">
        <v>46</v>
      </c>
      <c r="D282" s="189"/>
      <c r="E282" s="189"/>
      <c r="F282" s="189"/>
      <c r="G282" s="189">
        <v>3622.8</v>
      </c>
      <c r="H282" s="189">
        <v>10381.8</v>
      </c>
      <c r="I282" s="189">
        <v>9285.74</v>
      </c>
      <c r="N282" s="156">
        <f t="shared" si="30"/>
        <v>2.865684001324942</v>
      </c>
      <c r="P282" s="156">
        <f t="shared" si="32"/>
        <v>2.5631390085017114</v>
      </c>
    </row>
    <row r="283" spans="1:16" s="156" customFormat="1" ht="12.75">
      <c r="A283" s="195" t="s">
        <v>242</v>
      </c>
      <c r="B283" s="195" t="s">
        <v>243</v>
      </c>
      <c r="C283" s="195" t="s">
        <v>156</v>
      </c>
      <c r="D283" s="189">
        <v>339</v>
      </c>
      <c r="E283" s="189">
        <v>1777.35</v>
      </c>
      <c r="F283" s="189">
        <v>1606</v>
      </c>
      <c r="G283" s="189">
        <v>301.2</v>
      </c>
      <c r="H283" s="189">
        <v>1228.14</v>
      </c>
      <c r="I283" s="189">
        <v>1103.48</v>
      </c>
      <c r="J283" s="156">
        <f>(G283-D283)*100/D283</f>
        <v>-11.150442477876108</v>
      </c>
      <c r="K283" s="156">
        <f>(H283-E283)*100/E283</f>
        <v>-30.900497932314952</v>
      </c>
      <c r="L283" s="156">
        <f>(I283-F283)*100/F283</f>
        <v>-31.29016189290162</v>
      </c>
      <c r="M283" s="156">
        <f t="shared" si="29"/>
        <v>5.242920353982301</v>
      </c>
      <c r="N283" s="156">
        <f t="shared" si="30"/>
        <v>4.0774900398406375</v>
      </c>
      <c r="O283" s="156">
        <f t="shared" si="31"/>
        <v>4.737463126843658</v>
      </c>
      <c r="P283" s="156">
        <f t="shared" si="32"/>
        <v>3.663612217795485</v>
      </c>
    </row>
    <row r="284" spans="1:15" s="156" customFormat="1" ht="12.75">
      <c r="A284" s="195" t="s">
        <v>242</v>
      </c>
      <c r="B284" s="195" t="s">
        <v>243</v>
      </c>
      <c r="C284" s="195" t="s">
        <v>85</v>
      </c>
      <c r="D284" s="189">
        <v>252</v>
      </c>
      <c r="E284" s="189">
        <v>1504.8</v>
      </c>
      <c r="F284" s="189">
        <v>1418.69</v>
      </c>
      <c r="G284" s="189"/>
      <c r="H284" s="189"/>
      <c r="I284" s="189"/>
      <c r="M284" s="156">
        <f t="shared" si="29"/>
        <v>5.9714285714285715</v>
      </c>
      <c r="O284" s="156">
        <f t="shared" si="31"/>
        <v>5.629722222222222</v>
      </c>
    </row>
    <row r="285" spans="1:16" s="156" customFormat="1" ht="12.75">
      <c r="A285" s="195" t="s">
        <v>242</v>
      </c>
      <c r="B285" s="195" t="s">
        <v>243</v>
      </c>
      <c r="C285" s="195" t="s">
        <v>83</v>
      </c>
      <c r="D285" s="189"/>
      <c r="E285" s="189"/>
      <c r="F285" s="189"/>
      <c r="G285" s="189">
        <v>562.5</v>
      </c>
      <c r="H285" s="189">
        <v>2220</v>
      </c>
      <c r="I285" s="189">
        <v>1956.33</v>
      </c>
      <c r="N285" s="156">
        <f t="shared" si="30"/>
        <v>3.9466666666666668</v>
      </c>
      <c r="P285" s="156">
        <f t="shared" si="32"/>
        <v>3.4779199999999997</v>
      </c>
    </row>
    <row r="286" spans="1:15" s="156" customFormat="1" ht="12.75">
      <c r="A286" s="195" t="s">
        <v>244</v>
      </c>
      <c r="B286" s="195" t="s">
        <v>245</v>
      </c>
      <c r="C286" s="195" t="s">
        <v>85</v>
      </c>
      <c r="D286" s="189">
        <v>528</v>
      </c>
      <c r="E286" s="189">
        <v>2016.03</v>
      </c>
      <c r="F286" s="189">
        <v>1845.89</v>
      </c>
      <c r="G286" s="189"/>
      <c r="H286" s="189"/>
      <c r="I286" s="189"/>
      <c r="M286" s="156">
        <f t="shared" si="29"/>
        <v>3.8182386363636365</v>
      </c>
      <c r="O286" s="156">
        <f t="shared" si="31"/>
        <v>3.496003787878788</v>
      </c>
    </row>
    <row r="287" spans="1:15" s="156" customFormat="1" ht="12.75">
      <c r="A287" s="195" t="s">
        <v>246</v>
      </c>
      <c r="B287" s="195" t="s">
        <v>247</v>
      </c>
      <c r="C287" s="195" t="s">
        <v>138</v>
      </c>
      <c r="D287" s="189">
        <v>1860</v>
      </c>
      <c r="E287" s="189">
        <v>22722</v>
      </c>
      <c r="F287" s="189">
        <v>20244.26</v>
      </c>
      <c r="G287" s="189"/>
      <c r="H287" s="189"/>
      <c r="I287" s="189"/>
      <c r="M287" s="156">
        <f t="shared" si="29"/>
        <v>12.216129032258065</v>
      </c>
      <c r="O287" s="156">
        <f t="shared" si="31"/>
        <v>10.884010752688171</v>
      </c>
    </row>
    <row r="288" spans="1:15" s="156" customFormat="1" ht="12.75">
      <c r="A288" s="195" t="s">
        <v>246</v>
      </c>
      <c r="B288" s="195" t="s">
        <v>247</v>
      </c>
      <c r="C288" s="195" t="s">
        <v>122</v>
      </c>
      <c r="D288" s="189">
        <v>144</v>
      </c>
      <c r="E288" s="189">
        <v>1317.6</v>
      </c>
      <c r="F288" s="189">
        <v>1186.33</v>
      </c>
      <c r="G288" s="189"/>
      <c r="H288" s="189"/>
      <c r="I288" s="189"/>
      <c r="M288" s="156">
        <f t="shared" si="29"/>
        <v>9.149999999999999</v>
      </c>
      <c r="O288" s="156">
        <f t="shared" si="31"/>
        <v>8.238402777777777</v>
      </c>
    </row>
    <row r="289" spans="1:15" s="156" customFormat="1" ht="12.75">
      <c r="A289" s="195" t="s">
        <v>246</v>
      </c>
      <c r="B289" s="195" t="s">
        <v>247</v>
      </c>
      <c r="C289" s="195" t="s">
        <v>46</v>
      </c>
      <c r="D289" s="189">
        <v>320</v>
      </c>
      <c r="E289" s="189">
        <v>2160</v>
      </c>
      <c r="F289" s="189">
        <v>1922.25</v>
      </c>
      <c r="G289" s="189"/>
      <c r="H289" s="189"/>
      <c r="I289" s="189"/>
      <c r="M289" s="156">
        <f t="shared" si="29"/>
        <v>6.75</v>
      </c>
      <c r="O289" s="156">
        <f t="shared" si="31"/>
        <v>6.00703125</v>
      </c>
    </row>
    <row r="290" spans="1:15" s="156" customFormat="1" ht="12.75">
      <c r="A290" s="195" t="s">
        <v>246</v>
      </c>
      <c r="B290" s="195" t="s">
        <v>247</v>
      </c>
      <c r="C290" s="195" t="s">
        <v>156</v>
      </c>
      <c r="D290" s="189">
        <v>910</v>
      </c>
      <c r="E290" s="189">
        <v>6645.19</v>
      </c>
      <c r="F290" s="189">
        <v>5973.13</v>
      </c>
      <c r="G290" s="189"/>
      <c r="H290" s="189"/>
      <c r="I290" s="189"/>
      <c r="M290" s="156">
        <f t="shared" si="29"/>
        <v>7.302406593406593</v>
      </c>
      <c r="O290" s="156">
        <f t="shared" si="31"/>
        <v>6.563879120879121</v>
      </c>
    </row>
    <row r="291" spans="1:15" s="156" customFormat="1" ht="12.75">
      <c r="A291" s="195" t="s">
        <v>246</v>
      </c>
      <c r="B291" s="195" t="s">
        <v>247</v>
      </c>
      <c r="C291" s="195" t="s">
        <v>102</v>
      </c>
      <c r="D291" s="189">
        <v>220</v>
      </c>
      <c r="E291" s="189">
        <v>1836.65</v>
      </c>
      <c r="F291" s="189">
        <v>1683</v>
      </c>
      <c r="G291" s="189"/>
      <c r="H291" s="189"/>
      <c r="I291" s="189"/>
      <c r="M291" s="156">
        <f t="shared" si="29"/>
        <v>8.348409090909092</v>
      </c>
      <c r="O291" s="156">
        <f t="shared" si="31"/>
        <v>7.65</v>
      </c>
    </row>
    <row r="292" spans="1:15" s="156" customFormat="1" ht="12.75">
      <c r="A292" s="195" t="s">
        <v>246</v>
      </c>
      <c r="B292" s="195" t="s">
        <v>247</v>
      </c>
      <c r="C292" s="195" t="s">
        <v>590</v>
      </c>
      <c r="D292" s="189">
        <v>298</v>
      </c>
      <c r="E292" s="189">
        <v>983.92</v>
      </c>
      <c r="F292" s="189">
        <v>885.98</v>
      </c>
      <c r="G292" s="189"/>
      <c r="H292" s="189"/>
      <c r="I292" s="189"/>
      <c r="M292" s="156">
        <f t="shared" si="29"/>
        <v>3.301744966442953</v>
      </c>
      <c r="O292" s="156">
        <f t="shared" si="31"/>
        <v>2.9730872483221478</v>
      </c>
    </row>
    <row r="293" spans="1:15" s="156" customFormat="1" ht="12.75">
      <c r="A293" s="195" t="s">
        <v>246</v>
      </c>
      <c r="B293" s="195" t="s">
        <v>247</v>
      </c>
      <c r="C293" s="195" t="s">
        <v>67</v>
      </c>
      <c r="D293" s="189">
        <v>3364</v>
      </c>
      <c r="E293" s="189">
        <v>41545.4</v>
      </c>
      <c r="F293" s="189">
        <v>38627.43</v>
      </c>
      <c r="G293" s="189"/>
      <c r="H293" s="189"/>
      <c r="I293" s="189"/>
      <c r="M293" s="156">
        <f t="shared" si="29"/>
        <v>12.35</v>
      </c>
      <c r="O293" s="156">
        <f t="shared" si="31"/>
        <v>11.482589179548157</v>
      </c>
    </row>
    <row r="294" spans="1:15" s="156" customFormat="1" ht="12.75">
      <c r="A294" s="195" t="s">
        <v>246</v>
      </c>
      <c r="B294" s="195" t="s">
        <v>247</v>
      </c>
      <c r="C294" s="195" t="s">
        <v>66</v>
      </c>
      <c r="D294" s="189">
        <v>100</v>
      </c>
      <c r="E294" s="189">
        <v>879</v>
      </c>
      <c r="F294" s="189">
        <v>774.48</v>
      </c>
      <c r="G294" s="189"/>
      <c r="H294" s="189"/>
      <c r="I294" s="189"/>
      <c r="M294" s="156">
        <f t="shared" si="29"/>
        <v>8.79</v>
      </c>
      <c r="O294" s="156">
        <f t="shared" si="31"/>
        <v>7.744800000000001</v>
      </c>
    </row>
    <row r="295" spans="1:15" s="156" customFormat="1" ht="12.75">
      <c r="A295" s="195" t="s">
        <v>246</v>
      </c>
      <c r="B295" s="195" t="s">
        <v>247</v>
      </c>
      <c r="C295" s="195" t="s">
        <v>68</v>
      </c>
      <c r="D295" s="189">
        <v>20</v>
      </c>
      <c r="E295" s="189">
        <v>370</v>
      </c>
      <c r="F295" s="189">
        <v>325.93</v>
      </c>
      <c r="G295" s="189"/>
      <c r="H295" s="189"/>
      <c r="I295" s="189"/>
      <c r="M295" s="156">
        <f t="shared" si="29"/>
        <v>18.5</v>
      </c>
      <c r="O295" s="156">
        <f t="shared" si="31"/>
        <v>16.2965</v>
      </c>
    </row>
    <row r="296" spans="1:15" s="156" customFormat="1" ht="12.75">
      <c r="A296" s="195" t="s">
        <v>749</v>
      </c>
      <c r="B296" s="195" t="s">
        <v>750</v>
      </c>
      <c r="C296" s="195" t="s">
        <v>156</v>
      </c>
      <c r="D296" s="189">
        <v>178</v>
      </c>
      <c r="E296" s="189">
        <v>2146.07</v>
      </c>
      <c r="F296" s="189">
        <v>1908.68</v>
      </c>
      <c r="G296" s="189"/>
      <c r="H296" s="189"/>
      <c r="I296" s="189"/>
      <c r="M296" s="156">
        <f t="shared" si="29"/>
        <v>12.056573033707867</v>
      </c>
      <c r="O296" s="156">
        <f t="shared" si="31"/>
        <v>10.722921348314607</v>
      </c>
    </row>
    <row r="297" spans="1:16" s="156" customFormat="1" ht="12.75">
      <c r="A297" s="195" t="s">
        <v>248</v>
      </c>
      <c r="B297" s="195" t="s">
        <v>249</v>
      </c>
      <c r="C297" s="195" t="s">
        <v>138</v>
      </c>
      <c r="D297" s="189">
        <v>18010</v>
      </c>
      <c r="E297" s="189">
        <v>136982.2</v>
      </c>
      <c r="F297" s="189">
        <v>121829.7</v>
      </c>
      <c r="G297" s="189">
        <v>8338</v>
      </c>
      <c r="H297" s="189">
        <v>55401.6</v>
      </c>
      <c r="I297" s="189">
        <v>49533.44</v>
      </c>
      <c r="J297" s="156">
        <f aca="true" t="shared" si="36" ref="J297:L300">(G297-D297)*100/D297</f>
        <v>-53.703498056635205</v>
      </c>
      <c r="K297" s="156">
        <f t="shared" si="36"/>
        <v>-59.55562109529559</v>
      </c>
      <c r="L297" s="156">
        <f t="shared" si="36"/>
        <v>-59.34206519428349</v>
      </c>
      <c r="M297" s="156">
        <f t="shared" si="29"/>
        <v>7.605896724042199</v>
      </c>
      <c r="N297" s="156">
        <f t="shared" si="30"/>
        <v>6.644471096186136</v>
      </c>
      <c r="O297" s="156">
        <f t="shared" si="31"/>
        <v>6.7645585785674625</v>
      </c>
      <c r="P297" s="156">
        <f t="shared" si="32"/>
        <v>5.940686015831135</v>
      </c>
    </row>
    <row r="298" spans="1:16" s="156" customFormat="1" ht="12.75">
      <c r="A298" s="195" t="s">
        <v>248</v>
      </c>
      <c r="B298" s="195" t="s">
        <v>249</v>
      </c>
      <c r="C298" s="195" t="s">
        <v>60</v>
      </c>
      <c r="D298" s="189">
        <v>420</v>
      </c>
      <c r="E298" s="189">
        <v>3586.2</v>
      </c>
      <c r="F298" s="189">
        <v>3211.64</v>
      </c>
      <c r="G298" s="189">
        <v>684</v>
      </c>
      <c r="H298" s="189">
        <v>5832.6</v>
      </c>
      <c r="I298" s="189">
        <v>5272.47</v>
      </c>
      <c r="J298" s="156">
        <f t="shared" si="36"/>
        <v>62.857142857142854</v>
      </c>
      <c r="K298" s="156">
        <f t="shared" si="36"/>
        <v>62.64012046177014</v>
      </c>
      <c r="L298" s="156">
        <f t="shared" si="36"/>
        <v>64.16752811647633</v>
      </c>
      <c r="M298" s="156">
        <f t="shared" si="29"/>
        <v>8.538571428571428</v>
      </c>
      <c r="N298" s="156">
        <f t="shared" si="30"/>
        <v>8.52719298245614</v>
      </c>
      <c r="O298" s="156">
        <f t="shared" si="31"/>
        <v>7.646761904761904</v>
      </c>
      <c r="P298" s="156">
        <f t="shared" si="32"/>
        <v>7.708289473684211</v>
      </c>
    </row>
    <row r="299" spans="1:16" s="156" customFormat="1" ht="12.75">
      <c r="A299" s="195" t="s">
        <v>248</v>
      </c>
      <c r="B299" s="195" t="s">
        <v>249</v>
      </c>
      <c r="C299" s="195" t="s">
        <v>139</v>
      </c>
      <c r="D299" s="189">
        <v>8189.1</v>
      </c>
      <c r="E299" s="189">
        <v>58999.6</v>
      </c>
      <c r="F299" s="189">
        <v>53030.9</v>
      </c>
      <c r="G299" s="189">
        <v>3384</v>
      </c>
      <c r="H299" s="189">
        <v>26731.2</v>
      </c>
      <c r="I299" s="189">
        <v>23913.92</v>
      </c>
      <c r="J299" s="156">
        <f t="shared" si="36"/>
        <v>-58.6767776678756</v>
      </c>
      <c r="K299" s="156">
        <f t="shared" si="36"/>
        <v>-54.692574186943645</v>
      </c>
      <c r="L299" s="156">
        <f t="shared" si="36"/>
        <v>-54.90568706169423</v>
      </c>
      <c r="M299" s="156">
        <f t="shared" si="29"/>
        <v>7.204650083647775</v>
      </c>
      <c r="N299" s="156">
        <f t="shared" si="30"/>
        <v>7.899290780141844</v>
      </c>
      <c r="O299" s="156">
        <f t="shared" si="31"/>
        <v>6.475790990462932</v>
      </c>
      <c r="P299" s="156">
        <f t="shared" si="32"/>
        <v>7.06676122931442</v>
      </c>
    </row>
    <row r="300" spans="1:16" s="156" customFormat="1" ht="12.75">
      <c r="A300" s="195" t="s">
        <v>248</v>
      </c>
      <c r="B300" s="195" t="s">
        <v>249</v>
      </c>
      <c r="C300" s="195" t="s">
        <v>63</v>
      </c>
      <c r="D300" s="189">
        <v>14287.8</v>
      </c>
      <c r="E300" s="189">
        <v>109261.61</v>
      </c>
      <c r="F300" s="189">
        <v>99001.26</v>
      </c>
      <c r="G300" s="189">
        <v>8557.2</v>
      </c>
      <c r="H300" s="189">
        <v>53376.6</v>
      </c>
      <c r="I300" s="189">
        <v>47749.14</v>
      </c>
      <c r="J300" s="156">
        <f t="shared" si="36"/>
        <v>-40.10834418174946</v>
      </c>
      <c r="K300" s="156">
        <f t="shared" si="36"/>
        <v>-51.147891743495265</v>
      </c>
      <c r="L300" s="156">
        <f t="shared" si="36"/>
        <v>-51.769159301608894</v>
      </c>
      <c r="M300" s="156">
        <f t="shared" si="29"/>
        <v>7.647196209353435</v>
      </c>
      <c r="N300" s="156">
        <f t="shared" si="30"/>
        <v>6.237624456597952</v>
      </c>
      <c r="O300" s="156">
        <f t="shared" si="31"/>
        <v>6.929076554822996</v>
      </c>
      <c r="P300" s="156">
        <f t="shared" si="32"/>
        <v>5.579995793016407</v>
      </c>
    </row>
    <row r="301" spans="1:15" s="156" customFormat="1" ht="12.75">
      <c r="A301" s="195" t="s">
        <v>248</v>
      </c>
      <c r="B301" s="195" t="s">
        <v>249</v>
      </c>
      <c r="C301" s="195" t="s">
        <v>53</v>
      </c>
      <c r="D301" s="189">
        <v>1040</v>
      </c>
      <c r="E301" s="189">
        <v>6172.4</v>
      </c>
      <c r="F301" s="189">
        <v>5738.59</v>
      </c>
      <c r="G301" s="189"/>
      <c r="H301" s="189"/>
      <c r="I301" s="189"/>
      <c r="M301" s="156">
        <f t="shared" si="29"/>
        <v>5.935</v>
      </c>
      <c r="O301" s="156">
        <f t="shared" si="31"/>
        <v>5.517875</v>
      </c>
    </row>
    <row r="302" spans="1:16" s="156" customFormat="1" ht="12.75">
      <c r="A302" s="195" t="s">
        <v>248</v>
      </c>
      <c r="B302" s="195" t="s">
        <v>249</v>
      </c>
      <c r="C302" s="195" t="s">
        <v>122</v>
      </c>
      <c r="D302" s="189">
        <v>11992</v>
      </c>
      <c r="E302" s="189">
        <v>67413.34</v>
      </c>
      <c r="F302" s="189">
        <v>60631.14</v>
      </c>
      <c r="G302" s="189">
        <v>5991</v>
      </c>
      <c r="H302" s="189">
        <v>25426.84</v>
      </c>
      <c r="I302" s="189">
        <v>22780.74</v>
      </c>
      <c r="J302" s="156">
        <f>(G302-D302)*100/D302</f>
        <v>-50.041694462975315</v>
      </c>
      <c r="K302" s="156">
        <f>(H302-E302)*100/E302</f>
        <v>-62.28218331861321</v>
      </c>
      <c r="L302" s="156">
        <f>(I302-F302)*100/F302</f>
        <v>-62.42732694783571</v>
      </c>
      <c r="M302" s="156">
        <f t="shared" si="29"/>
        <v>5.621526017344896</v>
      </c>
      <c r="N302" s="156">
        <f t="shared" si="30"/>
        <v>4.24417292605575</v>
      </c>
      <c r="O302" s="156">
        <f t="shared" si="31"/>
        <v>5.055965643762509</v>
      </c>
      <c r="P302" s="156">
        <f t="shared" si="32"/>
        <v>3.8024937406109167</v>
      </c>
    </row>
    <row r="303" spans="1:15" s="156" customFormat="1" ht="12.75">
      <c r="A303" s="195" t="s">
        <v>248</v>
      </c>
      <c r="B303" s="195" t="s">
        <v>249</v>
      </c>
      <c r="C303" s="195" t="s">
        <v>92</v>
      </c>
      <c r="D303" s="189">
        <v>60.6</v>
      </c>
      <c r="E303" s="189">
        <v>455.94</v>
      </c>
      <c r="F303" s="189">
        <v>420.28</v>
      </c>
      <c r="G303" s="189"/>
      <c r="H303" s="189"/>
      <c r="I303" s="189"/>
      <c r="M303" s="156">
        <f t="shared" si="29"/>
        <v>7.523762376237624</v>
      </c>
      <c r="O303" s="156">
        <f t="shared" si="31"/>
        <v>6.935313531353135</v>
      </c>
    </row>
    <row r="304" spans="1:16" s="156" customFormat="1" ht="12.75">
      <c r="A304" s="195" t="s">
        <v>248</v>
      </c>
      <c r="B304" s="195" t="s">
        <v>249</v>
      </c>
      <c r="C304" s="195" t="s">
        <v>46</v>
      </c>
      <c r="D304" s="189">
        <v>30972.6</v>
      </c>
      <c r="E304" s="189">
        <v>200398.76</v>
      </c>
      <c r="F304" s="189">
        <v>178506.22</v>
      </c>
      <c r="G304" s="189">
        <v>15832</v>
      </c>
      <c r="H304" s="189">
        <v>88824.9</v>
      </c>
      <c r="I304" s="189">
        <v>79315.02</v>
      </c>
      <c r="J304" s="156">
        <f aca="true" t="shared" si="37" ref="J304:L305">(G304-D304)*100/D304</f>
        <v>-48.883852179022746</v>
      </c>
      <c r="K304" s="156">
        <f t="shared" si="37"/>
        <v>-55.67592334403667</v>
      </c>
      <c r="L304" s="156">
        <f t="shared" si="37"/>
        <v>-55.56736342296644</v>
      </c>
      <c r="M304" s="156">
        <f t="shared" si="29"/>
        <v>6.470194946501102</v>
      </c>
      <c r="N304" s="156">
        <f t="shared" si="30"/>
        <v>5.610466144517432</v>
      </c>
      <c r="O304" s="156">
        <f t="shared" si="31"/>
        <v>5.763359227187902</v>
      </c>
      <c r="P304" s="156">
        <f t="shared" si="32"/>
        <v>5.009791561394644</v>
      </c>
    </row>
    <row r="305" spans="1:16" s="156" customFormat="1" ht="12.75">
      <c r="A305" s="195" t="s">
        <v>248</v>
      </c>
      <c r="B305" s="195" t="s">
        <v>249</v>
      </c>
      <c r="C305" s="195" t="s">
        <v>62</v>
      </c>
      <c r="D305" s="189">
        <v>2052</v>
      </c>
      <c r="E305" s="189">
        <v>17476.2</v>
      </c>
      <c r="F305" s="189">
        <v>15786</v>
      </c>
      <c r="G305" s="189">
        <v>4273.6</v>
      </c>
      <c r="H305" s="189">
        <v>30022.56</v>
      </c>
      <c r="I305" s="189">
        <v>26798.81</v>
      </c>
      <c r="J305" s="156">
        <f t="shared" si="37"/>
        <v>108.26510721247564</v>
      </c>
      <c r="K305" s="156">
        <f t="shared" si="37"/>
        <v>71.79112163971573</v>
      </c>
      <c r="L305" s="156">
        <f t="shared" si="37"/>
        <v>69.76314455846955</v>
      </c>
      <c r="M305" s="156">
        <f t="shared" si="29"/>
        <v>8.516666666666667</v>
      </c>
      <c r="N305" s="156">
        <f t="shared" si="30"/>
        <v>7.025121677274429</v>
      </c>
      <c r="O305" s="156">
        <f t="shared" si="31"/>
        <v>7.692982456140351</v>
      </c>
      <c r="P305" s="156">
        <f t="shared" si="32"/>
        <v>6.2707810745039305</v>
      </c>
    </row>
    <row r="306" spans="1:16" s="156" customFormat="1" ht="12.75">
      <c r="A306" s="195" t="s">
        <v>248</v>
      </c>
      <c r="B306" s="195" t="s">
        <v>249</v>
      </c>
      <c r="C306" s="195" t="s">
        <v>502</v>
      </c>
      <c r="D306" s="189"/>
      <c r="E306" s="189"/>
      <c r="F306" s="189"/>
      <c r="G306" s="189">
        <v>72</v>
      </c>
      <c r="H306" s="189">
        <v>524.9</v>
      </c>
      <c r="I306" s="189">
        <v>469.69</v>
      </c>
      <c r="N306" s="156">
        <f t="shared" si="30"/>
        <v>7.290277777777778</v>
      </c>
      <c r="P306" s="156">
        <f t="shared" si="32"/>
        <v>6.523472222222222</v>
      </c>
    </row>
    <row r="307" spans="1:16" s="156" customFormat="1" ht="12.75">
      <c r="A307" s="195" t="s">
        <v>248</v>
      </c>
      <c r="B307" s="195" t="s">
        <v>249</v>
      </c>
      <c r="C307" s="195" t="s">
        <v>156</v>
      </c>
      <c r="D307" s="189">
        <v>7070.4</v>
      </c>
      <c r="E307" s="189">
        <v>48145.08</v>
      </c>
      <c r="F307" s="189">
        <v>43164.2</v>
      </c>
      <c r="G307" s="189">
        <v>9909.7</v>
      </c>
      <c r="H307" s="189">
        <v>61612.36</v>
      </c>
      <c r="I307" s="189">
        <v>55217.54</v>
      </c>
      <c r="J307" s="156">
        <f aca="true" t="shared" si="38" ref="J307:L308">(G307-D307)*100/D307</f>
        <v>40.157558271102076</v>
      </c>
      <c r="K307" s="156">
        <f t="shared" si="38"/>
        <v>27.97228709558692</v>
      </c>
      <c r="L307" s="156">
        <f t="shared" si="38"/>
        <v>27.924391046283738</v>
      </c>
      <c r="M307" s="156">
        <f t="shared" si="29"/>
        <v>6.809385607603531</v>
      </c>
      <c r="N307" s="156">
        <f t="shared" si="30"/>
        <v>6.217378931753736</v>
      </c>
      <c r="O307" s="156">
        <f t="shared" si="31"/>
        <v>6.104916270649468</v>
      </c>
      <c r="P307" s="156">
        <f t="shared" si="32"/>
        <v>5.572069790205556</v>
      </c>
    </row>
    <row r="308" spans="1:16" s="156" customFormat="1" ht="12.75">
      <c r="A308" s="195" t="s">
        <v>248</v>
      </c>
      <c r="B308" s="195" t="s">
        <v>249</v>
      </c>
      <c r="C308" s="195" t="s">
        <v>102</v>
      </c>
      <c r="D308" s="189">
        <v>312</v>
      </c>
      <c r="E308" s="189">
        <v>1982.87</v>
      </c>
      <c r="F308" s="189">
        <v>1822.8</v>
      </c>
      <c r="G308" s="189">
        <v>1200</v>
      </c>
      <c r="H308" s="189">
        <v>9111.98</v>
      </c>
      <c r="I308" s="189">
        <v>8122.8</v>
      </c>
      <c r="J308" s="156">
        <f t="shared" si="38"/>
        <v>284.61538461538464</v>
      </c>
      <c r="K308" s="156">
        <f t="shared" si="38"/>
        <v>359.5349165603393</v>
      </c>
      <c r="L308" s="156">
        <f t="shared" si="38"/>
        <v>345.6221198156682</v>
      </c>
      <c r="M308" s="156">
        <f t="shared" si="29"/>
        <v>6.355352564102564</v>
      </c>
      <c r="N308" s="156">
        <f t="shared" si="30"/>
        <v>7.5933166666666665</v>
      </c>
      <c r="O308" s="156">
        <f t="shared" si="31"/>
        <v>5.842307692307692</v>
      </c>
      <c r="P308" s="156">
        <f t="shared" si="32"/>
        <v>6.769</v>
      </c>
    </row>
    <row r="309" spans="1:15" s="156" customFormat="1" ht="12.75">
      <c r="A309" s="195" t="s">
        <v>248</v>
      </c>
      <c r="B309" s="195" t="s">
        <v>249</v>
      </c>
      <c r="C309" s="195" t="s">
        <v>50</v>
      </c>
      <c r="D309" s="189">
        <v>252</v>
      </c>
      <c r="E309" s="189">
        <v>1872</v>
      </c>
      <c r="F309" s="189">
        <v>1651.91</v>
      </c>
      <c r="G309" s="189"/>
      <c r="H309" s="189"/>
      <c r="I309" s="189"/>
      <c r="M309" s="156">
        <f t="shared" si="29"/>
        <v>7.428571428571429</v>
      </c>
      <c r="O309" s="156">
        <f t="shared" si="31"/>
        <v>6.555198412698413</v>
      </c>
    </row>
    <row r="310" spans="1:15" s="156" customFormat="1" ht="12.75">
      <c r="A310" s="195" t="s">
        <v>248</v>
      </c>
      <c r="B310" s="195" t="s">
        <v>249</v>
      </c>
      <c r="C310" s="195" t="s">
        <v>85</v>
      </c>
      <c r="D310" s="189">
        <v>18206</v>
      </c>
      <c r="E310" s="189">
        <v>104932.8</v>
      </c>
      <c r="F310" s="189">
        <v>95098.51</v>
      </c>
      <c r="G310" s="189"/>
      <c r="H310" s="189"/>
      <c r="I310" s="189"/>
      <c r="M310" s="156">
        <f t="shared" si="29"/>
        <v>5.763638360979897</v>
      </c>
      <c r="O310" s="156">
        <f t="shared" si="31"/>
        <v>5.223470833791057</v>
      </c>
    </row>
    <row r="311" spans="1:16" s="156" customFormat="1" ht="12.75">
      <c r="A311" s="195" t="s">
        <v>248</v>
      </c>
      <c r="B311" s="195" t="s">
        <v>249</v>
      </c>
      <c r="C311" s="195" t="s">
        <v>590</v>
      </c>
      <c r="D311" s="189">
        <v>270</v>
      </c>
      <c r="E311" s="189">
        <v>1989</v>
      </c>
      <c r="F311" s="189">
        <v>1819.88</v>
      </c>
      <c r="G311" s="189">
        <v>162</v>
      </c>
      <c r="H311" s="189">
        <v>995.47</v>
      </c>
      <c r="I311" s="189">
        <v>882.19</v>
      </c>
      <c r="J311" s="156">
        <f aca="true" t="shared" si="39" ref="J311:L312">(G311-D311)*100/D311</f>
        <v>-40</v>
      </c>
      <c r="K311" s="156">
        <f t="shared" si="39"/>
        <v>-49.95123177476118</v>
      </c>
      <c r="L311" s="156">
        <f t="shared" si="39"/>
        <v>-51.52482581269094</v>
      </c>
      <c r="M311" s="156">
        <f t="shared" si="29"/>
        <v>7.366666666666666</v>
      </c>
      <c r="N311" s="156">
        <f t="shared" si="30"/>
        <v>6.144876543209877</v>
      </c>
      <c r="O311" s="156">
        <f t="shared" si="31"/>
        <v>6.740296296296297</v>
      </c>
      <c r="P311" s="156">
        <f t="shared" si="32"/>
        <v>5.445617283950618</v>
      </c>
    </row>
    <row r="312" spans="1:16" s="156" customFormat="1" ht="12.75">
      <c r="A312" s="195" t="s">
        <v>248</v>
      </c>
      <c r="B312" s="195" t="s">
        <v>249</v>
      </c>
      <c r="C312" s="195" t="s">
        <v>69</v>
      </c>
      <c r="D312" s="189">
        <v>756</v>
      </c>
      <c r="E312" s="189">
        <v>6463.8</v>
      </c>
      <c r="F312" s="189">
        <v>5821.31</v>
      </c>
      <c r="G312" s="189">
        <v>192</v>
      </c>
      <c r="H312" s="189">
        <v>1641.6</v>
      </c>
      <c r="I312" s="189">
        <v>1506.06</v>
      </c>
      <c r="J312" s="156">
        <f t="shared" si="39"/>
        <v>-74.60317460317461</v>
      </c>
      <c r="K312" s="156">
        <f t="shared" si="39"/>
        <v>-74.60317460317461</v>
      </c>
      <c r="L312" s="156">
        <f t="shared" si="39"/>
        <v>-74.1285037216709</v>
      </c>
      <c r="M312" s="156">
        <f t="shared" si="29"/>
        <v>8.55</v>
      </c>
      <c r="N312" s="156">
        <f t="shared" si="30"/>
        <v>8.549999999999999</v>
      </c>
      <c r="O312" s="156">
        <f t="shared" si="31"/>
        <v>7.700145502645503</v>
      </c>
      <c r="P312" s="156">
        <f t="shared" si="32"/>
        <v>7.8440625</v>
      </c>
    </row>
    <row r="313" spans="1:15" s="156" customFormat="1" ht="12.75">
      <c r="A313" s="195" t="s">
        <v>248</v>
      </c>
      <c r="B313" s="195" t="s">
        <v>249</v>
      </c>
      <c r="C313" s="195" t="s">
        <v>562</v>
      </c>
      <c r="D313" s="189">
        <v>72</v>
      </c>
      <c r="E313" s="189">
        <v>534.6</v>
      </c>
      <c r="F313" s="189">
        <v>470.67</v>
      </c>
      <c r="G313" s="189"/>
      <c r="H313" s="189"/>
      <c r="I313" s="189"/>
      <c r="M313" s="156">
        <f t="shared" si="29"/>
        <v>7.425000000000001</v>
      </c>
      <c r="O313" s="156">
        <f t="shared" si="31"/>
        <v>6.537083333333333</v>
      </c>
    </row>
    <row r="314" spans="1:15" s="156" customFormat="1" ht="12.75">
      <c r="A314" s="195" t="s">
        <v>248</v>
      </c>
      <c r="B314" s="195" t="s">
        <v>249</v>
      </c>
      <c r="C314" s="195" t="s">
        <v>67</v>
      </c>
      <c r="D314" s="189">
        <v>10065.6</v>
      </c>
      <c r="E314" s="189">
        <v>74674.56</v>
      </c>
      <c r="F314" s="189">
        <v>68648.62</v>
      </c>
      <c r="G314" s="189"/>
      <c r="H314" s="189"/>
      <c r="I314" s="189"/>
      <c r="M314" s="156">
        <f t="shared" si="29"/>
        <v>7.418788745827372</v>
      </c>
      <c r="O314" s="156">
        <f t="shared" si="31"/>
        <v>6.820121999682085</v>
      </c>
    </row>
    <row r="315" spans="1:16" s="156" customFormat="1" ht="12.75">
      <c r="A315" s="195" t="s">
        <v>248</v>
      </c>
      <c r="B315" s="195" t="s">
        <v>249</v>
      </c>
      <c r="C315" s="195" t="s">
        <v>183</v>
      </c>
      <c r="D315" s="189">
        <v>3678.4</v>
      </c>
      <c r="E315" s="189">
        <v>27575.72</v>
      </c>
      <c r="F315" s="189">
        <v>24908.47</v>
      </c>
      <c r="G315" s="189">
        <v>6353.4</v>
      </c>
      <c r="H315" s="189">
        <v>47000.68</v>
      </c>
      <c r="I315" s="189">
        <v>42179.35</v>
      </c>
      <c r="J315" s="156">
        <f>(G315-D315)*100/D315</f>
        <v>72.72183558068724</v>
      </c>
      <c r="K315" s="156">
        <f>(H315-E315)*100/E315</f>
        <v>70.44225862461614</v>
      </c>
      <c r="L315" s="156">
        <f>(I315-F315)*100/F315</f>
        <v>69.33737800836421</v>
      </c>
      <c r="M315" s="156">
        <f t="shared" si="29"/>
        <v>7.496661591996521</v>
      </c>
      <c r="N315" s="156">
        <f t="shared" si="30"/>
        <v>7.397720905342022</v>
      </c>
      <c r="O315" s="156">
        <f t="shared" si="31"/>
        <v>6.771550130491518</v>
      </c>
      <c r="P315" s="156">
        <f t="shared" si="32"/>
        <v>6.6388626562155695</v>
      </c>
    </row>
    <row r="316" spans="1:16" s="156" customFormat="1" ht="12.75">
      <c r="A316" s="195" t="s">
        <v>248</v>
      </c>
      <c r="B316" s="195" t="s">
        <v>249</v>
      </c>
      <c r="C316" s="195" t="s">
        <v>174</v>
      </c>
      <c r="D316" s="189"/>
      <c r="E316" s="189"/>
      <c r="F316" s="189"/>
      <c r="G316" s="189">
        <v>480</v>
      </c>
      <c r="H316" s="189">
        <v>3120</v>
      </c>
      <c r="I316" s="189">
        <v>2769.8</v>
      </c>
      <c r="N316" s="156">
        <f t="shared" si="30"/>
        <v>6.5</v>
      </c>
      <c r="P316" s="156">
        <f t="shared" si="32"/>
        <v>5.770416666666667</v>
      </c>
    </row>
    <row r="317" spans="1:16" s="156" customFormat="1" ht="12.75">
      <c r="A317" s="195" t="s">
        <v>248</v>
      </c>
      <c r="B317" s="195" t="s">
        <v>249</v>
      </c>
      <c r="C317" s="195" t="s">
        <v>49</v>
      </c>
      <c r="D317" s="189">
        <v>2181.6</v>
      </c>
      <c r="E317" s="189">
        <v>14998.5</v>
      </c>
      <c r="F317" s="189">
        <v>13567</v>
      </c>
      <c r="G317" s="189">
        <v>4082.4</v>
      </c>
      <c r="H317" s="189">
        <v>28116.5</v>
      </c>
      <c r="I317" s="189">
        <v>25083.68</v>
      </c>
      <c r="J317" s="156">
        <f>(G317-D317)*100/D317</f>
        <v>87.12871287128715</v>
      </c>
      <c r="K317" s="156">
        <f>(H317-E317)*100/E317</f>
        <v>87.46207954128747</v>
      </c>
      <c r="L317" s="156">
        <f>(I317-F317)*100/F317</f>
        <v>84.88744748286283</v>
      </c>
      <c r="M317" s="156">
        <f t="shared" si="29"/>
        <v>6.875</v>
      </c>
      <c r="N317" s="156">
        <f t="shared" si="30"/>
        <v>6.8872476974328825</v>
      </c>
      <c r="O317" s="156">
        <f t="shared" si="31"/>
        <v>6.218830216354969</v>
      </c>
      <c r="P317" s="156">
        <f t="shared" si="32"/>
        <v>6.1443464628649815</v>
      </c>
    </row>
    <row r="318" spans="1:15" s="156" customFormat="1" ht="12.75">
      <c r="A318" s="195" t="s">
        <v>248</v>
      </c>
      <c r="B318" s="195" t="s">
        <v>249</v>
      </c>
      <c r="C318" s="195" t="s">
        <v>59</v>
      </c>
      <c r="D318" s="189">
        <v>144</v>
      </c>
      <c r="E318" s="189">
        <v>1132.8</v>
      </c>
      <c r="F318" s="189">
        <v>997.89</v>
      </c>
      <c r="G318" s="189"/>
      <c r="H318" s="189"/>
      <c r="I318" s="189"/>
      <c r="M318" s="156">
        <f t="shared" si="29"/>
        <v>7.866666666666666</v>
      </c>
      <c r="O318" s="156">
        <f t="shared" si="31"/>
        <v>6.929791666666667</v>
      </c>
    </row>
    <row r="319" spans="1:16" s="156" customFormat="1" ht="12.75">
      <c r="A319" s="195" t="s">
        <v>248</v>
      </c>
      <c r="B319" s="195" t="s">
        <v>249</v>
      </c>
      <c r="C319" s="195" t="s">
        <v>83</v>
      </c>
      <c r="D319" s="189">
        <v>168</v>
      </c>
      <c r="E319" s="189">
        <v>1744.8</v>
      </c>
      <c r="F319" s="189">
        <v>1528.75</v>
      </c>
      <c r="G319" s="189">
        <v>4810</v>
      </c>
      <c r="H319" s="189">
        <v>31834.25</v>
      </c>
      <c r="I319" s="189">
        <v>28235.6</v>
      </c>
      <c r="J319" s="156">
        <f aca="true" t="shared" si="40" ref="J319:L320">(G319-D319)*100/D319</f>
        <v>2763.095238095238</v>
      </c>
      <c r="K319" s="156">
        <f t="shared" si="40"/>
        <v>1724.521435121504</v>
      </c>
      <c r="L319" s="156">
        <f t="shared" si="40"/>
        <v>1746.9730171708914</v>
      </c>
      <c r="M319" s="156">
        <f t="shared" si="29"/>
        <v>10.385714285714286</v>
      </c>
      <c r="N319" s="156">
        <f t="shared" si="30"/>
        <v>6.618347193347193</v>
      </c>
      <c r="O319" s="156">
        <f t="shared" si="31"/>
        <v>9.099702380952381</v>
      </c>
      <c r="P319" s="156">
        <f t="shared" si="32"/>
        <v>5.87018711018711</v>
      </c>
    </row>
    <row r="320" spans="1:16" s="156" customFormat="1" ht="12.75">
      <c r="A320" s="195" t="s">
        <v>248</v>
      </c>
      <c r="B320" s="195" t="s">
        <v>249</v>
      </c>
      <c r="C320" s="195" t="s">
        <v>108</v>
      </c>
      <c r="D320" s="189">
        <v>261.6</v>
      </c>
      <c r="E320" s="189">
        <v>2236.68</v>
      </c>
      <c r="F320" s="189">
        <v>2019.82</v>
      </c>
      <c r="G320" s="189">
        <v>388.8</v>
      </c>
      <c r="H320" s="189">
        <v>3324.24</v>
      </c>
      <c r="I320" s="189">
        <v>2984.51</v>
      </c>
      <c r="J320" s="156">
        <f t="shared" si="40"/>
        <v>48.62385321100916</v>
      </c>
      <c r="K320" s="156">
        <f t="shared" si="40"/>
        <v>48.62385321100918</v>
      </c>
      <c r="L320" s="156">
        <f t="shared" si="40"/>
        <v>47.76118664039372</v>
      </c>
      <c r="M320" s="156">
        <f t="shared" si="29"/>
        <v>8.549999999999999</v>
      </c>
      <c r="N320" s="156">
        <f t="shared" si="30"/>
        <v>8.549999999999999</v>
      </c>
      <c r="O320" s="156">
        <f t="shared" si="31"/>
        <v>7.721024464831803</v>
      </c>
      <c r="P320" s="156">
        <f t="shared" si="32"/>
        <v>7.676208847736626</v>
      </c>
    </row>
    <row r="321" spans="1:16" s="156" customFormat="1" ht="12.75">
      <c r="A321" s="195" t="s">
        <v>248</v>
      </c>
      <c r="B321" s="195" t="s">
        <v>249</v>
      </c>
      <c r="C321" s="195" t="s">
        <v>66</v>
      </c>
      <c r="D321" s="189"/>
      <c r="E321" s="189"/>
      <c r="F321" s="189"/>
      <c r="G321" s="189">
        <v>30</v>
      </c>
      <c r="H321" s="189">
        <v>263.7</v>
      </c>
      <c r="I321" s="189">
        <v>234.36</v>
      </c>
      <c r="N321" s="156">
        <f t="shared" si="30"/>
        <v>8.79</v>
      </c>
      <c r="P321" s="156">
        <f t="shared" si="32"/>
        <v>7.812</v>
      </c>
    </row>
    <row r="322" spans="1:15" s="156" customFormat="1" ht="12.75">
      <c r="A322" s="195" t="s">
        <v>248</v>
      </c>
      <c r="B322" s="195" t="s">
        <v>249</v>
      </c>
      <c r="C322" s="195" t="s">
        <v>68</v>
      </c>
      <c r="D322" s="189">
        <v>72</v>
      </c>
      <c r="E322" s="189">
        <v>613.2</v>
      </c>
      <c r="F322" s="189">
        <v>540.17</v>
      </c>
      <c r="G322" s="189"/>
      <c r="H322" s="189"/>
      <c r="I322" s="189"/>
      <c r="M322" s="156">
        <f t="shared" si="29"/>
        <v>8.516666666666667</v>
      </c>
      <c r="O322" s="156">
        <f t="shared" si="31"/>
        <v>7.50236111111111</v>
      </c>
    </row>
    <row r="323" spans="1:15" s="156" customFormat="1" ht="12.75">
      <c r="A323" s="195" t="s">
        <v>772</v>
      </c>
      <c r="B323" s="195" t="s">
        <v>250</v>
      </c>
      <c r="C323" s="195" t="s">
        <v>156</v>
      </c>
      <c r="D323" s="189">
        <v>515</v>
      </c>
      <c r="E323" s="189">
        <v>2929.8</v>
      </c>
      <c r="F323" s="189">
        <v>2720.3</v>
      </c>
      <c r="G323" s="189"/>
      <c r="H323" s="189"/>
      <c r="I323" s="189"/>
      <c r="M323" s="156">
        <f t="shared" si="29"/>
        <v>5.688932038834952</v>
      </c>
      <c r="O323" s="156">
        <f t="shared" si="31"/>
        <v>5.282135922330098</v>
      </c>
    </row>
    <row r="324" spans="1:15" s="156" customFormat="1" ht="12.75">
      <c r="A324" s="195" t="s">
        <v>251</v>
      </c>
      <c r="B324" s="195" t="s">
        <v>252</v>
      </c>
      <c r="C324" s="195" t="s">
        <v>138</v>
      </c>
      <c r="D324" s="189">
        <v>7260.4</v>
      </c>
      <c r="E324" s="189">
        <v>33462.84</v>
      </c>
      <c r="F324" s="189">
        <v>29679.64</v>
      </c>
      <c r="G324" s="189"/>
      <c r="H324" s="189"/>
      <c r="I324" s="189"/>
      <c r="M324" s="156">
        <f t="shared" si="29"/>
        <v>4.608952674783758</v>
      </c>
      <c r="O324" s="156">
        <f t="shared" si="31"/>
        <v>4.087879455677373</v>
      </c>
    </row>
    <row r="325" spans="1:15" s="156" customFormat="1" ht="12.75">
      <c r="A325" s="195" t="s">
        <v>251</v>
      </c>
      <c r="B325" s="195" t="s">
        <v>252</v>
      </c>
      <c r="C325" s="195" t="s">
        <v>139</v>
      </c>
      <c r="D325" s="189">
        <v>360</v>
      </c>
      <c r="E325" s="189">
        <v>3528</v>
      </c>
      <c r="F325" s="189">
        <v>2998.13</v>
      </c>
      <c r="G325" s="189"/>
      <c r="H325" s="189"/>
      <c r="I325" s="189"/>
      <c r="M325" s="156">
        <f t="shared" si="29"/>
        <v>9.8</v>
      </c>
      <c r="O325" s="156">
        <f t="shared" si="31"/>
        <v>8.328138888888889</v>
      </c>
    </row>
    <row r="326" spans="1:15" s="156" customFormat="1" ht="12.75">
      <c r="A326" s="195" t="s">
        <v>251</v>
      </c>
      <c r="B326" s="195" t="s">
        <v>252</v>
      </c>
      <c r="C326" s="195" t="s">
        <v>122</v>
      </c>
      <c r="D326" s="189">
        <v>636</v>
      </c>
      <c r="E326" s="189">
        <v>5146.16</v>
      </c>
      <c r="F326" s="189">
        <v>4686.46</v>
      </c>
      <c r="G326" s="189"/>
      <c r="H326" s="189"/>
      <c r="I326" s="189"/>
      <c r="M326" s="156">
        <f aca="true" t="shared" si="41" ref="M326:M389">E326/D326</f>
        <v>8.091446540880503</v>
      </c>
      <c r="O326" s="156">
        <f aca="true" t="shared" si="42" ref="O326:O389">F326/D326</f>
        <v>7.368647798742138</v>
      </c>
    </row>
    <row r="327" spans="1:16" s="156" customFormat="1" ht="12.75">
      <c r="A327" s="195" t="s">
        <v>251</v>
      </c>
      <c r="B327" s="195" t="s">
        <v>252</v>
      </c>
      <c r="C327" s="195" t="s">
        <v>46</v>
      </c>
      <c r="D327" s="189">
        <v>1460</v>
      </c>
      <c r="E327" s="189">
        <v>7308.8</v>
      </c>
      <c r="F327" s="189">
        <v>6244.87</v>
      </c>
      <c r="G327" s="189">
        <v>300</v>
      </c>
      <c r="H327" s="189">
        <v>1080</v>
      </c>
      <c r="I327" s="189">
        <v>973.89</v>
      </c>
      <c r="J327" s="156">
        <f aca="true" t="shared" si="43" ref="J327:J389">(G327-D327)*100/D327</f>
        <v>-79.45205479452055</v>
      </c>
      <c r="K327" s="156">
        <f aca="true" t="shared" si="44" ref="K327:K389">(H327-E327)*100/E327</f>
        <v>-85.22329246935202</v>
      </c>
      <c r="L327" s="156">
        <f aca="true" t="shared" si="45" ref="L327:L389">(I327-F327)*100/F327</f>
        <v>-84.40495959083216</v>
      </c>
      <c r="M327" s="156">
        <f t="shared" si="41"/>
        <v>5.006027397260274</v>
      </c>
      <c r="N327" s="156">
        <f aca="true" t="shared" si="46" ref="N327:N389">H327/G327</f>
        <v>3.6</v>
      </c>
      <c r="O327" s="156">
        <f t="shared" si="42"/>
        <v>4.2773082191780825</v>
      </c>
      <c r="P327" s="156">
        <f aca="true" t="shared" si="47" ref="P327:P389">I327/G327</f>
        <v>3.2462999999999997</v>
      </c>
    </row>
    <row r="328" spans="1:15" s="156" customFormat="1" ht="12.75">
      <c r="A328" s="195" t="s">
        <v>251</v>
      </c>
      <c r="B328" s="195" t="s">
        <v>252</v>
      </c>
      <c r="C328" s="195" t="s">
        <v>590</v>
      </c>
      <c r="D328" s="189">
        <v>231</v>
      </c>
      <c r="E328" s="189">
        <v>800.6</v>
      </c>
      <c r="F328" s="189">
        <v>709.56</v>
      </c>
      <c r="G328" s="189"/>
      <c r="H328" s="189"/>
      <c r="I328" s="189"/>
      <c r="M328" s="156">
        <f t="shared" si="41"/>
        <v>3.465800865800866</v>
      </c>
      <c r="O328" s="156">
        <f t="shared" si="42"/>
        <v>3.0716883116883116</v>
      </c>
    </row>
    <row r="329" spans="1:15" s="156" customFormat="1" ht="12.75">
      <c r="A329" s="195" t="s">
        <v>251</v>
      </c>
      <c r="B329" s="195" t="s">
        <v>252</v>
      </c>
      <c r="C329" s="195" t="s">
        <v>183</v>
      </c>
      <c r="D329" s="189">
        <v>1371</v>
      </c>
      <c r="E329" s="189">
        <v>9668.96</v>
      </c>
      <c r="F329" s="189">
        <v>8773.15</v>
      </c>
      <c r="G329" s="189"/>
      <c r="H329" s="189"/>
      <c r="I329" s="189"/>
      <c r="M329" s="156">
        <f t="shared" si="41"/>
        <v>7.052487235594456</v>
      </c>
      <c r="O329" s="156">
        <f t="shared" si="42"/>
        <v>6.3990882567469</v>
      </c>
    </row>
    <row r="330" spans="1:15" s="156" customFormat="1" ht="12.75">
      <c r="A330" s="195" t="s">
        <v>253</v>
      </c>
      <c r="B330" s="195" t="s">
        <v>250</v>
      </c>
      <c r="C330" s="195" t="s">
        <v>139</v>
      </c>
      <c r="D330" s="189">
        <v>1020</v>
      </c>
      <c r="E330" s="189">
        <v>10544.4</v>
      </c>
      <c r="F330" s="189">
        <v>9570.54</v>
      </c>
      <c r="G330" s="189"/>
      <c r="H330" s="189"/>
      <c r="I330" s="189"/>
      <c r="M330" s="156">
        <f t="shared" si="41"/>
        <v>10.33764705882353</v>
      </c>
      <c r="O330" s="156">
        <f t="shared" si="42"/>
        <v>9.382882352941177</v>
      </c>
    </row>
    <row r="331" spans="1:16" s="156" customFormat="1" ht="12.75">
      <c r="A331" s="195" t="s">
        <v>253</v>
      </c>
      <c r="B331" s="195" t="s">
        <v>250</v>
      </c>
      <c r="C331" s="195" t="s">
        <v>63</v>
      </c>
      <c r="D331" s="189">
        <v>1100</v>
      </c>
      <c r="E331" s="189">
        <v>8896</v>
      </c>
      <c r="F331" s="189">
        <v>7984.04</v>
      </c>
      <c r="G331" s="189">
        <v>772.5</v>
      </c>
      <c r="H331" s="189">
        <v>5730</v>
      </c>
      <c r="I331" s="189">
        <v>5070.8</v>
      </c>
      <c r="J331" s="156">
        <f t="shared" si="43"/>
        <v>-29.772727272727273</v>
      </c>
      <c r="K331" s="156">
        <f t="shared" si="44"/>
        <v>-35.58902877697842</v>
      </c>
      <c r="L331" s="156">
        <f t="shared" si="45"/>
        <v>-36.48829414682291</v>
      </c>
      <c r="M331" s="156">
        <f t="shared" si="41"/>
        <v>8.087272727272728</v>
      </c>
      <c r="N331" s="156">
        <f t="shared" si="46"/>
        <v>7.41747572815534</v>
      </c>
      <c r="O331" s="156">
        <f t="shared" si="42"/>
        <v>7.258218181818182</v>
      </c>
      <c r="P331" s="156">
        <f t="shared" si="47"/>
        <v>6.564142394822007</v>
      </c>
    </row>
    <row r="332" spans="1:15" s="156" customFormat="1" ht="12.75">
      <c r="A332" s="195" t="s">
        <v>253</v>
      </c>
      <c r="B332" s="195" t="s">
        <v>250</v>
      </c>
      <c r="C332" s="195" t="s">
        <v>53</v>
      </c>
      <c r="D332" s="189">
        <v>340</v>
      </c>
      <c r="E332" s="189">
        <v>2056.6</v>
      </c>
      <c r="F332" s="189">
        <v>1912.06</v>
      </c>
      <c r="G332" s="189"/>
      <c r="H332" s="189"/>
      <c r="I332" s="189"/>
      <c r="M332" s="156">
        <f t="shared" si="41"/>
        <v>6.048823529411765</v>
      </c>
      <c r="O332" s="156">
        <f t="shared" si="42"/>
        <v>5.623705882352941</v>
      </c>
    </row>
    <row r="333" spans="1:15" s="156" customFormat="1" ht="12.75">
      <c r="A333" s="195" t="s">
        <v>253</v>
      </c>
      <c r="B333" s="195" t="s">
        <v>250</v>
      </c>
      <c r="C333" s="195" t="s">
        <v>122</v>
      </c>
      <c r="D333" s="189">
        <v>120</v>
      </c>
      <c r="E333" s="189">
        <v>1180.8</v>
      </c>
      <c r="F333" s="189">
        <v>1076.17</v>
      </c>
      <c r="G333" s="189"/>
      <c r="H333" s="189"/>
      <c r="I333" s="189"/>
      <c r="M333" s="156">
        <f t="shared" si="41"/>
        <v>9.84</v>
      </c>
      <c r="O333" s="156">
        <f t="shared" si="42"/>
        <v>8.968083333333334</v>
      </c>
    </row>
    <row r="334" spans="1:15" s="156" customFormat="1" ht="12.75">
      <c r="A334" s="195" t="s">
        <v>253</v>
      </c>
      <c r="B334" s="195" t="s">
        <v>250</v>
      </c>
      <c r="C334" s="195" t="s">
        <v>92</v>
      </c>
      <c r="D334" s="189">
        <v>14</v>
      </c>
      <c r="E334" s="189">
        <v>137.2</v>
      </c>
      <c r="F334" s="189">
        <v>129.98</v>
      </c>
      <c r="G334" s="189"/>
      <c r="H334" s="189"/>
      <c r="I334" s="189"/>
      <c r="M334" s="156">
        <f t="shared" si="41"/>
        <v>9.799999999999999</v>
      </c>
      <c r="O334" s="156">
        <f t="shared" si="42"/>
        <v>9.284285714285714</v>
      </c>
    </row>
    <row r="335" spans="1:15" s="156" customFormat="1" ht="12.75">
      <c r="A335" s="195" t="s">
        <v>253</v>
      </c>
      <c r="B335" s="195" t="s">
        <v>250</v>
      </c>
      <c r="C335" s="195" t="s">
        <v>46</v>
      </c>
      <c r="D335" s="189">
        <v>200</v>
      </c>
      <c r="E335" s="189">
        <v>1384</v>
      </c>
      <c r="F335" s="189">
        <v>1265.46</v>
      </c>
      <c r="G335" s="189"/>
      <c r="H335" s="189"/>
      <c r="I335" s="189"/>
      <c r="M335" s="156">
        <f t="shared" si="41"/>
        <v>6.92</v>
      </c>
      <c r="O335" s="156">
        <f t="shared" si="42"/>
        <v>6.3273</v>
      </c>
    </row>
    <row r="336" spans="1:16" s="156" customFormat="1" ht="12.75">
      <c r="A336" s="195" t="s">
        <v>253</v>
      </c>
      <c r="B336" s="195" t="s">
        <v>250</v>
      </c>
      <c r="C336" s="195" t="s">
        <v>62</v>
      </c>
      <c r="D336" s="189"/>
      <c r="E336" s="189"/>
      <c r="F336" s="189"/>
      <c r="G336" s="189">
        <v>100.8</v>
      </c>
      <c r="H336" s="189">
        <v>1218.24</v>
      </c>
      <c r="I336" s="189">
        <v>1093.53</v>
      </c>
      <c r="N336" s="156">
        <f t="shared" si="46"/>
        <v>12.085714285714285</v>
      </c>
      <c r="P336" s="156">
        <f t="shared" si="47"/>
        <v>10.848511904761905</v>
      </c>
    </row>
    <row r="337" spans="1:16" s="156" customFormat="1" ht="12.75">
      <c r="A337" s="195" t="s">
        <v>253</v>
      </c>
      <c r="B337" s="195" t="s">
        <v>250</v>
      </c>
      <c r="C337" s="195" t="s">
        <v>156</v>
      </c>
      <c r="D337" s="189">
        <v>1830</v>
      </c>
      <c r="E337" s="189">
        <v>13544.65</v>
      </c>
      <c r="F337" s="189">
        <v>12371.79</v>
      </c>
      <c r="G337" s="189">
        <v>1118</v>
      </c>
      <c r="H337" s="189">
        <v>6336.36</v>
      </c>
      <c r="I337" s="189">
        <v>5691.25</v>
      </c>
      <c r="J337" s="156">
        <f t="shared" si="43"/>
        <v>-38.90710382513661</v>
      </c>
      <c r="K337" s="156">
        <f t="shared" si="44"/>
        <v>-53.21872473633501</v>
      </c>
      <c r="L337" s="156">
        <f t="shared" si="45"/>
        <v>-53.99816841378653</v>
      </c>
      <c r="M337" s="156">
        <f t="shared" si="41"/>
        <v>7.401448087431694</v>
      </c>
      <c r="N337" s="156">
        <f t="shared" si="46"/>
        <v>5.667584973166369</v>
      </c>
      <c r="O337" s="156">
        <f t="shared" si="42"/>
        <v>6.760540983606558</v>
      </c>
      <c r="P337" s="156">
        <f t="shared" si="47"/>
        <v>5.090563506261181</v>
      </c>
    </row>
    <row r="338" spans="1:15" s="156" customFormat="1" ht="12.75">
      <c r="A338" s="195" t="s">
        <v>253</v>
      </c>
      <c r="B338" s="195" t="s">
        <v>250</v>
      </c>
      <c r="C338" s="195" t="s">
        <v>85</v>
      </c>
      <c r="D338" s="189">
        <v>1110</v>
      </c>
      <c r="E338" s="189">
        <v>9710.4</v>
      </c>
      <c r="F338" s="189">
        <v>8508.03</v>
      </c>
      <c r="G338" s="189"/>
      <c r="H338" s="189"/>
      <c r="I338" s="189"/>
      <c r="M338" s="156">
        <f t="shared" si="41"/>
        <v>8.748108108108108</v>
      </c>
      <c r="O338" s="156">
        <f t="shared" si="42"/>
        <v>7.664891891891893</v>
      </c>
    </row>
    <row r="339" spans="1:16" s="156" customFormat="1" ht="12.75">
      <c r="A339" s="195" t="s">
        <v>253</v>
      </c>
      <c r="B339" s="195" t="s">
        <v>250</v>
      </c>
      <c r="C339" s="195" t="s">
        <v>183</v>
      </c>
      <c r="D339" s="189">
        <v>270</v>
      </c>
      <c r="E339" s="189">
        <v>2376</v>
      </c>
      <c r="F339" s="189">
        <v>2145.03</v>
      </c>
      <c r="G339" s="189">
        <v>420</v>
      </c>
      <c r="H339" s="189">
        <v>3696</v>
      </c>
      <c r="I339" s="189">
        <v>3363.47</v>
      </c>
      <c r="J339" s="156">
        <f t="shared" si="43"/>
        <v>55.55555555555556</v>
      </c>
      <c r="K339" s="156">
        <f t="shared" si="44"/>
        <v>55.55555555555556</v>
      </c>
      <c r="L339" s="156">
        <f t="shared" si="45"/>
        <v>56.80293515708402</v>
      </c>
      <c r="M339" s="156">
        <f t="shared" si="41"/>
        <v>8.8</v>
      </c>
      <c r="N339" s="156">
        <f t="shared" si="46"/>
        <v>8.8</v>
      </c>
      <c r="O339" s="156">
        <f t="shared" si="42"/>
        <v>7.9445555555555565</v>
      </c>
      <c r="P339" s="156">
        <f t="shared" si="47"/>
        <v>8.008261904761904</v>
      </c>
    </row>
    <row r="340" spans="1:16" s="156" customFormat="1" ht="12.75">
      <c r="A340" s="195" t="s">
        <v>253</v>
      </c>
      <c r="B340" s="195" t="s">
        <v>250</v>
      </c>
      <c r="C340" s="195" t="s">
        <v>83</v>
      </c>
      <c r="D340" s="189"/>
      <c r="E340" s="189"/>
      <c r="F340" s="189"/>
      <c r="G340" s="189">
        <v>180</v>
      </c>
      <c r="H340" s="189">
        <v>1512</v>
      </c>
      <c r="I340" s="189">
        <v>1332.42</v>
      </c>
      <c r="N340" s="156">
        <f t="shared" si="46"/>
        <v>8.4</v>
      </c>
      <c r="P340" s="156">
        <f t="shared" si="47"/>
        <v>7.402333333333334</v>
      </c>
    </row>
    <row r="341" spans="1:16" s="156" customFormat="1" ht="12.75">
      <c r="A341" s="195" t="s">
        <v>254</v>
      </c>
      <c r="B341" s="195" t="s">
        <v>255</v>
      </c>
      <c r="C341" s="195" t="s">
        <v>138</v>
      </c>
      <c r="D341" s="189">
        <v>72097.6</v>
      </c>
      <c r="E341" s="189">
        <v>300731.53</v>
      </c>
      <c r="F341" s="189">
        <v>268688.46</v>
      </c>
      <c r="G341" s="189">
        <v>5300</v>
      </c>
      <c r="H341" s="189">
        <v>17255</v>
      </c>
      <c r="I341" s="189">
        <v>15399.35</v>
      </c>
      <c r="J341" s="156">
        <f t="shared" si="43"/>
        <v>-92.64885377599255</v>
      </c>
      <c r="K341" s="156">
        <f t="shared" si="44"/>
        <v>-94.26232427308172</v>
      </c>
      <c r="L341" s="156">
        <f t="shared" si="45"/>
        <v>-94.26869691389052</v>
      </c>
      <c r="M341" s="156">
        <f t="shared" si="41"/>
        <v>4.171172549432991</v>
      </c>
      <c r="N341" s="156">
        <f t="shared" si="46"/>
        <v>3.2556603773584905</v>
      </c>
      <c r="O341" s="156">
        <f t="shared" si="42"/>
        <v>3.7267323738931672</v>
      </c>
      <c r="P341" s="156">
        <f t="shared" si="47"/>
        <v>2.9055377358490566</v>
      </c>
    </row>
    <row r="342" spans="1:16" s="156" customFormat="1" ht="12.75">
      <c r="A342" s="195" t="s">
        <v>254</v>
      </c>
      <c r="B342" s="195" t="s">
        <v>255</v>
      </c>
      <c r="C342" s="195" t="s">
        <v>60</v>
      </c>
      <c r="D342" s="189"/>
      <c r="E342" s="189"/>
      <c r="F342" s="189"/>
      <c r="G342" s="189">
        <v>606</v>
      </c>
      <c r="H342" s="189">
        <v>3272.4</v>
      </c>
      <c r="I342" s="189">
        <v>3003.29</v>
      </c>
      <c r="N342" s="156">
        <f t="shared" si="46"/>
        <v>5.4</v>
      </c>
      <c r="P342" s="156">
        <f t="shared" si="47"/>
        <v>4.955924092409241</v>
      </c>
    </row>
    <row r="343" spans="1:16" s="156" customFormat="1" ht="12.75">
      <c r="A343" s="195" t="s">
        <v>254</v>
      </c>
      <c r="B343" s="195" t="s">
        <v>255</v>
      </c>
      <c r="C343" s="195" t="s">
        <v>139</v>
      </c>
      <c r="D343" s="189">
        <v>3990</v>
      </c>
      <c r="E343" s="189">
        <v>21506.4</v>
      </c>
      <c r="F343" s="189">
        <v>19235.01</v>
      </c>
      <c r="G343" s="189">
        <v>446</v>
      </c>
      <c r="H343" s="189">
        <v>3060.52</v>
      </c>
      <c r="I343" s="189">
        <v>2734.68</v>
      </c>
      <c r="J343" s="156">
        <f t="shared" si="43"/>
        <v>-88.82205513784461</v>
      </c>
      <c r="K343" s="156">
        <f t="shared" si="44"/>
        <v>-85.76925938325336</v>
      </c>
      <c r="L343" s="156">
        <f t="shared" si="45"/>
        <v>-85.78279917712545</v>
      </c>
      <c r="M343" s="156">
        <f t="shared" si="41"/>
        <v>5.390075187969925</v>
      </c>
      <c r="N343" s="156">
        <f t="shared" si="46"/>
        <v>6.862152466367713</v>
      </c>
      <c r="O343" s="156">
        <f t="shared" si="42"/>
        <v>4.820804511278195</v>
      </c>
      <c r="P343" s="156">
        <f t="shared" si="47"/>
        <v>6.131569506726457</v>
      </c>
    </row>
    <row r="344" spans="1:16" s="156" customFormat="1" ht="12.75">
      <c r="A344" s="195" t="s">
        <v>254</v>
      </c>
      <c r="B344" s="195" t="s">
        <v>255</v>
      </c>
      <c r="C344" s="195" t="s">
        <v>63</v>
      </c>
      <c r="D344" s="189">
        <v>8886</v>
      </c>
      <c r="E344" s="189">
        <v>58495.51</v>
      </c>
      <c r="F344" s="189">
        <v>53435.67</v>
      </c>
      <c r="G344" s="189">
        <v>20567.5</v>
      </c>
      <c r="H344" s="189">
        <v>120446.2</v>
      </c>
      <c r="I344" s="189">
        <v>108411.49</v>
      </c>
      <c r="J344" s="156">
        <f t="shared" si="43"/>
        <v>131.45959936979517</v>
      </c>
      <c r="K344" s="156">
        <f t="shared" si="44"/>
        <v>105.90674395351026</v>
      </c>
      <c r="L344" s="156">
        <f t="shared" si="45"/>
        <v>102.88225075123043</v>
      </c>
      <c r="M344" s="156">
        <f t="shared" si="41"/>
        <v>6.58288431240153</v>
      </c>
      <c r="N344" s="156">
        <f t="shared" si="46"/>
        <v>5.856141971557068</v>
      </c>
      <c r="O344" s="156">
        <f t="shared" si="42"/>
        <v>6.013467251856853</v>
      </c>
      <c r="P344" s="156">
        <f t="shared" si="47"/>
        <v>5.2710096025282605</v>
      </c>
    </row>
    <row r="345" spans="1:16" s="156" customFormat="1" ht="12.75">
      <c r="A345" s="195" t="s">
        <v>254</v>
      </c>
      <c r="B345" s="195" t="s">
        <v>255</v>
      </c>
      <c r="C345" s="195" t="s">
        <v>53</v>
      </c>
      <c r="D345" s="189">
        <v>900</v>
      </c>
      <c r="E345" s="189">
        <v>3011.4</v>
      </c>
      <c r="F345" s="189">
        <v>2799.75</v>
      </c>
      <c r="G345" s="189">
        <v>1020</v>
      </c>
      <c r="H345" s="189">
        <v>4020</v>
      </c>
      <c r="I345" s="189">
        <v>3709.33</v>
      </c>
      <c r="J345" s="156">
        <f t="shared" si="43"/>
        <v>13.333333333333334</v>
      </c>
      <c r="K345" s="156">
        <f t="shared" si="44"/>
        <v>33.49272763498704</v>
      </c>
      <c r="L345" s="156">
        <f t="shared" si="45"/>
        <v>32.487900705420124</v>
      </c>
      <c r="M345" s="156">
        <f t="shared" si="41"/>
        <v>3.346</v>
      </c>
      <c r="N345" s="156">
        <f t="shared" si="46"/>
        <v>3.9411764705882355</v>
      </c>
      <c r="O345" s="156">
        <f t="shared" si="42"/>
        <v>3.1108333333333333</v>
      </c>
      <c r="P345" s="156">
        <f t="shared" si="47"/>
        <v>3.636598039215686</v>
      </c>
    </row>
    <row r="346" spans="1:16" s="156" customFormat="1" ht="12.75">
      <c r="A346" s="195" t="s">
        <v>254</v>
      </c>
      <c r="B346" s="195" t="s">
        <v>255</v>
      </c>
      <c r="C346" s="195" t="s">
        <v>122</v>
      </c>
      <c r="D346" s="189">
        <v>8019</v>
      </c>
      <c r="E346" s="189">
        <v>28977.85</v>
      </c>
      <c r="F346" s="189">
        <v>26239.23</v>
      </c>
      <c r="G346" s="189">
        <v>1984</v>
      </c>
      <c r="H346" s="189">
        <v>6041.6</v>
      </c>
      <c r="I346" s="189">
        <v>5434.14</v>
      </c>
      <c r="J346" s="156">
        <f t="shared" si="43"/>
        <v>-75.25876044394563</v>
      </c>
      <c r="K346" s="156">
        <f t="shared" si="44"/>
        <v>-79.15097220808308</v>
      </c>
      <c r="L346" s="156">
        <f t="shared" si="45"/>
        <v>-79.29001727565938</v>
      </c>
      <c r="M346" s="156">
        <f t="shared" si="41"/>
        <v>3.6136488340192043</v>
      </c>
      <c r="N346" s="156">
        <f t="shared" si="46"/>
        <v>3.045161290322581</v>
      </c>
      <c r="O346" s="156">
        <f t="shared" si="42"/>
        <v>3.272132435465769</v>
      </c>
      <c r="P346" s="156">
        <f t="shared" si="47"/>
        <v>2.73898185483871</v>
      </c>
    </row>
    <row r="347" spans="1:15" s="156" customFormat="1" ht="12.75">
      <c r="A347" s="195" t="s">
        <v>254</v>
      </c>
      <c r="B347" s="195" t="s">
        <v>255</v>
      </c>
      <c r="C347" s="195" t="s">
        <v>92</v>
      </c>
      <c r="D347" s="189">
        <v>72</v>
      </c>
      <c r="E347" s="189">
        <v>375.54</v>
      </c>
      <c r="F347" s="189">
        <v>344.07</v>
      </c>
      <c r="G347" s="189"/>
      <c r="H347" s="189"/>
      <c r="I347" s="189"/>
      <c r="M347" s="156">
        <f t="shared" si="41"/>
        <v>5.215833333333333</v>
      </c>
      <c r="O347" s="156">
        <f t="shared" si="42"/>
        <v>4.77875</v>
      </c>
    </row>
    <row r="348" spans="1:16" s="156" customFormat="1" ht="12.75">
      <c r="A348" s="195" t="s">
        <v>254</v>
      </c>
      <c r="B348" s="195" t="s">
        <v>255</v>
      </c>
      <c r="C348" s="195" t="s">
        <v>46</v>
      </c>
      <c r="D348" s="189">
        <v>55179.5</v>
      </c>
      <c r="E348" s="189">
        <v>264766.87</v>
      </c>
      <c r="F348" s="189">
        <v>236534.83</v>
      </c>
      <c r="G348" s="189">
        <v>60546</v>
      </c>
      <c r="H348" s="189">
        <v>204173.8</v>
      </c>
      <c r="I348" s="189">
        <v>185791.77</v>
      </c>
      <c r="J348" s="156">
        <f t="shared" si="43"/>
        <v>9.725532126967442</v>
      </c>
      <c r="K348" s="156">
        <f t="shared" si="44"/>
        <v>-22.885442578219855</v>
      </c>
      <c r="L348" s="156">
        <f t="shared" si="45"/>
        <v>-21.45267992878681</v>
      </c>
      <c r="M348" s="156">
        <f t="shared" si="41"/>
        <v>4.79828323924646</v>
      </c>
      <c r="N348" s="156">
        <f t="shared" si="46"/>
        <v>3.3722095596736366</v>
      </c>
      <c r="O348" s="156">
        <f t="shared" si="42"/>
        <v>4.286643228010402</v>
      </c>
      <c r="P348" s="156">
        <f t="shared" si="47"/>
        <v>3.068605192746011</v>
      </c>
    </row>
    <row r="349" spans="1:16" s="156" customFormat="1" ht="12.75">
      <c r="A349" s="195" t="s">
        <v>254</v>
      </c>
      <c r="B349" s="195" t="s">
        <v>255</v>
      </c>
      <c r="C349" s="195" t="s">
        <v>47</v>
      </c>
      <c r="D349" s="189">
        <v>4500</v>
      </c>
      <c r="E349" s="189">
        <v>21162</v>
      </c>
      <c r="F349" s="189">
        <v>19123.54</v>
      </c>
      <c r="G349" s="189">
        <v>384</v>
      </c>
      <c r="H349" s="189">
        <v>1724.8</v>
      </c>
      <c r="I349" s="189">
        <v>1526.21</v>
      </c>
      <c r="J349" s="156">
        <f t="shared" si="43"/>
        <v>-91.46666666666667</v>
      </c>
      <c r="K349" s="156">
        <f t="shared" si="44"/>
        <v>-91.84954163122578</v>
      </c>
      <c r="L349" s="156">
        <f t="shared" si="45"/>
        <v>-92.01920774082623</v>
      </c>
      <c r="M349" s="156">
        <f t="shared" si="41"/>
        <v>4.7026666666666666</v>
      </c>
      <c r="N349" s="156">
        <f t="shared" si="46"/>
        <v>4.491666666666666</v>
      </c>
      <c r="O349" s="156">
        <f t="shared" si="42"/>
        <v>4.249675555555556</v>
      </c>
      <c r="P349" s="156">
        <f t="shared" si="47"/>
        <v>3.9745052083333334</v>
      </c>
    </row>
    <row r="350" spans="1:16" s="156" customFormat="1" ht="12.75">
      <c r="A350" s="195" t="s">
        <v>254</v>
      </c>
      <c r="B350" s="195" t="s">
        <v>255</v>
      </c>
      <c r="C350" s="195" t="s">
        <v>62</v>
      </c>
      <c r="D350" s="189"/>
      <c r="E350" s="189"/>
      <c r="F350" s="189"/>
      <c r="G350" s="189">
        <v>2741</v>
      </c>
      <c r="H350" s="189">
        <v>16762.24</v>
      </c>
      <c r="I350" s="189">
        <v>15072.5</v>
      </c>
      <c r="N350" s="156">
        <f t="shared" si="46"/>
        <v>6.115373951112733</v>
      </c>
      <c r="P350" s="156">
        <f t="shared" si="47"/>
        <v>5.498905508938344</v>
      </c>
    </row>
    <row r="351" spans="1:16" s="156" customFormat="1" ht="12.75">
      <c r="A351" s="195" t="s">
        <v>254</v>
      </c>
      <c r="B351" s="195" t="s">
        <v>255</v>
      </c>
      <c r="C351" s="195" t="s">
        <v>156</v>
      </c>
      <c r="D351" s="189">
        <v>25635.5</v>
      </c>
      <c r="E351" s="189">
        <v>90550.77</v>
      </c>
      <c r="F351" s="189">
        <v>81799.96</v>
      </c>
      <c r="G351" s="189">
        <v>36850.25</v>
      </c>
      <c r="H351" s="189">
        <v>119853.18</v>
      </c>
      <c r="I351" s="189">
        <v>107391.56</v>
      </c>
      <c r="J351" s="156">
        <f t="shared" si="43"/>
        <v>43.74695246825691</v>
      </c>
      <c r="K351" s="156">
        <f t="shared" si="44"/>
        <v>32.36019969791531</v>
      </c>
      <c r="L351" s="156">
        <f t="shared" si="45"/>
        <v>31.28558987070408</v>
      </c>
      <c r="M351" s="156">
        <f t="shared" si="41"/>
        <v>3.5322412279846307</v>
      </c>
      <c r="N351" s="156">
        <f t="shared" si="46"/>
        <v>3.2524387215826214</v>
      </c>
      <c r="O351" s="156">
        <f t="shared" si="42"/>
        <v>3.190886075949367</v>
      </c>
      <c r="P351" s="156">
        <f t="shared" si="47"/>
        <v>2.914269509704819</v>
      </c>
    </row>
    <row r="352" spans="1:15" s="156" customFormat="1" ht="12.75">
      <c r="A352" s="195" t="s">
        <v>254</v>
      </c>
      <c r="B352" s="195" t="s">
        <v>255</v>
      </c>
      <c r="C352" s="195" t="s">
        <v>102</v>
      </c>
      <c r="D352" s="189">
        <v>1816</v>
      </c>
      <c r="E352" s="189">
        <v>6999.14</v>
      </c>
      <c r="F352" s="189">
        <v>6356</v>
      </c>
      <c r="G352" s="189"/>
      <c r="H352" s="189"/>
      <c r="I352" s="189"/>
      <c r="M352" s="156">
        <f t="shared" si="41"/>
        <v>3.8541519823788546</v>
      </c>
      <c r="O352" s="156">
        <f t="shared" si="42"/>
        <v>3.5</v>
      </c>
    </row>
    <row r="353" spans="1:16" s="156" customFormat="1" ht="12.75">
      <c r="A353" s="195" t="s">
        <v>254</v>
      </c>
      <c r="B353" s="195" t="s">
        <v>255</v>
      </c>
      <c r="C353" s="195" t="s">
        <v>50</v>
      </c>
      <c r="D353" s="189">
        <v>7442</v>
      </c>
      <c r="E353" s="189">
        <v>35983.2</v>
      </c>
      <c r="F353" s="189">
        <v>31920.95</v>
      </c>
      <c r="G353" s="189">
        <v>2243</v>
      </c>
      <c r="H353" s="189">
        <v>11892.56</v>
      </c>
      <c r="I353" s="189">
        <v>10894.97</v>
      </c>
      <c r="J353" s="156">
        <f t="shared" si="43"/>
        <v>-69.86025262026337</v>
      </c>
      <c r="K353" s="156">
        <f t="shared" si="44"/>
        <v>-66.94968763200605</v>
      </c>
      <c r="L353" s="156">
        <f t="shared" si="45"/>
        <v>-65.86890427759826</v>
      </c>
      <c r="M353" s="156">
        <f t="shared" si="41"/>
        <v>4.835151840902983</v>
      </c>
      <c r="N353" s="156">
        <f t="shared" si="46"/>
        <v>5.302077574676772</v>
      </c>
      <c r="O353" s="156">
        <f t="shared" si="42"/>
        <v>4.289297231926901</v>
      </c>
      <c r="P353" s="156">
        <f t="shared" si="47"/>
        <v>4.8573205528310295</v>
      </c>
    </row>
    <row r="354" spans="1:15" s="156" customFormat="1" ht="12.75">
      <c r="A354" s="195" t="s">
        <v>254</v>
      </c>
      <c r="B354" s="195" t="s">
        <v>255</v>
      </c>
      <c r="C354" s="195" t="s">
        <v>85</v>
      </c>
      <c r="D354" s="189">
        <v>7537.9</v>
      </c>
      <c r="E354" s="189">
        <v>41652.54</v>
      </c>
      <c r="F354" s="189">
        <v>37329.77</v>
      </c>
      <c r="G354" s="189"/>
      <c r="H354" s="189"/>
      <c r="I354" s="189"/>
      <c r="M354" s="156">
        <f t="shared" si="41"/>
        <v>5.525748550657346</v>
      </c>
      <c r="O354" s="156">
        <f t="shared" si="42"/>
        <v>4.952277159421059</v>
      </c>
    </row>
    <row r="355" spans="1:16" s="156" customFormat="1" ht="12.75">
      <c r="A355" s="195" t="s">
        <v>254</v>
      </c>
      <c r="B355" s="195" t="s">
        <v>255</v>
      </c>
      <c r="C355" s="195" t="s">
        <v>590</v>
      </c>
      <c r="D355" s="189">
        <v>400</v>
      </c>
      <c r="E355" s="189">
        <v>1912</v>
      </c>
      <c r="F355" s="189">
        <v>1687.53</v>
      </c>
      <c r="G355" s="189">
        <v>200</v>
      </c>
      <c r="H355" s="189">
        <v>916</v>
      </c>
      <c r="I355" s="189">
        <v>833.98</v>
      </c>
      <c r="J355" s="156">
        <f t="shared" si="43"/>
        <v>-50</v>
      </c>
      <c r="K355" s="156">
        <f t="shared" si="44"/>
        <v>-52.09205020920502</v>
      </c>
      <c r="L355" s="156">
        <f t="shared" si="45"/>
        <v>-50.57984154355775</v>
      </c>
      <c r="M355" s="156">
        <f t="shared" si="41"/>
        <v>4.78</v>
      </c>
      <c r="N355" s="156">
        <f t="shared" si="46"/>
        <v>4.58</v>
      </c>
      <c r="O355" s="156">
        <f t="shared" si="42"/>
        <v>4.218825</v>
      </c>
      <c r="P355" s="156">
        <f t="shared" si="47"/>
        <v>4.1699</v>
      </c>
    </row>
    <row r="356" spans="1:15" s="156" customFormat="1" ht="12.75">
      <c r="A356" s="195" t="s">
        <v>254</v>
      </c>
      <c r="B356" s="195" t="s">
        <v>255</v>
      </c>
      <c r="C356" s="195" t="s">
        <v>562</v>
      </c>
      <c r="D356" s="189">
        <v>114</v>
      </c>
      <c r="E356" s="189">
        <v>680.4</v>
      </c>
      <c r="F356" s="189">
        <v>599.04</v>
      </c>
      <c r="G356" s="189"/>
      <c r="H356" s="189"/>
      <c r="I356" s="189"/>
      <c r="M356" s="156">
        <f t="shared" si="41"/>
        <v>5.968421052631578</v>
      </c>
      <c r="O356" s="156">
        <f t="shared" si="42"/>
        <v>5.254736842105263</v>
      </c>
    </row>
    <row r="357" spans="1:16" s="156" customFormat="1" ht="12.75">
      <c r="A357" s="195" t="s">
        <v>254</v>
      </c>
      <c r="B357" s="195" t="s">
        <v>255</v>
      </c>
      <c r="C357" s="195" t="s">
        <v>183</v>
      </c>
      <c r="D357" s="189">
        <v>7336</v>
      </c>
      <c r="E357" s="189">
        <v>33371</v>
      </c>
      <c r="F357" s="189">
        <v>30307.57</v>
      </c>
      <c r="G357" s="189">
        <v>11909.2</v>
      </c>
      <c r="H357" s="189">
        <v>58216.32</v>
      </c>
      <c r="I357" s="189">
        <v>52109.78</v>
      </c>
      <c r="J357" s="156">
        <f t="shared" si="43"/>
        <v>62.33914940021811</v>
      </c>
      <c r="K357" s="156">
        <f t="shared" si="44"/>
        <v>74.45182943274101</v>
      </c>
      <c r="L357" s="156">
        <f t="shared" si="45"/>
        <v>71.9365161905095</v>
      </c>
      <c r="M357" s="156">
        <f t="shared" si="41"/>
        <v>4.548936750272628</v>
      </c>
      <c r="N357" s="156">
        <f t="shared" si="46"/>
        <v>4.888348503677829</v>
      </c>
      <c r="O357" s="156">
        <f t="shared" si="42"/>
        <v>4.131348146128681</v>
      </c>
      <c r="P357" s="156">
        <f t="shared" si="47"/>
        <v>4.375590299936183</v>
      </c>
    </row>
    <row r="358" spans="1:16" s="156" customFormat="1" ht="12.75">
      <c r="A358" s="195" t="s">
        <v>254</v>
      </c>
      <c r="B358" s="195" t="s">
        <v>255</v>
      </c>
      <c r="C358" s="195" t="s">
        <v>49</v>
      </c>
      <c r="D358" s="189">
        <v>4242</v>
      </c>
      <c r="E358" s="189">
        <v>26760.96</v>
      </c>
      <c r="F358" s="189">
        <v>24206.81</v>
      </c>
      <c r="G358" s="189">
        <v>306</v>
      </c>
      <c r="H358" s="189">
        <v>1652.4</v>
      </c>
      <c r="I358" s="189">
        <v>1515.8</v>
      </c>
      <c r="J358" s="156">
        <f t="shared" si="43"/>
        <v>-92.78642149929279</v>
      </c>
      <c r="K358" s="156">
        <f t="shared" si="44"/>
        <v>-93.82533362031856</v>
      </c>
      <c r="L358" s="156">
        <f t="shared" si="45"/>
        <v>-93.73812575882572</v>
      </c>
      <c r="M358" s="156">
        <f t="shared" si="41"/>
        <v>6.308571428571429</v>
      </c>
      <c r="N358" s="156">
        <f t="shared" si="46"/>
        <v>5.4</v>
      </c>
      <c r="O358" s="156">
        <f t="shared" si="42"/>
        <v>5.706461574728902</v>
      </c>
      <c r="P358" s="156">
        <f t="shared" si="47"/>
        <v>4.95359477124183</v>
      </c>
    </row>
    <row r="359" spans="1:15" s="156" customFormat="1" ht="12.75">
      <c r="A359" s="195" t="s">
        <v>254</v>
      </c>
      <c r="B359" s="195" t="s">
        <v>255</v>
      </c>
      <c r="C359" s="195" t="s">
        <v>59</v>
      </c>
      <c r="D359" s="189">
        <v>60</v>
      </c>
      <c r="E359" s="189">
        <v>298.8</v>
      </c>
      <c r="F359" s="189">
        <v>263.21</v>
      </c>
      <c r="G359" s="189"/>
      <c r="H359" s="189"/>
      <c r="I359" s="189"/>
      <c r="M359" s="156">
        <f t="shared" si="41"/>
        <v>4.98</v>
      </c>
      <c r="O359" s="156">
        <f t="shared" si="42"/>
        <v>4.386833333333333</v>
      </c>
    </row>
    <row r="360" spans="1:16" s="156" customFormat="1" ht="12.75">
      <c r="A360" s="195" t="s">
        <v>254</v>
      </c>
      <c r="B360" s="195" t="s">
        <v>255</v>
      </c>
      <c r="C360" s="195" t="s">
        <v>83</v>
      </c>
      <c r="D360" s="189"/>
      <c r="E360" s="189"/>
      <c r="F360" s="189"/>
      <c r="G360" s="189">
        <v>1720</v>
      </c>
      <c r="H360" s="189">
        <v>6922.36</v>
      </c>
      <c r="I360" s="189">
        <v>6100.19</v>
      </c>
      <c r="N360" s="156">
        <f t="shared" si="46"/>
        <v>4.024627906976744</v>
      </c>
      <c r="P360" s="156">
        <f t="shared" si="47"/>
        <v>3.5466220930232555</v>
      </c>
    </row>
    <row r="361" spans="1:15" s="156" customFormat="1" ht="12.75">
      <c r="A361" s="195" t="s">
        <v>575</v>
      </c>
      <c r="B361" s="195" t="s">
        <v>576</v>
      </c>
      <c r="C361" s="195" t="s">
        <v>63</v>
      </c>
      <c r="D361" s="189">
        <v>3040.7</v>
      </c>
      <c r="E361" s="189">
        <v>25907.57</v>
      </c>
      <c r="F361" s="189">
        <v>23710.15</v>
      </c>
      <c r="G361" s="189"/>
      <c r="H361" s="189"/>
      <c r="I361" s="189"/>
      <c r="M361" s="156">
        <f t="shared" si="41"/>
        <v>8.520265070542967</v>
      </c>
      <c r="O361" s="156">
        <f t="shared" si="42"/>
        <v>7.797595948301379</v>
      </c>
    </row>
    <row r="362" spans="1:16" s="156" customFormat="1" ht="12.75">
      <c r="A362" s="195" t="s">
        <v>256</v>
      </c>
      <c r="B362" s="195" t="s">
        <v>257</v>
      </c>
      <c r="C362" s="195" t="s">
        <v>48</v>
      </c>
      <c r="D362" s="189"/>
      <c r="E362" s="189"/>
      <c r="F362" s="189"/>
      <c r="G362" s="189">
        <v>9960</v>
      </c>
      <c r="H362" s="189">
        <v>47567.27</v>
      </c>
      <c r="I362" s="189">
        <v>42189</v>
      </c>
      <c r="N362" s="156">
        <f t="shared" si="46"/>
        <v>4.77583032128514</v>
      </c>
      <c r="P362" s="156">
        <f t="shared" si="47"/>
        <v>4.235843373493976</v>
      </c>
    </row>
    <row r="363" spans="1:16" s="156" customFormat="1" ht="12.75">
      <c r="A363" s="195" t="s">
        <v>256</v>
      </c>
      <c r="B363" s="195" t="s">
        <v>257</v>
      </c>
      <c r="C363" s="195" t="s">
        <v>138</v>
      </c>
      <c r="D363" s="189">
        <v>32368</v>
      </c>
      <c r="E363" s="189">
        <v>202494.8</v>
      </c>
      <c r="F363" s="189">
        <v>181671.46</v>
      </c>
      <c r="G363" s="189">
        <v>13524</v>
      </c>
      <c r="H363" s="189">
        <v>70887.9</v>
      </c>
      <c r="I363" s="189">
        <v>63259.22</v>
      </c>
      <c r="J363" s="156">
        <f t="shared" si="43"/>
        <v>-58.21799307958477</v>
      </c>
      <c r="K363" s="156">
        <f t="shared" si="44"/>
        <v>-64.99273067752851</v>
      </c>
      <c r="L363" s="156">
        <f t="shared" si="45"/>
        <v>-65.17932976373945</v>
      </c>
      <c r="M363" s="156">
        <f t="shared" si="41"/>
        <v>6.256018289668808</v>
      </c>
      <c r="N363" s="156">
        <f t="shared" si="46"/>
        <v>5.241637089618456</v>
      </c>
      <c r="O363" s="156">
        <f t="shared" si="42"/>
        <v>5.612687221947603</v>
      </c>
      <c r="P363" s="156">
        <f t="shared" si="47"/>
        <v>4.677552499260574</v>
      </c>
    </row>
    <row r="364" spans="1:16" s="156" customFormat="1" ht="12.75">
      <c r="A364" s="195" t="s">
        <v>256</v>
      </c>
      <c r="B364" s="195" t="s">
        <v>257</v>
      </c>
      <c r="C364" s="195" t="s">
        <v>60</v>
      </c>
      <c r="D364" s="189">
        <v>1261.6</v>
      </c>
      <c r="E364" s="189">
        <v>6881.52</v>
      </c>
      <c r="F364" s="189">
        <v>6172.42</v>
      </c>
      <c r="G364" s="189">
        <v>1714.5</v>
      </c>
      <c r="H364" s="189">
        <v>9125.15</v>
      </c>
      <c r="I364" s="189">
        <v>8244.3</v>
      </c>
      <c r="J364" s="156">
        <f t="shared" si="43"/>
        <v>35.8988585922638</v>
      </c>
      <c r="K364" s="156">
        <f t="shared" si="44"/>
        <v>32.603698020204824</v>
      </c>
      <c r="L364" s="156">
        <f t="shared" si="45"/>
        <v>33.56673719545979</v>
      </c>
      <c r="M364" s="156">
        <f t="shared" si="41"/>
        <v>5.454597336715283</v>
      </c>
      <c r="N364" s="156">
        <f t="shared" si="46"/>
        <v>5.322338874307378</v>
      </c>
      <c r="O364" s="156">
        <f t="shared" si="42"/>
        <v>4.892533291058973</v>
      </c>
      <c r="P364" s="156">
        <f t="shared" si="47"/>
        <v>4.8085739282589675</v>
      </c>
    </row>
    <row r="365" spans="1:16" s="156" customFormat="1" ht="12.75">
      <c r="A365" s="195" t="s">
        <v>256</v>
      </c>
      <c r="B365" s="195" t="s">
        <v>257</v>
      </c>
      <c r="C365" s="195" t="s">
        <v>139</v>
      </c>
      <c r="D365" s="189">
        <v>24626.8</v>
      </c>
      <c r="E365" s="189">
        <v>124642.46</v>
      </c>
      <c r="F365" s="189">
        <v>112448.36</v>
      </c>
      <c r="G365" s="189">
        <v>17616</v>
      </c>
      <c r="H365" s="189">
        <v>90635.2</v>
      </c>
      <c r="I365" s="189">
        <v>81339.01</v>
      </c>
      <c r="J365" s="156">
        <f t="shared" si="43"/>
        <v>-28.468172884824657</v>
      </c>
      <c r="K365" s="156">
        <f t="shared" si="44"/>
        <v>-27.283848537649217</v>
      </c>
      <c r="L365" s="156">
        <f t="shared" si="45"/>
        <v>-27.66545461401127</v>
      </c>
      <c r="M365" s="156">
        <f t="shared" si="41"/>
        <v>5.061252781522569</v>
      </c>
      <c r="N365" s="156">
        <f t="shared" si="46"/>
        <v>5.145049954586739</v>
      </c>
      <c r="O365" s="156">
        <f t="shared" si="42"/>
        <v>4.566097097471048</v>
      </c>
      <c r="P365" s="156">
        <f t="shared" si="47"/>
        <v>4.6173370799273386</v>
      </c>
    </row>
    <row r="366" spans="1:16" s="156" customFormat="1" ht="12.75">
      <c r="A366" s="195" t="s">
        <v>256</v>
      </c>
      <c r="B366" s="195" t="s">
        <v>257</v>
      </c>
      <c r="C366" s="195" t="s">
        <v>63</v>
      </c>
      <c r="D366" s="189">
        <v>10608</v>
      </c>
      <c r="E366" s="189">
        <v>70647.6</v>
      </c>
      <c r="F366" s="189">
        <v>63121.54</v>
      </c>
      <c r="G366" s="189">
        <v>10950</v>
      </c>
      <c r="H366" s="189">
        <v>57636.2</v>
      </c>
      <c r="I366" s="189">
        <v>51224.26</v>
      </c>
      <c r="J366" s="156">
        <f t="shared" si="43"/>
        <v>3.223981900452489</v>
      </c>
      <c r="K366" s="156">
        <f t="shared" si="44"/>
        <v>-18.41732769407596</v>
      </c>
      <c r="L366" s="156">
        <f t="shared" si="45"/>
        <v>-18.848209343434903</v>
      </c>
      <c r="M366" s="156">
        <f t="shared" si="41"/>
        <v>6.659841628959277</v>
      </c>
      <c r="N366" s="156">
        <f t="shared" si="46"/>
        <v>5.263579908675799</v>
      </c>
      <c r="O366" s="156">
        <f t="shared" si="42"/>
        <v>5.950371417797888</v>
      </c>
      <c r="P366" s="156">
        <f t="shared" si="47"/>
        <v>4.678014611872146</v>
      </c>
    </row>
    <row r="367" spans="1:16" s="156" customFormat="1" ht="12.75">
      <c r="A367" s="195" t="s">
        <v>256</v>
      </c>
      <c r="B367" s="195" t="s">
        <v>257</v>
      </c>
      <c r="C367" s="195" t="s">
        <v>54</v>
      </c>
      <c r="D367" s="189">
        <v>3225.6</v>
      </c>
      <c r="E367" s="189">
        <v>14811.82</v>
      </c>
      <c r="F367" s="189">
        <v>13375.01</v>
      </c>
      <c r="G367" s="189">
        <v>2400</v>
      </c>
      <c r="H367" s="189">
        <v>11192.73</v>
      </c>
      <c r="I367" s="189">
        <v>9956.95</v>
      </c>
      <c r="J367" s="156">
        <f t="shared" si="43"/>
        <v>-25.59523809523809</v>
      </c>
      <c r="K367" s="156">
        <f t="shared" si="44"/>
        <v>-24.433796792021507</v>
      </c>
      <c r="L367" s="156">
        <f t="shared" si="45"/>
        <v>-25.55556967807874</v>
      </c>
      <c r="M367" s="156">
        <f t="shared" si="41"/>
        <v>4.591958085317461</v>
      </c>
      <c r="N367" s="156">
        <f t="shared" si="46"/>
        <v>4.6636375</v>
      </c>
      <c r="O367" s="156">
        <f t="shared" si="42"/>
        <v>4.14651847718254</v>
      </c>
      <c r="P367" s="156">
        <f t="shared" si="47"/>
        <v>4.148729166666667</v>
      </c>
    </row>
    <row r="368" spans="1:15" s="156" customFormat="1" ht="12.75">
      <c r="A368" s="195" t="s">
        <v>256</v>
      </c>
      <c r="B368" s="195" t="s">
        <v>257</v>
      </c>
      <c r="C368" s="195" t="s">
        <v>53</v>
      </c>
      <c r="D368" s="189">
        <v>1814.4</v>
      </c>
      <c r="E368" s="189">
        <v>9162.72</v>
      </c>
      <c r="F368" s="189">
        <v>8099.24</v>
      </c>
      <c r="G368" s="189"/>
      <c r="H368" s="189"/>
      <c r="I368" s="189"/>
      <c r="M368" s="156">
        <f t="shared" si="41"/>
        <v>5.05</v>
      </c>
      <c r="O368" s="156">
        <f t="shared" si="42"/>
        <v>4.463866843033509</v>
      </c>
    </row>
    <row r="369" spans="1:16" s="156" customFormat="1" ht="12.75">
      <c r="A369" s="195" t="s">
        <v>256</v>
      </c>
      <c r="B369" s="195" t="s">
        <v>257</v>
      </c>
      <c r="C369" s="195" t="s">
        <v>122</v>
      </c>
      <c r="D369" s="189">
        <v>978</v>
      </c>
      <c r="E369" s="189">
        <v>5698.5</v>
      </c>
      <c r="F369" s="189">
        <v>5200.71</v>
      </c>
      <c r="G369" s="189">
        <v>1891.8</v>
      </c>
      <c r="H369" s="189">
        <v>9834.6</v>
      </c>
      <c r="I369" s="189">
        <v>8818.75</v>
      </c>
      <c r="J369" s="156">
        <f t="shared" si="43"/>
        <v>93.43558282208589</v>
      </c>
      <c r="K369" s="156">
        <f t="shared" si="44"/>
        <v>72.58225848907608</v>
      </c>
      <c r="L369" s="156">
        <f t="shared" si="45"/>
        <v>69.56819357356976</v>
      </c>
      <c r="M369" s="156">
        <f t="shared" si="41"/>
        <v>5.826687116564417</v>
      </c>
      <c r="N369" s="156">
        <f t="shared" si="46"/>
        <v>5.198541071994926</v>
      </c>
      <c r="O369" s="156">
        <f t="shared" si="42"/>
        <v>5.317699386503068</v>
      </c>
      <c r="P369" s="156">
        <f t="shared" si="47"/>
        <v>4.661565704619939</v>
      </c>
    </row>
    <row r="370" spans="1:16" s="156" customFormat="1" ht="12.75">
      <c r="A370" s="195" t="s">
        <v>256</v>
      </c>
      <c r="B370" s="195" t="s">
        <v>257</v>
      </c>
      <c r="C370" s="195" t="s">
        <v>46</v>
      </c>
      <c r="D370" s="189">
        <v>17791</v>
      </c>
      <c r="E370" s="189">
        <v>86586.4</v>
      </c>
      <c r="F370" s="189">
        <v>77356.84</v>
      </c>
      <c r="G370" s="189">
        <v>15877.2</v>
      </c>
      <c r="H370" s="189">
        <v>70775</v>
      </c>
      <c r="I370" s="189">
        <v>63588.26</v>
      </c>
      <c r="J370" s="156">
        <f t="shared" si="43"/>
        <v>-10.757124388735875</v>
      </c>
      <c r="K370" s="156">
        <f t="shared" si="44"/>
        <v>-18.26083541988118</v>
      </c>
      <c r="L370" s="156">
        <f t="shared" si="45"/>
        <v>-17.79878805804373</v>
      </c>
      <c r="M370" s="156">
        <f t="shared" si="41"/>
        <v>4.8668652689562135</v>
      </c>
      <c r="N370" s="156">
        <f t="shared" si="46"/>
        <v>4.457649963469629</v>
      </c>
      <c r="O370" s="156">
        <f t="shared" si="42"/>
        <v>4.348088359282783</v>
      </c>
      <c r="P370" s="156">
        <f t="shared" si="47"/>
        <v>4.00500466077142</v>
      </c>
    </row>
    <row r="371" spans="1:16" s="156" customFormat="1" ht="12.75">
      <c r="A371" s="195" t="s">
        <v>256</v>
      </c>
      <c r="B371" s="195" t="s">
        <v>257</v>
      </c>
      <c r="C371" s="195" t="s">
        <v>62</v>
      </c>
      <c r="D371" s="189">
        <v>7977.6</v>
      </c>
      <c r="E371" s="189">
        <v>44404.42</v>
      </c>
      <c r="F371" s="189">
        <v>40010.87</v>
      </c>
      <c r="G371" s="189">
        <v>8085.6</v>
      </c>
      <c r="H371" s="189">
        <v>44436.09</v>
      </c>
      <c r="I371" s="189">
        <v>39778.55</v>
      </c>
      <c r="J371" s="156">
        <f t="shared" si="43"/>
        <v>1.3537906137184115</v>
      </c>
      <c r="K371" s="156">
        <f t="shared" si="44"/>
        <v>0.07132172878285147</v>
      </c>
      <c r="L371" s="156">
        <f t="shared" si="45"/>
        <v>-0.5806422104793015</v>
      </c>
      <c r="M371" s="156">
        <f t="shared" si="41"/>
        <v>5.566137685519454</v>
      </c>
      <c r="N371" s="156">
        <f t="shared" si="46"/>
        <v>5.495707183140397</v>
      </c>
      <c r="O371" s="156">
        <f t="shared" si="42"/>
        <v>5.015401875250702</v>
      </c>
      <c r="P371" s="156">
        <f t="shared" si="47"/>
        <v>4.919678193331355</v>
      </c>
    </row>
    <row r="372" spans="1:16" s="156" customFormat="1" ht="12.75">
      <c r="A372" s="195" t="s">
        <v>256</v>
      </c>
      <c r="B372" s="195" t="s">
        <v>257</v>
      </c>
      <c r="C372" s="195" t="s">
        <v>156</v>
      </c>
      <c r="D372" s="189">
        <v>24000</v>
      </c>
      <c r="E372" s="189">
        <v>115692.56</v>
      </c>
      <c r="F372" s="189">
        <v>104167.45</v>
      </c>
      <c r="G372" s="189">
        <v>29472</v>
      </c>
      <c r="H372" s="189">
        <v>128723.03</v>
      </c>
      <c r="I372" s="189">
        <v>115140.59</v>
      </c>
      <c r="J372" s="156">
        <f t="shared" si="43"/>
        <v>22.8</v>
      </c>
      <c r="K372" s="156">
        <f t="shared" si="44"/>
        <v>11.263014665765889</v>
      </c>
      <c r="L372" s="156">
        <f t="shared" si="45"/>
        <v>10.534135183303421</v>
      </c>
      <c r="M372" s="156">
        <f t="shared" si="41"/>
        <v>4.820523333333333</v>
      </c>
      <c r="N372" s="156">
        <f t="shared" si="46"/>
        <v>4.3676380971769815</v>
      </c>
      <c r="O372" s="156">
        <f t="shared" si="42"/>
        <v>4.340310416666666</v>
      </c>
      <c r="P372" s="156">
        <f t="shared" si="47"/>
        <v>3.9067789766558088</v>
      </c>
    </row>
    <row r="373" spans="1:16" s="156" customFormat="1" ht="12.75">
      <c r="A373" s="195" t="s">
        <v>256</v>
      </c>
      <c r="B373" s="195" t="s">
        <v>257</v>
      </c>
      <c r="C373" s="195" t="s">
        <v>102</v>
      </c>
      <c r="D373" s="189">
        <v>2058</v>
      </c>
      <c r="E373" s="189">
        <v>9748.36</v>
      </c>
      <c r="F373" s="189">
        <v>8839.8</v>
      </c>
      <c r="G373" s="189">
        <v>2988</v>
      </c>
      <c r="H373" s="189">
        <v>14558.01</v>
      </c>
      <c r="I373" s="189">
        <v>12988.8</v>
      </c>
      <c r="J373" s="156">
        <f t="shared" si="43"/>
        <v>45.18950437317784</v>
      </c>
      <c r="K373" s="156">
        <f t="shared" si="44"/>
        <v>49.338042501507935</v>
      </c>
      <c r="L373" s="156">
        <f t="shared" si="45"/>
        <v>46.93545102830381</v>
      </c>
      <c r="M373" s="156">
        <f t="shared" si="41"/>
        <v>4.736812439261419</v>
      </c>
      <c r="N373" s="156">
        <f t="shared" si="46"/>
        <v>4.8721586345381525</v>
      </c>
      <c r="O373" s="156">
        <f t="shared" si="42"/>
        <v>4.29533527696793</v>
      </c>
      <c r="P373" s="156">
        <f t="shared" si="47"/>
        <v>4.346987951807229</v>
      </c>
    </row>
    <row r="374" spans="1:16" s="156" customFormat="1" ht="12.75">
      <c r="A374" s="195" t="s">
        <v>256</v>
      </c>
      <c r="B374" s="195" t="s">
        <v>257</v>
      </c>
      <c r="C374" s="195" t="s">
        <v>50</v>
      </c>
      <c r="D374" s="189">
        <v>3165</v>
      </c>
      <c r="E374" s="189">
        <v>16747</v>
      </c>
      <c r="F374" s="189">
        <v>15514.35</v>
      </c>
      <c r="G374" s="189">
        <v>10200</v>
      </c>
      <c r="H374" s="189">
        <v>57197.5</v>
      </c>
      <c r="I374" s="189">
        <v>50776.42</v>
      </c>
      <c r="J374" s="156">
        <f t="shared" si="43"/>
        <v>222.27488151658767</v>
      </c>
      <c r="K374" s="156">
        <f t="shared" si="44"/>
        <v>241.5387830656237</v>
      </c>
      <c r="L374" s="156">
        <f t="shared" si="45"/>
        <v>227.28680221859116</v>
      </c>
      <c r="M374" s="156">
        <f t="shared" si="41"/>
        <v>5.2913112164297</v>
      </c>
      <c r="N374" s="156">
        <f t="shared" si="46"/>
        <v>5.607598039215686</v>
      </c>
      <c r="O374" s="156">
        <f t="shared" si="42"/>
        <v>4.901848341232228</v>
      </c>
      <c r="P374" s="156">
        <f t="shared" si="47"/>
        <v>4.978080392156863</v>
      </c>
    </row>
    <row r="375" spans="1:16" s="156" customFormat="1" ht="12.75">
      <c r="A375" s="195" t="s">
        <v>256</v>
      </c>
      <c r="B375" s="195" t="s">
        <v>257</v>
      </c>
      <c r="C375" s="195" t="s">
        <v>85</v>
      </c>
      <c r="D375" s="189"/>
      <c r="E375" s="189"/>
      <c r="F375" s="189"/>
      <c r="G375" s="189">
        <v>60</v>
      </c>
      <c r="H375" s="189">
        <v>330</v>
      </c>
      <c r="I375" s="189">
        <v>290.81</v>
      </c>
      <c r="N375" s="156">
        <f t="shared" si="46"/>
        <v>5.5</v>
      </c>
      <c r="P375" s="156">
        <f t="shared" si="47"/>
        <v>4.8468333333333335</v>
      </c>
    </row>
    <row r="376" spans="1:16" s="156" customFormat="1" ht="12.75">
      <c r="A376" s="195" t="s">
        <v>256</v>
      </c>
      <c r="B376" s="195" t="s">
        <v>257</v>
      </c>
      <c r="C376" s="195" t="s">
        <v>69</v>
      </c>
      <c r="D376" s="189">
        <v>4704</v>
      </c>
      <c r="E376" s="189">
        <v>23222.3</v>
      </c>
      <c r="F376" s="189">
        <v>20864.34</v>
      </c>
      <c r="G376" s="189">
        <v>2160</v>
      </c>
      <c r="H376" s="189">
        <v>10672.2</v>
      </c>
      <c r="I376" s="189">
        <v>9741.1</v>
      </c>
      <c r="J376" s="156">
        <f t="shared" si="43"/>
        <v>-54.08163265306123</v>
      </c>
      <c r="K376" s="156">
        <f t="shared" si="44"/>
        <v>-54.04331181665898</v>
      </c>
      <c r="L376" s="156">
        <f t="shared" si="45"/>
        <v>-53.312206377004976</v>
      </c>
      <c r="M376" s="156">
        <f t="shared" si="41"/>
        <v>4.936713435374149</v>
      </c>
      <c r="N376" s="156">
        <f t="shared" si="46"/>
        <v>4.940833333333334</v>
      </c>
      <c r="O376" s="156">
        <f t="shared" si="42"/>
        <v>4.435446428571429</v>
      </c>
      <c r="P376" s="156">
        <f t="shared" si="47"/>
        <v>4.509768518518519</v>
      </c>
    </row>
    <row r="377" spans="1:15" s="156" customFormat="1" ht="12.75">
      <c r="A377" s="195" t="s">
        <v>256</v>
      </c>
      <c r="B377" s="195" t="s">
        <v>257</v>
      </c>
      <c r="C377" s="195" t="s">
        <v>65</v>
      </c>
      <c r="D377" s="189">
        <v>67.2</v>
      </c>
      <c r="E377" s="189">
        <v>281.28</v>
      </c>
      <c r="F377" s="189">
        <v>255.43</v>
      </c>
      <c r="G377" s="189"/>
      <c r="H377" s="189"/>
      <c r="I377" s="189"/>
      <c r="M377" s="156">
        <f t="shared" si="41"/>
        <v>4.185714285714285</v>
      </c>
      <c r="O377" s="156">
        <f t="shared" si="42"/>
        <v>3.8010416666666664</v>
      </c>
    </row>
    <row r="378" spans="1:15" s="156" customFormat="1" ht="12.75">
      <c r="A378" s="195" t="s">
        <v>256</v>
      </c>
      <c r="B378" s="195" t="s">
        <v>257</v>
      </c>
      <c r="C378" s="195" t="s">
        <v>67</v>
      </c>
      <c r="D378" s="189">
        <v>19996.8</v>
      </c>
      <c r="E378" s="189">
        <v>116507.16</v>
      </c>
      <c r="F378" s="189">
        <v>105238.65</v>
      </c>
      <c r="G378" s="189"/>
      <c r="H378" s="189"/>
      <c r="I378" s="189"/>
      <c r="M378" s="156">
        <f t="shared" si="41"/>
        <v>5.82629020643303</v>
      </c>
      <c r="O378" s="156">
        <f t="shared" si="42"/>
        <v>5.262774543927028</v>
      </c>
    </row>
    <row r="379" spans="1:15" s="156" customFormat="1" ht="12.75">
      <c r="A379" s="195" t="s">
        <v>256</v>
      </c>
      <c r="B379" s="195" t="s">
        <v>257</v>
      </c>
      <c r="C379" s="195" t="s">
        <v>183</v>
      </c>
      <c r="D379" s="189">
        <v>57.6</v>
      </c>
      <c r="E379" s="189">
        <v>396</v>
      </c>
      <c r="F379" s="189">
        <v>368.17</v>
      </c>
      <c r="G379" s="189"/>
      <c r="H379" s="189"/>
      <c r="I379" s="189"/>
      <c r="M379" s="156">
        <f t="shared" si="41"/>
        <v>6.875</v>
      </c>
      <c r="O379" s="156">
        <f t="shared" si="42"/>
        <v>6.391840277777778</v>
      </c>
    </row>
    <row r="380" spans="1:16" s="156" customFormat="1" ht="12.75">
      <c r="A380" s="195" t="s">
        <v>256</v>
      </c>
      <c r="B380" s="195" t="s">
        <v>257</v>
      </c>
      <c r="C380" s="195" t="s">
        <v>49</v>
      </c>
      <c r="D380" s="189">
        <v>6201.6</v>
      </c>
      <c r="E380" s="189">
        <v>35003.32</v>
      </c>
      <c r="F380" s="189">
        <v>31386.61</v>
      </c>
      <c r="G380" s="189">
        <v>2112</v>
      </c>
      <c r="H380" s="189">
        <v>12018.4</v>
      </c>
      <c r="I380" s="189">
        <v>10720.39</v>
      </c>
      <c r="J380" s="156">
        <f t="shared" si="43"/>
        <v>-65.94427244582045</v>
      </c>
      <c r="K380" s="156">
        <f t="shared" si="44"/>
        <v>-65.66497120844537</v>
      </c>
      <c r="L380" s="156">
        <f t="shared" si="45"/>
        <v>-65.84406535143489</v>
      </c>
      <c r="M380" s="156">
        <f t="shared" si="41"/>
        <v>5.644240196078431</v>
      </c>
      <c r="N380" s="156">
        <f t="shared" si="46"/>
        <v>5.690530303030303</v>
      </c>
      <c r="O380" s="156">
        <f t="shared" si="42"/>
        <v>5.061050374097007</v>
      </c>
      <c r="P380" s="156">
        <f t="shared" si="47"/>
        <v>5.075942234848484</v>
      </c>
    </row>
    <row r="381" spans="1:16" s="156" customFormat="1" ht="12.75">
      <c r="A381" s="195" t="s">
        <v>256</v>
      </c>
      <c r="B381" s="195" t="s">
        <v>257</v>
      </c>
      <c r="C381" s="195" t="s">
        <v>83</v>
      </c>
      <c r="D381" s="189">
        <v>384</v>
      </c>
      <c r="E381" s="189">
        <v>2788.8</v>
      </c>
      <c r="F381" s="189">
        <v>2542.01</v>
      </c>
      <c r="G381" s="189">
        <v>7363.5</v>
      </c>
      <c r="H381" s="189">
        <v>37310.1</v>
      </c>
      <c r="I381" s="189">
        <v>33146.91</v>
      </c>
      <c r="J381" s="156">
        <f t="shared" si="43"/>
        <v>1817.578125</v>
      </c>
      <c r="K381" s="156">
        <f t="shared" si="44"/>
        <v>1237.8549913941479</v>
      </c>
      <c r="L381" s="156">
        <f t="shared" si="45"/>
        <v>1203.9645792109393</v>
      </c>
      <c r="M381" s="156">
        <f t="shared" si="41"/>
        <v>7.2625</v>
      </c>
      <c r="N381" s="156">
        <f t="shared" si="46"/>
        <v>5.06689753513954</v>
      </c>
      <c r="O381" s="156">
        <f t="shared" si="42"/>
        <v>6.619817708333334</v>
      </c>
      <c r="P381" s="156">
        <f t="shared" si="47"/>
        <v>4.501515583621919</v>
      </c>
    </row>
    <row r="382" spans="1:16" s="156" customFormat="1" ht="12.75">
      <c r="A382" s="195" t="s">
        <v>256</v>
      </c>
      <c r="B382" s="195" t="s">
        <v>257</v>
      </c>
      <c r="C382" s="195" t="s">
        <v>108</v>
      </c>
      <c r="D382" s="189">
        <v>3900.8</v>
      </c>
      <c r="E382" s="189">
        <v>18633.16</v>
      </c>
      <c r="F382" s="189">
        <v>16874.89</v>
      </c>
      <c r="G382" s="189">
        <v>5064.2</v>
      </c>
      <c r="H382" s="189">
        <v>23938.24</v>
      </c>
      <c r="I382" s="189">
        <v>21637.33</v>
      </c>
      <c r="J382" s="156">
        <f t="shared" si="43"/>
        <v>29.82465135356849</v>
      </c>
      <c r="K382" s="156">
        <f t="shared" si="44"/>
        <v>28.471177191630417</v>
      </c>
      <c r="L382" s="156">
        <f t="shared" si="45"/>
        <v>28.22205063262636</v>
      </c>
      <c r="M382" s="156">
        <f t="shared" si="41"/>
        <v>4.776753486464314</v>
      </c>
      <c r="N382" s="156">
        <f t="shared" si="46"/>
        <v>4.726953911772838</v>
      </c>
      <c r="O382" s="156">
        <f t="shared" si="42"/>
        <v>4.32600748564397</v>
      </c>
      <c r="P382" s="156">
        <f t="shared" si="47"/>
        <v>4.272605742269263</v>
      </c>
    </row>
    <row r="383" spans="1:16" s="156" customFormat="1" ht="12.75">
      <c r="A383" s="195" t="s">
        <v>256</v>
      </c>
      <c r="B383" s="195" t="s">
        <v>257</v>
      </c>
      <c r="C383" s="195" t="s">
        <v>66</v>
      </c>
      <c r="D383" s="189">
        <v>5208</v>
      </c>
      <c r="E383" s="189">
        <v>27708.15</v>
      </c>
      <c r="F383" s="189">
        <v>25152.86</v>
      </c>
      <c r="G383" s="189">
        <v>3556</v>
      </c>
      <c r="H383" s="189">
        <v>18709.3</v>
      </c>
      <c r="I383" s="189">
        <v>16782.48</v>
      </c>
      <c r="J383" s="156">
        <f t="shared" si="43"/>
        <v>-31.72043010752688</v>
      </c>
      <c r="K383" s="156">
        <f t="shared" si="44"/>
        <v>-32.47726751876254</v>
      </c>
      <c r="L383" s="156">
        <f t="shared" si="45"/>
        <v>-33.27804472334359</v>
      </c>
      <c r="M383" s="156">
        <f t="shared" si="41"/>
        <v>5.320305299539171</v>
      </c>
      <c r="N383" s="156">
        <f t="shared" si="46"/>
        <v>5.261332958380202</v>
      </c>
      <c r="O383" s="156">
        <f t="shared" si="42"/>
        <v>4.82965821812596</v>
      </c>
      <c r="P383" s="156">
        <f t="shared" si="47"/>
        <v>4.7194825646794145</v>
      </c>
    </row>
    <row r="384" spans="1:15" s="156" customFormat="1" ht="12.75">
      <c r="A384" s="195" t="s">
        <v>256</v>
      </c>
      <c r="B384" s="195" t="s">
        <v>257</v>
      </c>
      <c r="C384" s="195" t="s">
        <v>68</v>
      </c>
      <c r="D384" s="189">
        <v>96</v>
      </c>
      <c r="E384" s="189">
        <v>562</v>
      </c>
      <c r="F384" s="189">
        <v>495.06</v>
      </c>
      <c r="G384" s="189"/>
      <c r="H384" s="189"/>
      <c r="I384" s="189"/>
      <c r="M384" s="156">
        <f t="shared" si="41"/>
        <v>5.854166666666667</v>
      </c>
      <c r="O384" s="156">
        <f t="shared" si="42"/>
        <v>5.156875</v>
      </c>
    </row>
    <row r="385" spans="1:15" s="156" customFormat="1" ht="12.75">
      <c r="A385" s="195" t="s">
        <v>258</v>
      </c>
      <c r="B385" s="195" t="s">
        <v>259</v>
      </c>
      <c r="C385" s="195" t="s">
        <v>156</v>
      </c>
      <c r="D385" s="189">
        <v>178</v>
      </c>
      <c r="E385" s="189">
        <v>2079.06</v>
      </c>
      <c r="F385" s="189">
        <v>1848.96</v>
      </c>
      <c r="G385" s="189"/>
      <c r="H385" s="189"/>
      <c r="I385" s="189"/>
      <c r="M385" s="156">
        <f t="shared" si="41"/>
        <v>11.680112359550561</v>
      </c>
      <c r="O385" s="156">
        <f t="shared" si="42"/>
        <v>10.387415730337079</v>
      </c>
    </row>
    <row r="386" spans="1:15" s="156" customFormat="1" ht="12.75">
      <c r="A386" s="195" t="s">
        <v>648</v>
      </c>
      <c r="B386" s="195" t="s">
        <v>649</v>
      </c>
      <c r="C386" s="195" t="s">
        <v>138</v>
      </c>
      <c r="D386" s="189">
        <v>216</v>
      </c>
      <c r="E386" s="189">
        <v>3084</v>
      </c>
      <c r="F386" s="189">
        <v>2672.01</v>
      </c>
      <c r="G386" s="189"/>
      <c r="H386" s="189"/>
      <c r="I386" s="189"/>
      <c r="M386" s="156">
        <f t="shared" si="41"/>
        <v>14.277777777777779</v>
      </c>
      <c r="O386" s="156">
        <f t="shared" si="42"/>
        <v>12.370416666666667</v>
      </c>
    </row>
    <row r="387" spans="1:15" s="156" customFormat="1" ht="12.75">
      <c r="A387" s="195" t="s">
        <v>648</v>
      </c>
      <c r="B387" s="195" t="s">
        <v>649</v>
      </c>
      <c r="C387" s="195" t="s">
        <v>63</v>
      </c>
      <c r="D387" s="189">
        <v>390</v>
      </c>
      <c r="E387" s="189">
        <v>3672</v>
      </c>
      <c r="F387" s="189">
        <v>3295.57</v>
      </c>
      <c r="G387" s="189"/>
      <c r="H387" s="189"/>
      <c r="I387" s="189"/>
      <c r="M387" s="156">
        <f t="shared" si="41"/>
        <v>9.415384615384616</v>
      </c>
      <c r="O387" s="156">
        <f t="shared" si="42"/>
        <v>8.450179487179488</v>
      </c>
    </row>
    <row r="388" spans="1:15" s="156" customFormat="1" ht="12.75">
      <c r="A388" s="195" t="s">
        <v>648</v>
      </c>
      <c r="B388" s="195" t="s">
        <v>649</v>
      </c>
      <c r="C388" s="195" t="s">
        <v>53</v>
      </c>
      <c r="D388" s="189">
        <v>132</v>
      </c>
      <c r="E388" s="189">
        <v>871.2</v>
      </c>
      <c r="F388" s="189">
        <v>773.49</v>
      </c>
      <c r="G388" s="189"/>
      <c r="H388" s="189"/>
      <c r="I388" s="189"/>
      <c r="M388" s="156">
        <f t="shared" si="41"/>
        <v>6.6000000000000005</v>
      </c>
      <c r="O388" s="156">
        <f t="shared" si="42"/>
        <v>5.859772727272727</v>
      </c>
    </row>
    <row r="389" spans="1:16" s="156" customFormat="1" ht="12.75">
      <c r="A389" s="195" t="s">
        <v>648</v>
      </c>
      <c r="B389" s="195" t="s">
        <v>649</v>
      </c>
      <c r="C389" s="195" t="s">
        <v>46</v>
      </c>
      <c r="D389" s="189">
        <v>1710</v>
      </c>
      <c r="E389" s="189">
        <v>13500</v>
      </c>
      <c r="F389" s="189">
        <v>11888.97</v>
      </c>
      <c r="G389" s="189">
        <v>900</v>
      </c>
      <c r="H389" s="189">
        <v>3960</v>
      </c>
      <c r="I389" s="189">
        <v>3553.87</v>
      </c>
      <c r="J389" s="156">
        <f t="shared" si="43"/>
        <v>-47.36842105263158</v>
      </c>
      <c r="K389" s="156">
        <f t="shared" si="44"/>
        <v>-70.66666666666667</v>
      </c>
      <c r="L389" s="156">
        <f t="shared" si="45"/>
        <v>-70.10783945118878</v>
      </c>
      <c r="M389" s="156">
        <f t="shared" si="41"/>
        <v>7.894736842105263</v>
      </c>
      <c r="N389" s="156">
        <f t="shared" si="46"/>
        <v>4.4</v>
      </c>
      <c r="O389" s="156">
        <f t="shared" si="42"/>
        <v>6.952614035087719</v>
      </c>
      <c r="P389" s="156">
        <f t="shared" si="47"/>
        <v>3.9487444444444444</v>
      </c>
    </row>
    <row r="390" spans="1:15" s="156" customFormat="1" ht="12.75">
      <c r="A390" s="195" t="s">
        <v>648</v>
      </c>
      <c r="B390" s="195" t="s">
        <v>649</v>
      </c>
      <c r="C390" s="195" t="s">
        <v>156</v>
      </c>
      <c r="D390" s="189">
        <v>216</v>
      </c>
      <c r="E390" s="189">
        <v>2044.53</v>
      </c>
      <c r="F390" s="189">
        <v>1901.1</v>
      </c>
      <c r="G390" s="189"/>
      <c r="H390" s="189"/>
      <c r="I390" s="189"/>
      <c r="M390" s="156">
        <f aca="true" t="shared" si="48" ref="M390:M420">E390/D390</f>
        <v>9.465416666666666</v>
      </c>
      <c r="O390" s="156">
        <f aca="true" t="shared" si="49" ref="O390:O420">F390/D390</f>
        <v>8.801388888888889</v>
      </c>
    </row>
    <row r="391" spans="1:15" s="156" customFormat="1" ht="12.75">
      <c r="A391" s="195" t="s">
        <v>648</v>
      </c>
      <c r="B391" s="195" t="s">
        <v>649</v>
      </c>
      <c r="C391" s="195" t="s">
        <v>102</v>
      </c>
      <c r="D391" s="189">
        <v>48</v>
      </c>
      <c r="E391" s="189">
        <v>392.03</v>
      </c>
      <c r="F391" s="189">
        <v>369.6</v>
      </c>
      <c r="G391" s="189"/>
      <c r="H391" s="189"/>
      <c r="I391" s="189"/>
      <c r="M391" s="156">
        <f t="shared" si="48"/>
        <v>8.167291666666666</v>
      </c>
      <c r="O391" s="156">
        <f t="shared" si="49"/>
        <v>7.7</v>
      </c>
    </row>
    <row r="392" spans="1:15" s="156" customFormat="1" ht="12.75">
      <c r="A392" s="195" t="s">
        <v>648</v>
      </c>
      <c r="B392" s="195" t="s">
        <v>649</v>
      </c>
      <c r="C392" s="195" t="s">
        <v>50</v>
      </c>
      <c r="D392" s="189">
        <v>528</v>
      </c>
      <c r="E392" s="189">
        <v>6225</v>
      </c>
      <c r="F392" s="189">
        <v>5617.05</v>
      </c>
      <c r="G392" s="189"/>
      <c r="H392" s="189"/>
      <c r="I392" s="189"/>
      <c r="M392" s="156">
        <f t="shared" si="48"/>
        <v>11.789772727272727</v>
      </c>
      <c r="O392" s="156">
        <f t="shared" si="49"/>
        <v>10.638352272727273</v>
      </c>
    </row>
    <row r="393" spans="1:15" s="156" customFormat="1" ht="12.75">
      <c r="A393" s="195" t="s">
        <v>814</v>
      </c>
      <c r="B393" s="195" t="s">
        <v>815</v>
      </c>
      <c r="C393" s="195" t="s">
        <v>46</v>
      </c>
      <c r="D393" s="189">
        <v>7470</v>
      </c>
      <c r="E393" s="189">
        <v>20957.5</v>
      </c>
      <c r="F393" s="189">
        <v>18402.19</v>
      </c>
      <c r="G393" s="189"/>
      <c r="H393" s="189"/>
      <c r="I393" s="189"/>
      <c r="M393" s="156">
        <f t="shared" si="48"/>
        <v>2.8055555555555554</v>
      </c>
      <c r="O393" s="156">
        <f t="shared" si="49"/>
        <v>2.4634792503346716</v>
      </c>
    </row>
    <row r="394" spans="1:15" s="156" customFormat="1" ht="12.75">
      <c r="A394" s="195" t="s">
        <v>751</v>
      </c>
      <c r="B394" s="195" t="s">
        <v>752</v>
      </c>
      <c r="C394" s="195" t="s">
        <v>156</v>
      </c>
      <c r="D394" s="189">
        <v>220</v>
      </c>
      <c r="E394" s="189">
        <v>2739.67</v>
      </c>
      <c r="F394" s="189">
        <v>2467.38</v>
      </c>
      <c r="G394" s="189"/>
      <c r="H394" s="189"/>
      <c r="I394" s="189"/>
      <c r="M394" s="156">
        <f t="shared" si="48"/>
        <v>12.453045454545455</v>
      </c>
      <c r="O394" s="156">
        <f t="shared" si="49"/>
        <v>11.215363636363637</v>
      </c>
    </row>
    <row r="395" spans="1:16" s="156" customFormat="1" ht="12.75">
      <c r="A395" s="195" t="s">
        <v>260</v>
      </c>
      <c r="B395" s="195" t="s">
        <v>261</v>
      </c>
      <c r="C395" s="195" t="s">
        <v>138</v>
      </c>
      <c r="D395" s="189"/>
      <c r="E395" s="189"/>
      <c r="F395" s="189"/>
      <c r="G395" s="189">
        <v>28.8</v>
      </c>
      <c r="H395" s="189">
        <v>302.4</v>
      </c>
      <c r="I395" s="189">
        <v>267.13</v>
      </c>
      <c r="N395" s="156">
        <f aca="true" t="shared" si="50" ref="N395:N421">H395/G395</f>
        <v>10.499999999999998</v>
      </c>
      <c r="P395" s="156">
        <f aca="true" t="shared" si="51" ref="P395:P421">I395/G395</f>
        <v>9.275347222222221</v>
      </c>
    </row>
    <row r="396" spans="1:16" s="156" customFormat="1" ht="12.75">
      <c r="A396" s="195" t="s">
        <v>260</v>
      </c>
      <c r="B396" s="195" t="s">
        <v>261</v>
      </c>
      <c r="C396" s="195" t="s">
        <v>139</v>
      </c>
      <c r="D396" s="189">
        <v>1169.3</v>
      </c>
      <c r="E396" s="189">
        <v>9023.55</v>
      </c>
      <c r="F396" s="189">
        <v>7837.14</v>
      </c>
      <c r="G396" s="189">
        <v>324</v>
      </c>
      <c r="H396" s="189">
        <v>1901.7</v>
      </c>
      <c r="I396" s="189">
        <v>1743.36</v>
      </c>
      <c r="J396" s="156">
        <f aca="true" t="shared" si="52" ref="J396:L397">(G396-D396)*100/D396</f>
        <v>-72.29111434191397</v>
      </c>
      <c r="K396" s="156">
        <f t="shared" si="52"/>
        <v>-78.92514586831126</v>
      </c>
      <c r="L396" s="156">
        <f t="shared" si="52"/>
        <v>-77.75515047581133</v>
      </c>
      <c r="M396" s="156">
        <f t="shared" si="48"/>
        <v>7.717052937655007</v>
      </c>
      <c r="N396" s="156">
        <f t="shared" si="50"/>
        <v>5.8694444444444445</v>
      </c>
      <c r="O396" s="156">
        <f t="shared" si="49"/>
        <v>6.702420251432481</v>
      </c>
      <c r="P396" s="156">
        <f t="shared" si="51"/>
        <v>5.38074074074074</v>
      </c>
    </row>
    <row r="397" spans="1:16" s="156" customFormat="1" ht="12.75">
      <c r="A397" s="195" t="s">
        <v>260</v>
      </c>
      <c r="B397" s="195" t="s">
        <v>261</v>
      </c>
      <c r="C397" s="195" t="s">
        <v>63</v>
      </c>
      <c r="D397" s="189">
        <v>120</v>
      </c>
      <c r="E397" s="189">
        <v>1158</v>
      </c>
      <c r="F397" s="189">
        <v>1039.29</v>
      </c>
      <c r="G397" s="189">
        <v>660</v>
      </c>
      <c r="H397" s="189">
        <v>4884</v>
      </c>
      <c r="I397" s="189">
        <v>4417.42</v>
      </c>
      <c r="J397" s="156">
        <f t="shared" si="52"/>
        <v>450</v>
      </c>
      <c r="K397" s="156">
        <f t="shared" si="52"/>
        <v>321.7616580310881</v>
      </c>
      <c r="L397" s="156">
        <f t="shared" si="52"/>
        <v>325.04209604633934</v>
      </c>
      <c r="M397" s="156">
        <f t="shared" si="48"/>
        <v>9.65</v>
      </c>
      <c r="N397" s="156">
        <f t="shared" si="50"/>
        <v>7.4</v>
      </c>
      <c r="O397" s="156">
        <f t="shared" si="49"/>
        <v>8.66075</v>
      </c>
      <c r="P397" s="156">
        <f t="shared" si="51"/>
        <v>6.693060606060606</v>
      </c>
    </row>
    <row r="398" spans="1:16" s="156" customFormat="1" ht="12.75">
      <c r="A398" s="195" t="s">
        <v>260</v>
      </c>
      <c r="B398" s="195" t="s">
        <v>261</v>
      </c>
      <c r="C398" s="195" t="s">
        <v>122</v>
      </c>
      <c r="D398" s="189"/>
      <c r="E398" s="189"/>
      <c r="F398" s="189"/>
      <c r="G398" s="189">
        <v>60</v>
      </c>
      <c r="H398" s="189">
        <v>537.6</v>
      </c>
      <c r="I398" s="189">
        <v>496.96</v>
      </c>
      <c r="N398" s="156">
        <f t="shared" si="50"/>
        <v>8.96</v>
      </c>
      <c r="P398" s="156">
        <f t="shared" si="51"/>
        <v>8.282666666666666</v>
      </c>
    </row>
    <row r="399" spans="1:16" s="156" customFormat="1" ht="12.75">
      <c r="A399" s="195" t="s">
        <v>260</v>
      </c>
      <c r="B399" s="195" t="s">
        <v>261</v>
      </c>
      <c r="C399" s="195" t="s">
        <v>62</v>
      </c>
      <c r="D399" s="189"/>
      <c r="E399" s="189"/>
      <c r="F399" s="189"/>
      <c r="G399" s="189">
        <v>600</v>
      </c>
      <c r="H399" s="189">
        <v>4704</v>
      </c>
      <c r="I399" s="189">
        <v>4194.24</v>
      </c>
      <c r="N399" s="156">
        <f t="shared" si="50"/>
        <v>7.84</v>
      </c>
      <c r="P399" s="156">
        <f t="shared" si="51"/>
        <v>6.990399999999999</v>
      </c>
    </row>
    <row r="400" spans="1:16" s="156" customFormat="1" ht="12.75">
      <c r="A400" s="195" t="s">
        <v>260</v>
      </c>
      <c r="B400" s="195" t="s">
        <v>261</v>
      </c>
      <c r="C400" s="195" t="s">
        <v>156</v>
      </c>
      <c r="D400" s="189">
        <v>563</v>
      </c>
      <c r="E400" s="189">
        <v>4559.71</v>
      </c>
      <c r="F400" s="189">
        <v>4119.1</v>
      </c>
      <c r="G400" s="189">
        <v>1377.5</v>
      </c>
      <c r="H400" s="189">
        <v>8018.67</v>
      </c>
      <c r="I400" s="189">
        <v>7181.55</v>
      </c>
      <c r="J400" s="156">
        <f>(G400-D400)*100/D400</f>
        <v>144.67140319715807</v>
      </c>
      <c r="K400" s="156">
        <f>(H400-E400)*100/E400</f>
        <v>75.85921034451752</v>
      </c>
      <c r="L400" s="156">
        <f>(I400-F400)*100/F400</f>
        <v>74.3475516496322</v>
      </c>
      <c r="M400" s="156">
        <f t="shared" si="48"/>
        <v>8.098952042628774</v>
      </c>
      <c r="N400" s="156">
        <f t="shared" si="50"/>
        <v>5.821176043557169</v>
      </c>
      <c r="O400" s="156">
        <f t="shared" si="49"/>
        <v>7.316341030195383</v>
      </c>
      <c r="P400" s="156">
        <f t="shared" si="51"/>
        <v>5.213466424682395</v>
      </c>
    </row>
    <row r="401" spans="1:15" s="156" customFormat="1" ht="12.75">
      <c r="A401" s="195" t="s">
        <v>260</v>
      </c>
      <c r="B401" s="195" t="s">
        <v>261</v>
      </c>
      <c r="C401" s="195" t="s">
        <v>85</v>
      </c>
      <c r="D401" s="189">
        <v>780</v>
      </c>
      <c r="E401" s="189">
        <v>5765.94</v>
      </c>
      <c r="F401" s="189">
        <v>5192.25</v>
      </c>
      <c r="G401" s="189"/>
      <c r="H401" s="189"/>
      <c r="I401" s="189"/>
      <c r="M401" s="156">
        <f t="shared" si="48"/>
        <v>7.3922307692307685</v>
      </c>
      <c r="O401" s="156">
        <f t="shared" si="49"/>
        <v>6.656730769230769</v>
      </c>
    </row>
    <row r="402" spans="1:16" s="156" customFormat="1" ht="12.75">
      <c r="A402" s="195" t="s">
        <v>260</v>
      </c>
      <c r="B402" s="195" t="s">
        <v>261</v>
      </c>
      <c r="C402" s="195" t="s">
        <v>183</v>
      </c>
      <c r="D402" s="189">
        <v>36</v>
      </c>
      <c r="E402" s="189">
        <v>322.56</v>
      </c>
      <c r="F402" s="189">
        <v>293.89</v>
      </c>
      <c r="G402" s="189">
        <v>96</v>
      </c>
      <c r="H402" s="189">
        <v>860.16</v>
      </c>
      <c r="I402" s="189">
        <v>766.91</v>
      </c>
      <c r="J402" s="156">
        <f>(G402-D402)*100/D402</f>
        <v>166.66666666666666</v>
      </c>
      <c r="K402" s="156">
        <f>(H402-E402)*100/E402</f>
        <v>166.66666666666663</v>
      </c>
      <c r="L402" s="156">
        <f>(I402-F402)*100/F402</f>
        <v>160.95137636530674</v>
      </c>
      <c r="M402" s="156">
        <f t="shared" si="48"/>
        <v>8.96</v>
      </c>
      <c r="N402" s="156">
        <f t="shared" si="50"/>
        <v>8.959999999999999</v>
      </c>
      <c r="O402" s="156">
        <f t="shared" si="49"/>
        <v>8.163611111111111</v>
      </c>
      <c r="P402" s="156">
        <f t="shared" si="51"/>
        <v>7.988645833333333</v>
      </c>
    </row>
    <row r="403" spans="1:16" s="156" customFormat="1" ht="12.75">
      <c r="A403" s="195" t="s">
        <v>260</v>
      </c>
      <c r="B403" s="195" t="s">
        <v>261</v>
      </c>
      <c r="C403" s="195" t="s">
        <v>83</v>
      </c>
      <c r="D403" s="189"/>
      <c r="E403" s="189"/>
      <c r="F403" s="189"/>
      <c r="G403" s="189">
        <v>255</v>
      </c>
      <c r="H403" s="189">
        <v>1836</v>
      </c>
      <c r="I403" s="189">
        <v>1617.94</v>
      </c>
      <c r="N403" s="156">
        <f t="shared" si="50"/>
        <v>7.2</v>
      </c>
      <c r="P403" s="156">
        <f t="shared" si="51"/>
        <v>6.344862745098039</v>
      </c>
    </row>
    <row r="404" spans="1:16" s="156" customFormat="1" ht="12.75">
      <c r="A404" s="195" t="s">
        <v>262</v>
      </c>
      <c r="B404" s="195" t="s">
        <v>263</v>
      </c>
      <c r="C404" s="195" t="s">
        <v>138</v>
      </c>
      <c r="D404" s="189">
        <v>4632.2</v>
      </c>
      <c r="E404" s="189">
        <v>29092.85</v>
      </c>
      <c r="F404" s="189">
        <v>25833.79</v>
      </c>
      <c r="G404" s="189">
        <v>390</v>
      </c>
      <c r="H404" s="189">
        <v>2340</v>
      </c>
      <c r="I404" s="189">
        <v>2077.82</v>
      </c>
      <c r="J404" s="156">
        <f>(G404-D404)*100/D404</f>
        <v>-91.5806744095678</v>
      </c>
      <c r="K404" s="156">
        <f>(H404-E404)*100/E404</f>
        <v>-91.95678663314183</v>
      </c>
      <c r="L404" s="156">
        <f>(I404-F404)*100/F404</f>
        <v>-91.9569679865014</v>
      </c>
      <c r="M404" s="156">
        <f t="shared" si="48"/>
        <v>6.280568628297569</v>
      </c>
      <c r="N404" s="156">
        <f t="shared" si="50"/>
        <v>6</v>
      </c>
      <c r="O404" s="156">
        <f t="shared" si="49"/>
        <v>5.57700228832952</v>
      </c>
      <c r="P404" s="156">
        <f t="shared" si="51"/>
        <v>5.32774358974359</v>
      </c>
    </row>
    <row r="405" spans="1:16" s="156" customFormat="1" ht="12.75">
      <c r="A405" s="195" t="s">
        <v>262</v>
      </c>
      <c r="B405" s="195" t="s">
        <v>263</v>
      </c>
      <c r="C405" s="195" t="s">
        <v>60</v>
      </c>
      <c r="D405" s="189"/>
      <c r="E405" s="189"/>
      <c r="F405" s="189"/>
      <c r="G405" s="189">
        <v>903</v>
      </c>
      <c r="H405" s="189">
        <v>5598.6</v>
      </c>
      <c r="I405" s="189">
        <v>5138.19</v>
      </c>
      <c r="N405" s="156">
        <f t="shared" si="50"/>
        <v>6.2</v>
      </c>
      <c r="P405" s="156">
        <f t="shared" si="51"/>
        <v>5.690132890365448</v>
      </c>
    </row>
    <row r="406" spans="1:16" s="156" customFormat="1" ht="12.75">
      <c r="A406" s="195" t="s">
        <v>262</v>
      </c>
      <c r="B406" s="195" t="s">
        <v>263</v>
      </c>
      <c r="C406" s="195" t="s">
        <v>139</v>
      </c>
      <c r="D406" s="189">
        <v>21514</v>
      </c>
      <c r="E406" s="189">
        <v>62410.48</v>
      </c>
      <c r="F406" s="189">
        <v>54880.81</v>
      </c>
      <c r="G406" s="189">
        <v>690</v>
      </c>
      <c r="H406" s="189">
        <v>3858</v>
      </c>
      <c r="I406" s="189">
        <v>3534.97</v>
      </c>
      <c r="J406" s="156">
        <f aca="true" t="shared" si="53" ref="J406:L407">(G406-D406)*100/D406</f>
        <v>-96.7927860927768</v>
      </c>
      <c r="K406" s="156">
        <f t="shared" si="53"/>
        <v>-93.81834589318973</v>
      </c>
      <c r="L406" s="156">
        <f t="shared" si="53"/>
        <v>-93.55882320250011</v>
      </c>
      <c r="M406" s="156">
        <f t="shared" si="48"/>
        <v>2.9009240494561683</v>
      </c>
      <c r="N406" s="156">
        <f t="shared" si="50"/>
        <v>5.591304347826087</v>
      </c>
      <c r="O406" s="156">
        <f t="shared" si="49"/>
        <v>2.550934740169192</v>
      </c>
      <c r="P406" s="156">
        <f t="shared" si="51"/>
        <v>5.123144927536232</v>
      </c>
    </row>
    <row r="407" spans="1:16" s="156" customFormat="1" ht="12.75">
      <c r="A407" s="195" t="s">
        <v>262</v>
      </c>
      <c r="B407" s="195" t="s">
        <v>263</v>
      </c>
      <c r="C407" s="195" t="s">
        <v>63</v>
      </c>
      <c r="D407" s="189">
        <v>525</v>
      </c>
      <c r="E407" s="189">
        <v>3716.91</v>
      </c>
      <c r="F407" s="189">
        <v>3335.87</v>
      </c>
      <c r="G407" s="189">
        <v>2830.5</v>
      </c>
      <c r="H407" s="189">
        <v>16789.5</v>
      </c>
      <c r="I407" s="189">
        <v>15217.02</v>
      </c>
      <c r="J407" s="156">
        <f t="shared" si="53"/>
        <v>439.14285714285717</v>
      </c>
      <c r="K407" s="156">
        <f t="shared" si="53"/>
        <v>351.70585244194774</v>
      </c>
      <c r="L407" s="156">
        <f t="shared" si="53"/>
        <v>356.16345960723896</v>
      </c>
      <c r="M407" s="156">
        <f t="shared" si="48"/>
        <v>7.079828571428571</v>
      </c>
      <c r="N407" s="156">
        <f t="shared" si="50"/>
        <v>5.931637519872814</v>
      </c>
      <c r="O407" s="156">
        <f t="shared" si="49"/>
        <v>6.354038095238095</v>
      </c>
      <c r="P407" s="156">
        <f t="shared" si="51"/>
        <v>5.3760890302066775</v>
      </c>
    </row>
    <row r="408" spans="1:15" s="156" customFormat="1" ht="12.75">
      <c r="A408" s="195" t="s">
        <v>262</v>
      </c>
      <c r="B408" s="195" t="s">
        <v>263</v>
      </c>
      <c r="C408" s="195" t="s">
        <v>55</v>
      </c>
      <c r="D408" s="189">
        <v>1500</v>
      </c>
      <c r="E408" s="189">
        <v>10500</v>
      </c>
      <c r="F408" s="189">
        <v>9610.09</v>
      </c>
      <c r="G408" s="189"/>
      <c r="H408" s="189"/>
      <c r="I408" s="189"/>
      <c r="M408" s="156">
        <f t="shared" si="48"/>
        <v>7</v>
      </c>
      <c r="O408" s="156">
        <f t="shared" si="49"/>
        <v>6.406726666666667</v>
      </c>
    </row>
    <row r="409" spans="1:16" s="156" customFormat="1" ht="12.75">
      <c r="A409" s="195" t="s">
        <v>262</v>
      </c>
      <c r="B409" s="195" t="s">
        <v>263</v>
      </c>
      <c r="C409" s="195" t="s">
        <v>122</v>
      </c>
      <c r="D409" s="189">
        <v>60</v>
      </c>
      <c r="E409" s="189">
        <v>576</v>
      </c>
      <c r="F409" s="189">
        <v>503.25</v>
      </c>
      <c r="G409" s="189">
        <v>70</v>
      </c>
      <c r="H409" s="189">
        <v>666</v>
      </c>
      <c r="I409" s="189">
        <v>585.68</v>
      </c>
      <c r="J409" s="156">
        <f>(G409-D409)*100/D409</f>
        <v>16.666666666666668</v>
      </c>
      <c r="K409" s="156">
        <f>(H409-E409)*100/E409</f>
        <v>15.625</v>
      </c>
      <c r="L409" s="156">
        <f>(I409-F409)*100/F409</f>
        <v>16.37953303527073</v>
      </c>
      <c r="M409" s="156">
        <f t="shared" si="48"/>
        <v>9.6</v>
      </c>
      <c r="N409" s="156">
        <f t="shared" si="50"/>
        <v>9.514285714285714</v>
      </c>
      <c r="O409" s="156">
        <f t="shared" si="49"/>
        <v>8.3875</v>
      </c>
      <c r="P409" s="156">
        <f t="shared" si="51"/>
        <v>8.366857142857143</v>
      </c>
    </row>
    <row r="410" spans="1:15" s="156" customFormat="1" ht="12.75">
      <c r="A410" s="195" t="s">
        <v>262</v>
      </c>
      <c r="B410" s="195" t="s">
        <v>263</v>
      </c>
      <c r="C410" s="195" t="s">
        <v>92</v>
      </c>
      <c r="D410" s="189">
        <v>144.1</v>
      </c>
      <c r="E410" s="189">
        <v>1189.49</v>
      </c>
      <c r="F410" s="189">
        <v>1092.75</v>
      </c>
      <c r="G410" s="189"/>
      <c r="H410" s="189"/>
      <c r="I410" s="189"/>
      <c r="M410" s="156">
        <f t="shared" si="48"/>
        <v>8.254614850798058</v>
      </c>
      <c r="O410" s="156">
        <f t="shared" si="49"/>
        <v>7.583275503122832</v>
      </c>
    </row>
    <row r="411" spans="1:16" s="156" customFormat="1" ht="12.75">
      <c r="A411" s="195" t="s">
        <v>262</v>
      </c>
      <c r="B411" s="195" t="s">
        <v>263</v>
      </c>
      <c r="C411" s="195" t="s">
        <v>46</v>
      </c>
      <c r="D411" s="189">
        <v>33392.4</v>
      </c>
      <c r="E411" s="189">
        <v>198892.39</v>
      </c>
      <c r="F411" s="189">
        <v>177203.68</v>
      </c>
      <c r="G411" s="189">
        <v>14936</v>
      </c>
      <c r="H411" s="189">
        <v>92228.2</v>
      </c>
      <c r="I411" s="189">
        <v>82874.74</v>
      </c>
      <c r="J411" s="156">
        <f>(G411-D411)*100/D411</f>
        <v>-55.27125932846995</v>
      </c>
      <c r="K411" s="156">
        <f>(H411-E411)*100/E411</f>
        <v>-53.629095612959354</v>
      </c>
      <c r="L411" s="156">
        <f>(I411-F411)*100/F411</f>
        <v>-53.23193062356266</v>
      </c>
      <c r="M411" s="156">
        <f t="shared" si="48"/>
        <v>5.95621728297457</v>
      </c>
      <c r="N411" s="156">
        <f t="shared" si="50"/>
        <v>6.174892876272094</v>
      </c>
      <c r="O411" s="156">
        <f t="shared" si="49"/>
        <v>5.306706915346006</v>
      </c>
      <c r="P411" s="156">
        <f t="shared" si="51"/>
        <v>5.5486569362613825</v>
      </c>
    </row>
    <row r="412" spans="1:15" s="156" customFormat="1" ht="12.75">
      <c r="A412" s="195" t="s">
        <v>262</v>
      </c>
      <c r="B412" s="195" t="s">
        <v>263</v>
      </c>
      <c r="C412" s="195" t="s">
        <v>47</v>
      </c>
      <c r="D412" s="189">
        <v>150</v>
      </c>
      <c r="E412" s="189">
        <v>1110</v>
      </c>
      <c r="F412" s="189">
        <v>1009.31</v>
      </c>
      <c r="G412" s="189"/>
      <c r="H412" s="189"/>
      <c r="I412" s="189"/>
      <c r="M412" s="156">
        <f t="shared" si="48"/>
        <v>7.4</v>
      </c>
      <c r="O412" s="156">
        <f t="shared" si="49"/>
        <v>6.728733333333333</v>
      </c>
    </row>
    <row r="413" spans="1:16" s="156" customFormat="1" ht="12.75">
      <c r="A413" s="195" t="s">
        <v>262</v>
      </c>
      <c r="B413" s="195" t="s">
        <v>263</v>
      </c>
      <c r="C413" s="195" t="s">
        <v>62</v>
      </c>
      <c r="D413" s="189"/>
      <c r="E413" s="189"/>
      <c r="F413" s="189"/>
      <c r="G413" s="189">
        <v>5603</v>
      </c>
      <c r="H413" s="189">
        <v>41019</v>
      </c>
      <c r="I413" s="189">
        <v>36473.42</v>
      </c>
      <c r="N413" s="156">
        <f t="shared" si="50"/>
        <v>7.320899518115295</v>
      </c>
      <c r="P413" s="156">
        <f t="shared" si="51"/>
        <v>6.509623416027128</v>
      </c>
    </row>
    <row r="414" spans="1:16" s="156" customFormat="1" ht="12.75">
      <c r="A414" s="195" t="s">
        <v>262</v>
      </c>
      <c r="B414" s="195" t="s">
        <v>263</v>
      </c>
      <c r="C414" s="195" t="s">
        <v>156</v>
      </c>
      <c r="D414" s="189">
        <v>3756.53</v>
      </c>
      <c r="E414" s="189">
        <v>27776.52</v>
      </c>
      <c r="F414" s="189">
        <v>24984.66</v>
      </c>
      <c r="G414" s="189">
        <v>7637.08</v>
      </c>
      <c r="H414" s="189">
        <v>41625.06</v>
      </c>
      <c r="I414" s="189">
        <v>36983.1</v>
      </c>
      <c r="J414" s="156">
        <f>(G414-D414)*100/D414</f>
        <v>103.30145107319787</v>
      </c>
      <c r="K414" s="156">
        <f>(H414-E414)*100/E414</f>
        <v>49.85700152502904</v>
      </c>
      <c r="L414" s="156">
        <f>(I414-F414)*100/F414</f>
        <v>48.02322705211917</v>
      </c>
      <c r="M414" s="156">
        <f t="shared" si="48"/>
        <v>7.39419623961475</v>
      </c>
      <c r="N414" s="156">
        <f t="shared" si="50"/>
        <v>5.450389415850037</v>
      </c>
      <c r="O414" s="156">
        <f t="shared" si="49"/>
        <v>6.650994401748422</v>
      </c>
      <c r="P414" s="156">
        <f t="shared" si="51"/>
        <v>4.842570720746672</v>
      </c>
    </row>
    <row r="415" spans="1:15" s="156" customFormat="1" ht="12.75">
      <c r="A415" s="195" t="s">
        <v>262</v>
      </c>
      <c r="B415" s="195" t="s">
        <v>263</v>
      </c>
      <c r="C415" s="195" t="s">
        <v>50</v>
      </c>
      <c r="D415" s="189">
        <v>360</v>
      </c>
      <c r="E415" s="189">
        <v>2520</v>
      </c>
      <c r="F415" s="189">
        <v>2249.09</v>
      </c>
      <c r="G415" s="189"/>
      <c r="H415" s="189"/>
      <c r="I415" s="189"/>
      <c r="M415" s="156">
        <f t="shared" si="48"/>
        <v>7</v>
      </c>
      <c r="O415" s="156">
        <f t="shared" si="49"/>
        <v>6.247472222222223</v>
      </c>
    </row>
    <row r="416" spans="1:15" s="156" customFormat="1" ht="12.75">
      <c r="A416" s="195" t="s">
        <v>262</v>
      </c>
      <c r="B416" s="195" t="s">
        <v>263</v>
      </c>
      <c r="C416" s="195" t="s">
        <v>85</v>
      </c>
      <c r="D416" s="189">
        <v>9859.4</v>
      </c>
      <c r="E416" s="189">
        <v>70642.43</v>
      </c>
      <c r="F416" s="189">
        <v>63996.66</v>
      </c>
      <c r="G416" s="189"/>
      <c r="H416" s="189"/>
      <c r="I416" s="189"/>
      <c r="M416" s="156">
        <f t="shared" si="48"/>
        <v>7.164982656145404</v>
      </c>
      <c r="O416" s="156">
        <f t="shared" si="49"/>
        <v>6.490928454064142</v>
      </c>
    </row>
    <row r="417" spans="1:15" s="156" customFormat="1" ht="12.75">
      <c r="A417" s="195" t="s">
        <v>262</v>
      </c>
      <c r="B417" s="195" t="s">
        <v>263</v>
      </c>
      <c r="C417" s="195" t="s">
        <v>562</v>
      </c>
      <c r="D417" s="189">
        <v>43.5</v>
      </c>
      <c r="E417" s="189">
        <v>409.35</v>
      </c>
      <c r="F417" s="189">
        <v>360.4</v>
      </c>
      <c r="G417" s="189"/>
      <c r="H417" s="189"/>
      <c r="I417" s="189"/>
      <c r="M417" s="156">
        <f t="shared" si="48"/>
        <v>9.410344827586208</v>
      </c>
      <c r="O417" s="156">
        <f t="shared" si="49"/>
        <v>8.285057471264368</v>
      </c>
    </row>
    <row r="418" spans="1:16" s="156" customFormat="1" ht="12.75">
      <c r="A418" s="195" t="s">
        <v>262</v>
      </c>
      <c r="B418" s="195" t="s">
        <v>263</v>
      </c>
      <c r="C418" s="195" t="s">
        <v>183</v>
      </c>
      <c r="D418" s="189">
        <v>986.4</v>
      </c>
      <c r="E418" s="189">
        <v>9061.12</v>
      </c>
      <c r="F418" s="189">
        <v>8190.41</v>
      </c>
      <c r="G418" s="189">
        <v>1517.8</v>
      </c>
      <c r="H418" s="189">
        <v>13044.76</v>
      </c>
      <c r="I418" s="189">
        <v>11674.68</v>
      </c>
      <c r="J418" s="156">
        <f aca="true" t="shared" si="54" ref="J418:L419">(G418-D418)*100/D418</f>
        <v>53.872668288726686</v>
      </c>
      <c r="K418" s="156">
        <f t="shared" si="54"/>
        <v>43.96410156801807</v>
      </c>
      <c r="L418" s="156">
        <f t="shared" si="54"/>
        <v>42.540849603377616</v>
      </c>
      <c r="M418" s="156">
        <f t="shared" si="48"/>
        <v>9.186050283860505</v>
      </c>
      <c r="N418" s="156">
        <f t="shared" si="50"/>
        <v>8.594518381868495</v>
      </c>
      <c r="O418" s="156">
        <f t="shared" si="49"/>
        <v>8.303335360908354</v>
      </c>
      <c r="P418" s="156">
        <f t="shared" si="51"/>
        <v>7.691843457636053</v>
      </c>
    </row>
    <row r="419" spans="1:16" s="156" customFormat="1" ht="12.75">
      <c r="A419" s="195" t="s">
        <v>262</v>
      </c>
      <c r="B419" s="195" t="s">
        <v>263</v>
      </c>
      <c r="C419" s="195" t="s">
        <v>49</v>
      </c>
      <c r="D419" s="189">
        <v>606</v>
      </c>
      <c r="E419" s="189">
        <v>3757.2</v>
      </c>
      <c r="F419" s="189">
        <v>3394.58</v>
      </c>
      <c r="G419" s="189">
        <v>2553</v>
      </c>
      <c r="H419" s="189">
        <v>15828.6</v>
      </c>
      <c r="I419" s="189">
        <v>14045.62</v>
      </c>
      <c r="J419" s="156">
        <f t="shared" si="54"/>
        <v>321.28712871287127</v>
      </c>
      <c r="K419" s="156">
        <f t="shared" si="54"/>
        <v>321.2871287128714</v>
      </c>
      <c r="L419" s="156">
        <f t="shared" si="54"/>
        <v>313.7660623700134</v>
      </c>
      <c r="M419" s="156">
        <f t="shared" si="48"/>
        <v>6.199999999999999</v>
      </c>
      <c r="N419" s="156">
        <f t="shared" si="50"/>
        <v>6.2</v>
      </c>
      <c r="O419" s="156">
        <f t="shared" si="49"/>
        <v>5.601617161716171</v>
      </c>
      <c r="P419" s="156">
        <f t="shared" si="51"/>
        <v>5.5016137877007445</v>
      </c>
    </row>
    <row r="420" spans="1:15" s="156" customFormat="1" ht="12.75">
      <c r="A420" s="195" t="s">
        <v>262</v>
      </c>
      <c r="B420" s="195" t="s">
        <v>263</v>
      </c>
      <c r="C420" s="195" t="s">
        <v>59</v>
      </c>
      <c r="D420" s="189">
        <v>24</v>
      </c>
      <c r="E420" s="189">
        <v>301.5</v>
      </c>
      <c r="F420" s="189">
        <v>265.59</v>
      </c>
      <c r="G420" s="189"/>
      <c r="H420" s="189"/>
      <c r="I420" s="189"/>
      <c r="M420" s="156">
        <f t="shared" si="48"/>
        <v>12.5625</v>
      </c>
      <c r="O420" s="156">
        <f t="shared" si="49"/>
        <v>11.066249999999998</v>
      </c>
    </row>
    <row r="421" spans="1:16" s="156" customFormat="1" ht="12.75">
      <c r="A421" s="195" t="s">
        <v>262</v>
      </c>
      <c r="B421" s="195" t="s">
        <v>263</v>
      </c>
      <c r="C421" s="195" t="s">
        <v>83</v>
      </c>
      <c r="D421" s="189"/>
      <c r="E421" s="189"/>
      <c r="F421" s="189"/>
      <c r="G421" s="189">
        <v>1672</v>
      </c>
      <c r="H421" s="189">
        <v>12348.8</v>
      </c>
      <c r="I421" s="189">
        <v>10882.13</v>
      </c>
      <c r="N421" s="156">
        <f t="shared" si="50"/>
        <v>7.385645933014354</v>
      </c>
      <c r="P421" s="156">
        <f t="shared" si="51"/>
        <v>6.508450956937798</v>
      </c>
    </row>
    <row r="422" spans="1:16" s="196" customFormat="1" ht="11.25">
      <c r="A422" s="137"/>
      <c r="B422" s="137" t="s">
        <v>121</v>
      </c>
      <c r="C422" s="137"/>
      <c r="D422" s="204">
        <f aca="true" t="shared" si="55" ref="D422:I422">SUM(D5:D421)</f>
        <v>9321845.286</v>
      </c>
      <c r="E422" s="204">
        <f t="shared" si="55"/>
        <v>27768426.66000002</v>
      </c>
      <c r="F422" s="204">
        <f t="shared" si="55"/>
        <v>24896010.96000001</v>
      </c>
      <c r="G422" s="204">
        <f t="shared" si="55"/>
        <v>10462818.440000001</v>
      </c>
      <c r="H422" s="204">
        <f t="shared" si="55"/>
        <v>25823359.659999993</v>
      </c>
      <c r="I422" s="204">
        <f t="shared" si="55"/>
        <v>23132034.470000014</v>
      </c>
      <c r="J422" s="170">
        <f>(G422-D422)*100/D422</f>
        <v>12.23977784434558</v>
      </c>
      <c r="K422" s="170">
        <f>(H422-E422)*100/E422</f>
        <v>-7.00459922996597</v>
      </c>
      <c r="L422" s="170">
        <f>(I422-F422)*100/F422</f>
        <v>-7.085378026359907</v>
      </c>
      <c r="M422" s="205">
        <f>E422/D422</f>
        <v>2.9788551309367888</v>
      </c>
      <c r="N422" s="205">
        <f>H422/G422</f>
        <v>2.4681074041460658</v>
      </c>
      <c r="O422" s="205">
        <f>F422/D422</f>
        <v>2.6707170303920456</v>
      </c>
      <c r="P422" s="205">
        <f>I422/G422</f>
        <v>2.2108798506494978</v>
      </c>
    </row>
  </sheetData>
  <sheetProtection/>
  <mergeCells count="3">
    <mergeCell ref="A1:P1"/>
    <mergeCell ref="A2:P2"/>
    <mergeCell ref="A3:P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P27"/>
  <sheetViews>
    <sheetView view="pageBreakPreview" zoomScale="96" zoomScaleSheetLayoutView="96" workbookViewId="0" topLeftCell="C1">
      <selection activeCell="M38" sqref="M38"/>
    </sheetView>
  </sheetViews>
  <sheetFormatPr defaultColWidth="9.140625" defaultRowHeight="12.75"/>
  <cols>
    <col min="1" max="1" width="11.7109375" style="206" bestFit="1" customWidth="1"/>
    <col min="2" max="2" width="94.00390625" style="206" bestFit="1" customWidth="1"/>
    <col min="3" max="3" width="19.140625" style="206" customWidth="1"/>
    <col min="4" max="4" width="10.57421875" style="202" bestFit="1" customWidth="1"/>
    <col min="5" max="6" width="13.28125" style="202" bestFit="1" customWidth="1"/>
    <col min="7" max="7" width="10.57421875" style="202" bestFit="1" customWidth="1"/>
    <col min="8" max="9" width="13.28125" style="202" bestFit="1" customWidth="1"/>
    <col min="10" max="16" width="9.8515625" style="199" bestFit="1" customWidth="1"/>
    <col min="17" max="16384" width="9.140625" style="206" customWidth="1"/>
  </cols>
  <sheetData>
    <row r="1" spans="1:7" ht="12.75" customHeight="1">
      <c r="A1" s="222" t="s">
        <v>129</v>
      </c>
      <c r="B1" s="222"/>
      <c r="C1" s="222"/>
      <c r="D1" s="222"/>
      <c r="E1" s="222"/>
      <c r="F1" s="222"/>
      <c r="G1" s="222"/>
    </row>
    <row r="2" spans="1:16" s="207" customFormat="1" ht="12.75" customHeight="1">
      <c r="A2" s="224" t="s">
        <v>796</v>
      </c>
      <c r="B2" s="224"/>
      <c r="C2" s="224"/>
      <c r="D2" s="224"/>
      <c r="E2" s="224"/>
      <c r="F2" s="224"/>
      <c r="G2" s="224"/>
      <c r="H2" s="165"/>
      <c r="I2" s="165"/>
      <c r="J2" s="165"/>
      <c r="K2" s="165"/>
      <c r="L2" s="173"/>
      <c r="M2" s="173"/>
      <c r="N2" s="173"/>
      <c r="O2" s="173"/>
      <c r="P2" s="173"/>
    </row>
    <row r="3" spans="1:7" ht="12.75" customHeight="1">
      <c r="A3" s="223" t="s">
        <v>128</v>
      </c>
      <c r="B3" s="223"/>
      <c r="C3" s="223"/>
      <c r="D3" s="223"/>
      <c r="E3" s="223"/>
      <c r="F3" s="223"/>
      <c r="G3" s="223"/>
    </row>
    <row r="4" spans="1:16" s="199" customFormat="1" ht="24">
      <c r="A4" s="145" t="s">
        <v>130</v>
      </c>
      <c r="B4" s="145" t="s">
        <v>131</v>
      </c>
      <c r="C4" s="145" t="s">
        <v>132</v>
      </c>
      <c r="D4" s="146" t="s">
        <v>688</v>
      </c>
      <c r="E4" s="146" t="s">
        <v>689</v>
      </c>
      <c r="F4" s="146" t="s">
        <v>773</v>
      </c>
      <c r="G4" s="146" t="s">
        <v>719</v>
      </c>
      <c r="H4" s="146" t="s">
        <v>720</v>
      </c>
      <c r="I4" s="146" t="s">
        <v>765</v>
      </c>
      <c r="J4" s="147" t="s">
        <v>79</v>
      </c>
      <c r="K4" s="148" t="s">
        <v>80</v>
      </c>
      <c r="L4" s="148" t="s">
        <v>677</v>
      </c>
      <c r="M4" s="149" t="s">
        <v>690</v>
      </c>
      <c r="N4" s="149" t="s">
        <v>721</v>
      </c>
      <c r="O4" s="149" t="s">
        <v>691</v>
      </c>
      <c r="P4" s="149" t="s">
        <v>722</v>
      </c>
    </row>
    <row r="5" spans="1:16" s="156" customFormat="1" ht="12.75">
      <c r="A5" s="132" t="s">
        <v>489</v>
      </c>
      <c r="B5" s="132" t="s">
        <v>490</v>
      </c>
      <c r="C5" s="132" t="s">
        <v>46</v>
      </c>
      <c r="D5" s="133"/>
      <c r="E5" s="133"/>
      <c r="F5" s="133"/>
      <c r="G5" s="133">
        <v>39546</v>
      </c>
      <c r="H5" s="133">
        <v>111456</v>
      </c>
      <c r="I5" s="133">
        <v>101921.88</v>
      </c>
      <c r="N5" s="156">
        <f>H5/G5</f>
        <v>2.818388711879836</v>
      </c>
      <c r="P5" s="156">
        <f>I5/G5</f>
        <v>2.5772993475952055</v>
      </c>
    </row>
    <row r="6" spans="1:16" s="156" customFormat="1" ht="12.75">
      <c r="A6" s="132" t="s">
        <v>577</v>
      </c>
      <c r="B6" s="132" t="s">
        <v>663</v>
      </c>
      <c r="C6" s="132" t="s">
        <v>138</v>
      </c>
      <c r="D6" s="133">
        <v>12936</v>
      </c>
      <c r="E6" s="133">
        <v>42811.2</v>
      </c>
      <c r="F6" s="133">
        <v>38009.92</v>
      </c>
      <c r="G6" s="133">
        <v>38316</v>
      </c>
      <c r="H6" s="133">
        <v>118240</v>
      </c>
      <c r="I6" s="133">
        <v>105178.13</v>
      </c>
      <c r="J6" s="156">
        <f aca="true" t="shared" si="0" ref="J6:J25">(G6-D6)*100/D6</f>
        <v>196.19666048237477</v>
      </c>
      <c r="K6" s="156">
        <f aca="true" t="shared" si="1" ref="K6:K25">(H6-E6)*100/E6</f>
        <v>176.18940837911575</v>
      </c>
      <c r="L6" s="156">
        <f aca="true" t="shared" si="2" ref="L6:L25">(I6-F6)*100/F6</f>
        <v>176.71231615325686</v>
      </c>
      <c r="M6" s="156">
        <f aca="true" t="shared" si="3" ref="M6:M25">E6/D6</f>
        <v>3.3094619666048235</v>
      </c>
      <c r="N6" s="156">
        <f aca="true" t="shared" si="4" ref="N6:N26">H6/G6</f>
        <v>3.0859171103455476</v>
      </c>
      <c r="O6" s="156">
        <f aca="true" t="shared" si="5" ref="O6:O25">F6/D6</f>
        <v>2.9383055040197896</v>
      </c>
      <c r="P6" s="156">
        <f aca="true" t="shared" si="6" ref="P6:P26">I6/G6</f>
        <v>2.7450185301179664</v>
      </c>
    </row>
    <row r="7" spans="1:16" s="156" customFormat="1" ht="12.75">
      <c r="A7" s="132" t="s">
        <v>577</v>
      </c>
      <c r="B7" s="132" t="s">
        <v>663</v>
      </c>
      <c r="C7" s="132" t="s">
        <v>46</v>
      </c>
      <c r="D7" s="133">
        <v>375021.5</v>
      </c>
      <c r="E7" s="133">
        <v>1727884.8</v>
      </c>
      <c r="F7" s="133">
        <v>1561762.61</v>
      </c>
      <c r="G7" s="133">
        <v>218440</v>
      </c>
      <c r="H7" s="133">
        <v>558900</v>
      </c>
      <c r="I7" s="133">
        <v>504191.24</v>
      </c>
      <c r="J7" s="156">
        <f t="shared" si="0"/>
        <v>-41.75267284675679</v>
      </c>
      <c r="K7" s="156">
        <f t="shared" si="1"/>
        <v>-67.65409360624041</v>
      </c>
      <c r="L7" s="156">
        <f t="shared" si="2"/>
        <v>-67.71652511260979</v>
      </c>
      <c r="M7" s="156">
        <f t="shared" si="3"/>
        <v>4.60742864075793</v>
      </c>
      <c r="N7" s="156">
        <f t="shared" si="4"/>
        <v>2.5585973264969786</v>
      </c>
      <c r="O7" s="156">
        <f t="shared" si="5"/>
        <v>4.16446153087223</v>
      </c>
      <c r="P7" s="156">
        <f t="shared" si="6"/>
        <v>2.3081452114997254</v>
      </c>
    </row>
    <row r="8" spans="1:16" s="156" customFormat="1" ht="12.75">
      <c r="A8" s="132" t="s">
        <v>577</v>
      </c>
      <c r="B8" s="132" t="s">
        <v>663</v>
      </c>
      <c r="C8" s="132" t="s">
        <v>174</v>
      </c>
      <c r="D8" s="133">
        <v>20400</v>
      </c>
      <c r="E8" s="133">
        <v>63460</v>
      </c>
      <c r="F8" s="133">
        <v>57888.25</v>
      </c>
      <c r="G8" s="133">
        <v>238930</v>
      </c>
      <c r="H8" s="133">
        <v>679172</v>
      </c>
      <c r="I8" s="133">
        <v>613933.51</v>
      </c>
      <c r="J8" s="156">
        <f t="shared" si="0"/>
        <v>1071.2254901960785</v>
      </c>
      <c r="K8" s="156">
        <f t="shared" si="1"/>
        <v>970.2363693665301</v>
      </c>
      <c r="L8" s="156">
        <f t="shared" si="2"/>
        <v>960.5494379256585</v>
      </c>
      <c r="M8" s="156">
        <f t="shared" si="3"/>
        <v>3.1107843137254902</v>
      </c>
      <c r="N8" s="156">
        <f t="shared" si="4"/>
        <v>2.842556397271167</v>
      </c>
      <c r="O8" s="156">
        <f t="shared" si="5"/>
        <v>2.8376593137254904</v>
      </c>
      <c r="P8" s="156">
        <f t="shared" si="6"/>
        <v>2.5695120328129577</v>
      </c>
    </row>
    <row r="9" spans="1:16" s="156" customFormat="1" ht="12.75">
      <c r="A9" s="132" t="s">
        <v>493</v>
      </c>
      <c r="B9" s="132" t="s">
        <v>494</v>
      </c>
      <c r="C9" s="132" t="s">
        <v>110</v>
      </c>
      <c r="D9" s="133"/>
      <c r="E9" s="133"/>
      <c r="F9" s="133"/>
      <c r="G9" s="133">
        <v>47400</v>
      </c>
      <c r="H9" s="133">
        <v>27000</v>
      </c>
      <c r="I9" s="133">
        <v>23860.64</v>
      </c>
      <c r="N9" s="156">
        <f t="shared" si="4"/>
        <v>0.569620253164557</v>
      </c>
      <c r="P9" s="156">
        <f t="shared" si="6"/>
        <v>0.503389029535865</v>
      </c>
    </row>
    <row r="10" spans="1:15" s="156" customFormat="1" ht="12.75">
      <c r="A10" s="132" t="s">
        <v>493</v>
      </c>
      <c r="B10" s="132" t="s">
        <v>494</v>
      </c>
      <c r="C10" s="132" t="s">
        <v>87</v>
      </c>
      <c r="D10" s="133">
        <v>59500</v>
      </c>
      <c r="E10" s="133">
        <v>68862</v>
      </c>
      <c r="F10" s="133">
        <v>57718.24</v>
      </c>
      <c r="G10" s="133"/>
      <c r="H10" s="133"/>
      <c r="I10" s="133"/>
      <c r="M10" s="156">
        <f t="shared" si="3"/>
        <v>1.1573445378151261</v>
      </c>
      <c r="O10" s="156">
        <f t="shared" si="5"/>
        <v>0.9700544537815126</v>
      </c>
    </row>
    <row r="11" spans="1:16" s="156" customFormat="1" ht="12.75">
      <c r="A11" s="132" t="s">
        <v>493</v>
      </c>
      <c r="B11" s="132" t="s">
        <v>494</v>
      </c>
      <c r="C11" s="132" t="s">
        <v>138</v>
      </c>
      <c r="D11" s="133"/>
      <c r="E11" s="133"/>
      <c r="F11" s="133"/>
      <c r="G11" s="133">
        <v>531553</v>
      </c>
      <c r="H11" s="133">
        <v>379400</v>
      </c>
      <c r="I11" s="133">
        <v>336171.45</v>
      </c>
      <c r="N11" s="156">
        <f t="shared" si="4"/>
        <v>0.713757612128988</v>
      </c>
      <c r="P11" s="156">
        <f t="shared" si="6"/>
        <v>0.6324326078490762</v>
      </c>
    </row>
    <row r="12" spans="1:16" s="156" customFormat="1" ht="12.75">
      <c r="A12" s="132" t="s">
        <v>493</v>
      </c>
      <c r="B12" s="132" t="s">
        <v>494</v>
      </c>
      <c r="C12" s="132" t="s">
        <v>60</v>
      </c>
      <c r="D12" s="133"/>
      <c r="E12" s="133"/>
      <c r="F12" s="133"/>
      <c r="G12" s="133">
        <v>770439</v>
      </c>
      <c r="H12" s="133">
        <v>719003.81</v>
      </c>
      <c r="I12" s="133">
        <v>648047.41</v>
      </c>
      <c r="N12" s="156">
        <f t="shared" si="4"/>
        <v>0.9332391143231328</v>
      </c>
      <c r="P12" s="156">
        <f t="shared" si="6"/>
        <v>0.8411404536893902</v>
      </c>
    </row>
    <row r="13" spans="1:16" s="156" customFormat="1" ht="12.75">
      <c r="A13" s="132" t="s">
        <v>493</v>
      </c>
      <c r="B13" s="132" t="s">
        <v>494</v>
      </c>
      <c r="C13" s="132" t="s">
        <v>139</v>
      </c>
      <c r="D13" s="133">
        <v>2072717</v>
      </c>
      <c r="E13" s="133">
        <v>2418094.9</v>
      </c>
      <c r="F13" s="133">
        <v>2161753.6</v>
      </c>
      <c r="G13" s="133">
        <v>4173836</v>
      </c>
      <c r="H13" s="133">
        <v>3561476.07</v>
      </c>
      <c r="I13" s="133">
        <v>3197502.27</v>
      </c>
      <c r="J13" s="156">
        <f t="shared" si="0"/>
        <v>101.37027872111823</v>
      </c>
      <c r="K13" s="156">
        <f t="shared" si="1"/>
        <v>47.284379533656846</v>
      </c>
      <c r="L13" s="156">
        <f t="shared" si="2"/>
        <v>47.91242952018213</v>
      </c>
      <c r="M13" s="156">
        <f t="shared" si="3"/>
        <v>1.1666305144407074</v>
      </c>
      <c r="N13" s="156">
        <f t="shared" si="4"/>
        <v>0.8532860586759997</v>
      </c>
      <c r="O13" s="156">
        <f t="shared" si="5"/>
        <v>1.0429564672842457</v>
      </c>
      <c r="P13" s="156">
        <f t="shared" si="6"/>
        <v>0.7660823927916669</v>
      </c>
    </row>
    <row r="14" spans="1:15" s="156" customFormat="1" ht="12.75">
      <c r="A14" s="132" t="s">
        <v>493</v>
      </c>
      <c r="B14" s="132" t="s">
        <v>494</v>
      </c>
      <c r="C14" s="132" t="s">
        <v>53</v>
      </c>
      <c r="D14" s="133">
        <v>7772</v>
      </c>
      <c r="E14" s="133">
        <v>9901</v>
      </c>
      <c r="F14" s="133">
        <v>8541.37</v>
      </c>
      <c r="G14" s="133"/>
      <c r="H14" s="133"/>
      <c r="I14" s="133"/>
      <c r="M14" s="156">
        <f t="shared" si="3"/>
        <v>1.273932063818837</v>
      </c>
      <c r="O14" s="156">
        <f t="shared" si="5"/>
        <v>1.098992537313433</v>
      </c>
    </row>
    <row r="15" spans="1:16" s="156" customFormat="1" ht="12.75">
      <c r="A15" s="132" t="s">
        <v>493</v>
      </c>
      <c r="B15" s="132" t="s">
        <v>494</v>
      </c>
      <c r="C15" s="132" t="s">
        <v>46</v>
      </c>
      <c r="D15" s="133">
        <v>38714282</v>
      </c>
      <c r="E15" s="133">
        <v>40035810.11</v>
      </c>
      <c r="F15" s="133">
        <v>35813523.43</v>
      </c>
      <c r="G15" s="133">
        <v>38798244</v>
      </c>
      <c r="H15" s="133">
        <v>28957803.78</v>
      </c>
      <c r="I15" s="133">
        <v>25975000.43</v>
      </c>
      <c r="J15" s="156">
        <f t="shared" si="0"/>
        <v>0.21687603556744253</v>
      </c>
      <c r="K15" s="156">
        <f t="shared" si="1"/>
        <v>-27.67024396299895</v>
      </c>
      <c r="L15" s="156">
        <f t="shared" si="2"/>
        <v>-27.471530465942763</v>
      </c>
      <c r="M15" s="156">
        <f t="shared" si="3"/>
        <v>1.0341354157104088</v>
      </c>
      <c r="N15" s="156">
        <f t="shared" si="4"/>
        <v>0.7463689279339549</v>
      </c>
      <c r="O15" s="156">
        <f t="shared" si="5"/>
        <v>0.9250726496748668</v>
      </c>
      <c r="P15" s="156">
        <f t="shared" si="6"/>
        <v>0.6694890735261111</v>
      </c>
    </row>
    <row r="16" spans="1:16" s="156" customFormat="1" ht="12.75">
      <c r="A16" s="132" t="s">
        <v>493</v>
      </c>
      <c r="B16" s="132" t="s">
        <v>494</v>
      </c>
      <c r="C16" s="132" t="s">
        <v>98</v>
      </c>
      <c r="D16" s="133">
        <v>193520</v>
      </c>
      <c r="E16" s="133">
        <v>180450</v>
      </c>
      <c r="F16" s="133">
        <v>160900.17</v>
      </c>
      <c r="G16" s="133">
        <v>17325</v>
      </c>
      <c r="H16" s="133">
        <v>9450</v>
      </c>
      <c r="I16" s="133">
        <v>8338.39</v>
      </c>
      <c r="J16" s="156">
        <f t="shared" si="0"/>
        <v>-91.04743695742042</v>
      </c>
      <c r="K16" s="156">
        <f t="shared" si="1"/>
        <v>-94.76309226932668</v>
      </c>
      <c r="L16" s="156">
        <f t="shared" si="2"/>
        <v>-94.81766240520443</v>
      </c>
      <c r="M16" s="156">
        <f t="shared" si="3"/>
        <v>0.9324617610582886</v>
      </c>
      <c r="N16" s="156">
        <f t="shared" si="4"/>
        <v>0.5454545454545454</v>
      </c>
      <c r="O16" s="156">
        <f t="shared" si="5"/>
        <v>0.8314394894584539</v>
      </c>
      <c r="P16" s="156">
        <f t="shared" si="6"/>
        <v>0.48129235209235205</v>
      </c>
    </row>
    <row r="17" spans="1:15" s="156" customFormat="1" ht="12.75">
      <c r="A17" s="132" t="s">
        <v>493</v>
      </c>
      <c r="B17" s="132" t="s">
        <v>494</v>
      </c>
      <c r="C17" s="132" t="s">
        <v>57</v>
      </c>
      <c r="D17" s="133">
        <v>7681806</v>
      </c>
      <c r="E17" s="133">
        <v>10306845.12</v>
      </c>
      <c r="F17" s="133">
        <v>9226069.14</v>
      </c>
      <c r="G17" s="133"/>
      <c r="H17" s="133"/>
      <c r="I17" s="133"/>
      <c r="M17" s="156">
        <f t="shared" si="3"/>
        <v>1.3417216107774654</v>
      </c>
      <c r="O17" s="156">
        <f t="shared" si="5"/>
        <v>1.201028656542485</v>
      </c>
    </row>
    <row r="18" spans="1:16" s="156" customFormat="1" ht="12.75">
      <c r="A18" s="132" t="s">
        <v>493</v>
      </c>
      <c r="B18" s="132" t="s">
        <v>494</v>
      </c>
      <c r="C18" s="132" t="s">
        <v>62</v>
      </c>
      <c r="D18" s="133">
        <v>627899</v>
      </c>
      <c r="E18" s="133">
        <v>863976.14</v>
      </c>
      <c r="F18" s="133">
        <v>778765.79</v>
      </c>
      <c r="G18" s="133">
        <v>823819</v>
      </c>
      <c r="H18" s="133">
        <v>842410.01</v>
      </c>
      <c r="I18" s="133">
        <v>763156.65</v>
      </c>
      <c r="J18" s="156">
        <f t="shared" si="0"/>
        <v>31.202470461013636</v>
      </c>
      <c r="K18" s="156">
        <f t="shared" si="1"/>
        <v>-2.49614879410906</v>
      </c>
      <c r="L18" s="156">
        <f t="shared" si="2"/>
        <v>-2.004343308403418</v>
      </c>
      <c r="M18" s="156">
        <f t="shared" si="3"/>
        <v>1.375979480776367</v>
      </c>
      <c r="N18" s="156">
        <f t="shared" si="4"/>
        <v>1.0225668623811783</v>
      </c>
      <c r="O18" s="156">
        <f t="shared" si="5"/>
        <v>1.240272384571404</v>
      </c>
      <c r="P18" s="156">
        <f t="shared" si="6"/>
        <v>0.926364468408716</v>
      </c>
    </row>
    <row r="19" spans="1:15" s="156" customFormat="1" ht="12.75">
      <c r="A19" s="132" t="s">
        <v>493</v>
      </c>
      <c r="B19" s="132" t="s">
        <v>494</v>
      </c>
      <c r="C19" s="132" t="s">
        <v>102</v>
      </c>
      <c r="D19" s="133">
        <v>3980</v>
      </c>
      <c r="E19" s="133">
        <v>14650.32</v>
      </c>
      <c r="F19" s="133">
        <v>13154.63</v>
      </c>
      <c r="G19" s="133"/>
      <c r="H19" s="133"/>
      <c r="I19" s="133"/>
      <c r="M19" s="156">
        <f t="shared" si="3"/>
        <v>3.6809849246231154</v>
      </c>
      <c r="O19" s="156">
        <f t="shared" si="5"/>
        <v>3.305183417085427</v>
      </c>
    </row>
    <row r="20" spans="1:16" s="156" customFormat="1" ht="12.75">
      <c r="A20" s="132" t="s">
        <v>493</v>
      </c>
      <c r="B20" s="132" t="s">
        <v>494</v>
      </c>
      <c r="C20" s="132" t="s">
        <v>50</v>
      </c>
      <c r="D20" s="133">
        <v>26353</v>
      </c>
      <c r="E20" s="133">
        <v>82944</v>
      </c>
      <c r="F20" s="133">
        <v>76454.77</v>
      </c>
      <c r="G20" s="133">
        <v>16047</v>
      </c>
      <c r="H20" s="133">
        <v>51480</v>
      </c>
      <c r="I20" s="133">
        <v>45751.56</v>
      </c>
      <c r="J20" s="156">
        <f t="shared" si="0"/>
        <v>-39.10750199218305</v>
      </c>
      <c r="K20" s="156">
        <f t="shared" si="1"/>
        <v>-37.93402777777778</v>
      </c>
      <c r="L20" s="156">
        <f t="shared" si="2"/>
        <v>-40.158658511431014</v>
      </c>
      <c r="M20" s="156">
        <f t="shared" si="3"/>
        <v>3.147421545934049</v>
      </c>
      <c r="N20" s="156">
        <f t="shared" si="4"/>
        <v>3.208076275939428</v>
      </c>
      <c r="O20" s="156">
        <f t="shared" si="5"/>
        <v>2.901178992904034</v>
      </c>
      <c r="P20" s="156">
        <f t="shared" si="6"/>
        <v>2.851097401383436</v>
      </c>
    </row>
    <row r="21" spans="1:16" s="156" customFormat="1" ht="12.75">
      <c r="A21" s="132" t="s">
        <v>493</v>
      </c>
      <c r="B21" s="132" t="s">
        <v>494</v>
      </c>
      <c r="C21" s="132" t="s">
        <v>100</v>
      </c>
      <c r="D21" s="133"/>
      <c r="E21" s="133"/>
      <c r="F21" s="133"/>
      <c r="G21" s="133">
        <v>19551</v>
      </c>
      <c r="H21" s="133">
        <v>25930</v>
      </c>
      <c r="I21" s="133">
        <v>23608.22</v>
      </c>
      <c r="N21" s="156">
        <f t="shared" si="4"/>
        <v>1.3262748708505958</v>
      </c>
      <c r="P21" s="156">
        <f t="shared" si="6"/>
        <v>1.2075198199580586</v>
      </c>
    </row>
    <row r="22" spans="1:16" s="156" customFormat="1" ht="12.75">
      <c r="A22" s="132" t="s">
        <v>493</v>
      </c>
      <c r="B22" s="132" t="s">
        <v>494</v>
      </c>
      <c r="C22" s="132" t="s">
        <v>718</v>
      </c>
      <c r="D22" s="133"/>
      <c r="E22" s="133"/>
      <c r="F22" s="133"/>
      <c r="G22" s="133">
        <v>91307</v>
      </c>
      <c r="H22" s="133">
        <v>101555.5</v>
      </c>
      <c r="I22" s="133">
        <v>91433.1</v>
      </c>
      <c r="N22" s="156">
        <f t="shared" si="4"/>
        <v>1.1122422158213499</v>
      </c>
      <c r="P22" s="156">
        <f t="shared" si="6"/>
        <v>1.0013810551217321</v>
      </c>
    </row>
    <row r="23" spans="1:16" s="156" customFormat="1" ht="12.75">
      <c r="A23" s="132" t="s">
        <v>493</v>
      </c>
      <c r="B23" s="132" t="s">
        <v>494</v>
      </c>
      <c r="C23" s="132" t="s">
        <v>174</v>
      </c>
      <c r="D23" s="133">
        <v>6913758</v>
      </c>
      <c r="E23" s="133">
        <v>6684387</v>
      </c>
      <c r="F23" s="133">
        <v>5970371.77</v>
      </c>
      <c r="G23" s="133">
        <v>1535905</v>
      </c>
      <c r="H23" s="133">
        <v>1208093.06</v>
      </c>
      <c r="I23" s="133">
        <v>1083064.26</v>
      </c>
      <c r="J23" s="156">
        <f t="shared" si="0"/>
        <v>-77.78480241859782</v>
      </c>
      <c r="K23" s="156">
        <f t="shared" si="1"/>
        <v>-81.92664398395844</v>
      </c>
      <c r="L23" s="156">
        <f t="shared" si="2"/>
        <v>-81.8593497737914</v>
      </c>
      <c r="M23" s="156">
        <f t="shared" si="3"/>
        <v>0.966823976193555</v>
      </c>
      <c r="N23" s="156">
        <f t="shared" si="4"/>
        <v>0.7865675676555517</v>
      </c>
      <c r="O23" s="156">
        <f t="shared" si="5"/>
        <v>0.8635494285452282</v>
      </c>
      <c r="P23" s="156">
        <f t="shared" si="6"/>
        <v>0.7051635745700418</v>
      </c>
    </row>
    <row r="24" spans="1:16" s="156" customFormat="1" ht="12.75">
      <c r="A24" s="132" t="s">
        <v>493</v>
      </c>
      <c r="B24" s="132" t="s">
        <v>494</v>
      </c>
      <c r="C24" s="132" t="s">
        <v>49</v>
      </c>
      <c r="D24" s="133">
        <v>457317</v>
      </c>
      <c r="E24" s="133">
        <v>513979.5</v>
      </c>
      <c r="F24" s="133">
        <v>467047.11</v>
      </c>
      <c r="G24" s="133">
        <v>1977376</v>
      </c>
      <c r="H24" s="133">
        <v>2059140.46</v>
      </c>
      <c r="I24" s="133">
        <v>1886442.39</v>
      </c>
      <c r="J24" s="156">
        <f t="shared" si="0"/>
        <v>332.3862878484727</v>
      </c>
      <c r="K24" s="156">
        <f t="shared" si="1"/>
        <v>300.6269627485143</v>
      </c>
      <c r="L24" s="156">
        <f t="shared" si="2"/>
        <v>303.9083744678347</v>
      </c>
      <c r="M24" s="156">
        <f t="shared" si="3"/>
        <v>1.1239020198243233</v>
      </c>
      <c r="N24" s="156">
        <f t="shared" si="4"/>
        <v>1.0413499809849012</v>
      </c>
      <c r="O24" s="156">
        <f t="shared" si="5"/>
        <v>1.0212765106042416</v>
      </c>
      <c r="P24" s="156">
        <f t="shared" si="6"/>
        <v>0.9540129899422264</v>
      </c>
    </row>
    <row r="25" spans="1:16" s="156" customFormat="1" ht="12.75">
      <c r="A25" s="132" t="s">
        <v>493</v>
      </c>
      <c r="B25" s="132" t="s">
        <v>494</v>
      </c>
      <c r="C25" s="132" t="s">
        <v>108</v>
      </c>
      <c r="D25" s="133">
        <v>17199</v>
      </c>
      <c r="E25" s="133">
        <v>26888</v>
      </c>
      <c r="F25" s="133">
        <v>23768.9</v>
      </c>
      <c r="G25" s="133">
        <v>56710</v>
      </c>
      <c r="H25" s="133">
        <v>43145.5</v>
      </c>
      <c r="I25" s="133">
        <v>39002.85</v>
      </c>
      <c r="J25" s="156">
        <f t="shared" si="0"/>
        <v>229.72847258561544</v>
      </c>
      <c r="K25" s="156">
        <f t="shared" si="1"/>
        <v>60.463775662005354</v>
      </c>
      <c r="L25" s="156">
        <f t="shared" si="2"/>
        <v>64.09194367429707</v>
      </c>
      <c r="M25" s="156">
        <f t="shared" si="3"/>
        <v>1.563346706203849</v>
      </c>
      <c r="N25" s="156">
        <f t="shared" si="4"/>
        <v>0.7608093810615412</v>
      </c>
      <c r="O25" s="156">
        <f t="shared" si="5"/>
        <v>1.3819931391359963</v>
      </c>
      <c r="P25" s="156">
        <f t="shared" si="6"/>
        <v>0.6877596543819432</v>
      </c>
    </row>
    <row r="26" spans="1:16" s="156" customFormat="1" ht="12.75">
      <c r="A26" s="132" t="s">
        <v>495</v>
      </c>
      <c r="B26" s="132" t="s">
        <v>754</v>
      </c>
      <c r="C26" s="132" t="s">
        <v>562</v>
      </c>
      <c r="D26" s="133"/>
      <c r="E26" s="133"/>
      <c r="F26" s="133"/>
      <c r="G26" s="133">
        <v>2000</v>
      </c>
      <c r="H26" s="133">
        <v>5940</v>
      </c>
      <c r="I26" s="133">
        <v>5349.79</v>
      </c>
      <c r="N26" s="156">
        <f t="shared" si="4"/>
        <v>2.97</v>
      </c>
      <c r="P26" s="156">
        <f t="shared" si="6"/>
        <v>2.674895</v>
      </c>
    </row>
    <row r="27" spans="1:16" s="199" customFormat="1" ht="12">
      <c r="A27" s="136"/>
      <c r="B27" s="138" t="s">
        <v>121</v>
      </c>
      <c r="C27" s="138"/>
      <c r="D27" s="139">
        <f aca="true" t="shared" si="7" ref="D27:I27">SUM(D5:D26)</f>
        <v>57184460.5</v>
      </c>
      <c r="E27" s="139">
        <f t="shared" si="7"/>
        <v>63040944.089999996</v>
      </c>
      <c r="F27" s="139">
        <f t="shared" si="7"/>
        <v>56415729.70000001</v>
      </c>
      <c r="G27" s="139">
        <f t="shared" si="7"/>
        <v>49396744</v>
      </c>
      <c r="H27" s="139">
        <f t="shared" si="7"/>
        <v>39459596.190000005</v>
      </c>
      <c r="I27" s="139">
        <f t="shared" si="7"/>
        <v>35451954.17</v>
      </c>
      <c r="J27" s="150">
        <f>(G27-D27)*100/D27</f>
        <v>-13.618588742303514</v>
      </c>
      <c r="K27" s="151">
        <f>(H27-E27)*100/E27</f>
        <v>-37.40640030126172</v>
      </c>
      <c r="L27" s="151">
        <f>(I27-F27)*100/F27</f>
        <v>-37.159451169874714</v>
      </c>
      <c r="M27" s="152">
        <f>E27/D27</f>
        <v>1.102413899489355</v>
      </c>
      <c r="N27" s="152">
        <f>H27/G27</f>
        <v>0.7988299024324357</v>
      </c>
      <c r="O27" s="152">
        <f>F27/D27</f>
        <v>0.9865569982950178</v>
      </c>
      <c r="P27" s="152">
        <f>I27/G27</f>
        <v>0.7176981982861057</v>
      </c>
    </row>
  </sheetData>
  <sheetProtection/>
  <mergeCells count="3">
    <mergeCell ref="A1:G1"/>
    <mergeCell ref="A3:G3"/>
    <mergeCell ref="A2:G2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33"/>
  <sheetViews>
    <sheetView view="pageBreakPreview" zoomScale="88" zoomScaleSheetLayoutView="88" zoomScalePageLayoutView="0" workbookViewId="0" topLeftCell="A1">
      <selection activeCell="J38" sqref="J38"/>
    </sheetView>
  </sheetViews>
  <sheetFormatPr defaultColWidth="9.140625" defaultRowHeight="12.75"/>
  <cols>
    <col min="1" max="1" width="16.140625" style="206" bestFit="1" customWidth="1"/>
    <col min="2" max="2" width="40.421875" style="206" customWidth="1"/>
    <col min="3" max="3" width="20.7109375" style="206" customWidth="1"/>
    <col min="4" max="4" width="9.140625" style="202" customWidth="1"/>
    <col min="5" max="6" width="11.140625" style="202" bestFit="1" customWidth="1"/>
    <col min="7" max="7" width="8.8515625" style="202" bestFit="1" customWidth="1"/>
    <col min="8" max="9" width="11.140625" style="202" bestFit="1" customWidth="1"/>
    <col min="10" max="12" width="9.7109375" style="199" bestFit="1" customWidth="1"/>
    <col min="13" max="13" width="10.140625" style="199" customWidth="1"/>
    <col min="14" max="14" width="10.00390625" style="199" customWidth="1"/>
    <col min="15" max="15" width="9.8515625" style="199" customWidth="1"/>
    <col min="16" max="16" width="10.7109375" style="199" customWidth="1"/>
    <col min="17" max="16384" width="9.140625" style="206" customWidth="1"/>
  </cols>
  <sheetData>
    <row r="1" spans="1:7" ht="12.75" customHeight="1">
      <c r="A1" s="222" t="s">
        <v>129</v>
      </c>
      <c r="B1" s="222"/>
      <c r="C1" s="222"/>
      <c r="D1" s="222"/>
      <c r="E1" s="222"/>
      <c r="F1" s="222"/>
      <c r="G1" s="222"/>
    </row>
    <row r="2" spans="1:16" s="207" customFormat="1" ht="12.75" customHeight="1">
      <c r="A2" s="224" t="s">
        <v>797</v>
      </c>
      <c r="B2" s="224"/>
      <c r="C2" s="224"/>
      <c r="D2" s="224"/>
      <c r="E2" s="224"/>
      <c r="F2" s="224"/>
      <c r="G2" s="224"/>
      <c r="H2" s="165"/>
      <c r="I2" s="165"/>
      <c r="J2" s="165"/>
      <c r="K2" s="165"/>
      <c r="L2" s="173"/>
      <c r="M2" s="173"/>
      <c r="N2" s="173"/>
      <c r="O2" s="173"/>
      <c r="P2" s="173"/>
    </row>
    <row r="3" spans="1:16" s="207" customFormat="1" ht="12.75" customHeight="1">
      <c r="A3" s="208"/>
      <c r="B3" s="208"/>
      <c r="C3" s="208"/>
      <c r="D3" s="209"/>
      <c r="E3" s="209"/>
      <c r="F3" s="209"/>
      <c r="G3" s="209"/>
      <c r="H3" s="202"/>
      <c r="I3" s="202"/>
      <c r="J3" s="199"/>
      <c r="K3" s="199"/>
      <c r="L3" s="199"/>
      <c r="M3" s="199"/>
      <c r="N3" s="199"/>
      <c r="O3" s="199"/>
      <c r="P3" s="199"/>
    </row>
    <row r="4" spans="1:16" s="199" customFormat="1" ht="22.5">
      <c r="A4" s="210" t="s">
        <v>130</v>
      </c>
      <c r="B4" s="210" t="s">
        <v>131</v>
      </c>
      <c r="C4" s="210" t="s">
        <v>132</v>
      </c>
      <c r="D4" s="141" t="s">
        <v>688</v>
      </c>
      <c r="E4" s="141" t="s">
        <v>689</v>
      </c>
      <c r="F4" s="141">
        <v>2015</v>
      </c>
      <c r="G4" s="141" t="s">
        <v>719</v>
      </c>
      <c r="H4" s="141" t="s">
        <v>720</v>
      </c>
      <c r="I4" s="141">
        <v>2016</v>
      </c>
      <c r="J4" s="142" t="s">
        <v>79</v>
      </c>
      <c r="K4" s="143" t="s">
        <v>80</v>
      </c>
      <c r="L4" s="143" t="s">
        <v>677</v>
      </c>
      <c r="M4" s="144" t="s">
        <v>690</v>
      </c>
      <c r="N4" s="144" t="s">
        <v>721</v>
      </c>
      <c r="O4" s="144" t="s">
        <v>691</v>
      </c>
      <c r="P4" s="144" t="s">
        <v>722</v>
      </c>
    </row>
    <row r="5" spans="1:15" s="156" customFormat="1" ht="12.75">
      <c r="A5" s="132" t="s">
        <v>170</v>
      </c>
      <c r="B5" s="132" t="s">
        <v>171</v>
      </c>
      <c r="C5" s="132" t="s">
        <v>48</v>
      </c>
      <c r="D5" s="133">
        <v>23993.1</v>
      </c>
      <c r="E5" s="133">
        <v>119484.6</v>
      </c>
      <c r="F5" s="133">
        <v>101904</v>
      </c>
      <c r="G5" s="133"/>
      <c r="H5" s="133"/>
      <c r="I5" s="133"/>
      <c r="M5" s="156">
        <f>E5/D5</f>
        <v>4.979956737562049</v>
      </c>
      <c r="O5" s="156">
        <f>F5/D5</f>
        <v>4.247221076059367</v>
      </c>
    </row>
    <row r="6" spans="1:16" s="156" customFormat="1" ht="12.75">
      <c r="A6" s="132" t="s">
        <v>170</v>
      </c>
      <c r="B6" s="132" t="s">
        <v>171</v>
      </c>
      <c r="C6" s="132" t="s">
        <v>63</v>
      </c>
      <c r="D6" s="133">
        <v>32374.68</v>
      </c>
      <c r="E6" s="133">
        <v>243438.8</v>
      </c>
      <c r="F6" s="133">
        <v>218967.1</v>
      </c>
      <c r="G6" s="133">
        <v>47989.78</v>
      </c>
      <c r="H6" s="133">
        <v>371113.8</v>
      </c>
      <c r="I6" s="133">
        <v>331140.99</v>
      </c>
      <c r="J6" s="156">
        <f>(G6-D6)*100/D6</f>
        <v>48.232445849657815</v>
      </c>
      <c r="K6" s="156">
        <f>(H6-E6)*100/E6</f>
        <v>52.44644649907903</v>
      </c>
      <c r="L6" s="156">
        <f>(I6-F6)*100/F6</f>
        <v>51.22865033148815</v>
      </c>
      <c r="M6" s="156">
        <f aca="true" t="shared" si="0" ref="M6:M32">E6/D6</f>
        <v>7.519419496964912</v>
      </c>
      <c r="N6" s="156">
        <f aca="true" t="shared" si="1" ref="N6:N31">H6/G6</f>
        <v>7.73318402376506</v>
      </c>
      <c r="O6" s="156">
        <f aca="true" t="shared" si="2" ref="O6:O32">F6/D6</f>
        <v>6.763529400136156</v>
      </c>
      <c r="P6" s="156">
        <f aca="true" t="shared" si="3" ref="P6:P31">I6/G6</f>
        <v>6.900239801057642</v>
      </c>
    </row>
    <row r="7" spans="1:16" s="156" customFormat="1" ht="12.75">
      <c r="A7" s="132" t="s">
        <v>170</v>
      </c>
      <c r="B7" s="132" t="s">
        <v>171</v>
      </c>
      <c r="C7" s="132" t="s">
        <v>51</v>
      </c>
      <c r="D7" s="133"/>
      <c r="E7" s="133"/>
      <c r="F7" s="133"/>
      <c r="G7" s="133">
        <v>427.68</v>
      </c>
      <c r="H7" s="133">
        <v>3839.4</v>
      </c>
      <c r="I7" s="133">
        <v>3530.93</v>
      </c>
      <c r="N7" s="156">
        <f t="shared" si="1"/>
        <v>8.977272727272727</v>
      </c>
      <c r="P7" s="156">
        <f t="shared" si="3"/>
        <v>8.256009165731388</v>
      </c>
    </row>
    <row r="8" spans="1:16" s="156" customFormat="1" ht="12.75">
      <c r="A8" s="132" t="s">
        <v>170</v>
      </c>
      <c r="B8" s="132" t="s">
        <v>171</v>
      </c>
      <c r="C8" s="132" t="s">
        <v>705</v>
      </c>
      <c r="D8" s="133"/>
      <c r="E8" s="133"/>
      <c r="F8" s="133"/>
      <c r="G8" s="133">
        <v>2729.52</v>
      </c>
      <c r="H8" s="133">
        <v>20885.16</v>
      </c>
      <c r="I8" s="133">
        <v>18620.77</v>
      </c>
      <c r="N8" s="156">
        <f t="shared" si="1"/>
        <v>7.651587092235998</v>
      </c>
      <c r="P8" s="156">
        <f t="shared" si="3"/>
        <v>6.8219943433277646</v>
      </c>
    </row>
    <row r="9" spans="1:15" s="156" customFormat="1" ht="12.75">
      <c r="A9" s="132" t="s">
        <v>170</v>
      </c>
      <c r="B9" s="132" t="s">
        <v>171</v>
      </c>
      <c r="C9" s="132" t="s">
        <v>62</v>
      </c>
      <c r="D9" s="133">
        <v>631</v>
      </c>
      <c r="E9" s="133">
        <v>28395</v>
      </c>
      <c r="F9" s="133">
        <v>26202.05</v>
      </c>
      <c r="G9" s="133"/>
      <c r="H9" s="133"/>
      <c r="I9" s="133"/>
      <c r="M9" s="156">
        <f t="shared" si="0"/>
        <v>45</v>
      </c>
      <c r="O9" s="156">
        <f t="shared" si="2"/>
        <v>41.524643423137874</v>
      </c>
    </row>
    <row r="10" spans="1:16" s="156" customFormat="1" ht="12.75">
      <c r="A10" s="132" t="s">
        <v>170</v>
      </c>
      <c r="B10" s="132" t="s">
        <v>171</v>
      </c>
      <c r="C10" s="132" t="s">
        <v>49</v>
      </c>
      <c r="D10" s="133"/>
      <c r="E10" s="133"/>
      <c r="F10" s="133"/>
      <c r="G10" s="133">
        <v>15198</v>
      </c>
      <c r="H10" s="133">
        <v>97283.4</v>
      </c>
      <c r="I10" s="133">
        <v>87754.16</v>
      </c>
      <c r="N10" s="156">
        <f t="shared" si="1"/>
        <v>6.401065929727595</v>
      </c>
      <c r="P10" s="156">
        <f t="shared" si="3"/>
        <v>5.7740597447032505</v>
      </c>
    </row>
    <row r="11" spans="1:15" s="156" customFormat="1" ht="12.75">
      <c r="A11" s="132" t="s">
        <v>170</v>
      </c>
      <c r="B11" s="132" t="s">
        <v>171</v>
      </c>
      <c r="C11" s="132" t="s">
        <v>66</v>
      </c>
      <c r="D11" s="133">
        <v>12026.83</v>
      </c>
      <c r="E11" s="133">
        <v>74541.6</v>
      </c>
      <c r="F11" s="133">
        <v>65922.72</v>
      </c>
      <c r="G11" s="133"/>
      <c r="H11" s="133"/>
      <c r="I11" s="133"/>
      <c r="M11" s="156">
        <f t="shared" si="0"/>
        <v>6.197942433708634</v>
      </c>
      <c r="O11" s="156">
        <f t="shared" si="2"/>
        <v>5.481304716205351</v>
      </c>
    </row>
    <row r="12" spans="1:16" s="156" customFormat="1" ht="12.75">
      <c r="A12" s="132" t="s">
        <v>172</v>
      </c>
      <c r="B12" s="132" t="s">
        <v>173</v>
      </c>
      <c r="C12" s="132" t="s">
        <v>48</v>
      </c>
      <c r="D12" s="133">
        <v>46626</v>
      </c>
      <c r="E12" s="133">
        <v>274678.02</v>
      </c>
      <c r="F12" s="133">
        <v>255425</v>
      </c>
      <c r="G12" s="133">
        <v>137943</v>
      </c>
      <c r="H12" s="133">
        <v>801882.11</v>
      </c>
      <c r="I12" s="133">
        <v>717901.2</v>
      </c>
      <c r="J12" s="156">
        <f>(G12-D12)*100/D12</f>
        <v>195.84995496075152</v>
      </c>
      <c r="K12" s="156">
        <f>(H12-E12)*100/E12</f>
        <v>191.93530301405258</v>
      </c>
      <c r="L12" s="156">
        <f>(I12-F12)*100/F12</f>
        <v>181.06144660859349</v>
      </c>
      <c r="M12" s="156">
        <f t="shared" si="0"/>
        <v>5.89109123664908</v>
      </c>
      <c r="N12" s="156">
        <f t="shared" si="1"/>
        <v>5.813141007517598</v>
      </c>
      <c r="O12" s="156">
        <f t="shared" si="2"/>
        <v>5.4781666881139275</v>
      </c>
      <c r="P12" s="156">
        <f t="shared" si="3"/>
        <v>5.204332224179552</v>
      </c>
    </row>
    <row r="13" spans="1:15" s="156" customFormat="1" ht="12.75">
      <c r="A13" s="132" t="s">
        <v>172</v>
      </c>
      <c r="B13" s="132" t="s">
        <v>173</v>
      </c>
      <c r="C13" s="132" t="s">
        <v>63</v>
      </c>
      <c r="D13" s="133">
        <v>7793.88</v>
      </c>
      <c r="E13" s="133">
        <v>62149.2</v>
      </c>
      <c r="F13" s="133">
        <v>58592.64</v>
      </c>
      <c r="G13" s="133"/>
      <c r="H13" s="133"/>
      <c r="I13" s="133"/>
      <c r="M13" s="156">
        <f t="shared" si="0"/>
        <v>7.97410275754823</v>
      </c>
      <c r="O13" s="156">
        <f t="shared" si="2"/>
        <v>7.517775485380837</v>
      </c>
    </row>
    <row r="14" spans="1:15" s="156" customFormat="1" ht="12.75">
      <c r="A14" s="132" t="s">
        <v>172</v>
      </c>
      <c r="B14" s="132" t="s">
        <v>173</v>
      </c>
      <c r="C14" s="132" t="s">
        <v>51</v>
      </c>
      <c r="D14" s="133">
        <v>4010.02</v>
      </c>
      <c r="E14" s="133">
        <v>62743</v>
      </c>
      <c r="F14" s="133">
        <v>57897.34</v>
      </c>
      <c r="G14" s="133"/>
      <c r="H14" s="133"/>
      <c r="I14" s="133"/>
      <c r="M14" s="156">
        <f t="shared" si="0"/>
        <v>15.646555378776165</v>
      </c>
      <c r="O14" s="156">
        <f t="shared" si="2"/>
        <v>14.43816739068633</v>
      </c>
    </row>
    <row r="15" spans="1:16" s="156" customFormat="1" ht="12.75">
      <c r="A15" s="132" t="s">
        <v>172</v>
      </c>
      <c r="B15" s="132" t="s">
        <v>173</v>
      </c>
      <c r="C15" s="132" t="s">
        <v>50</v>
      </c>
      <c r="D15" s="133"/>
      <c r="E15" s="133"/>
      <c r="F15" s="133"/>
      <c r="G15" s="133">
        <v>1652</v>
      </c>
      <c r="H15" s="133">
        <v>9746.8</v>
      </c>
      <c r="I15" s="133">
        <v>8743.95</v>
      </c>
      <c r="N15" s="156">
        <f t="shared" si="1"/>
        <v>5.8999999999999995</v>
      </c>
      <c r="P15" s="156">
        <f t="shared" si="3"/>
        <v>5.29294794188862</v>
      </c>
    </row>
    <row r="16" spans="1:16" s="156" customFormat="1" ht="12.75">
      <c r="A16" s="132" t="s">
        <v>579</v>
      </c>
      <c r="B16" s="132" t="s">
        <v>580</v>
      </c>
      <c r="C16" s="132" t="s">
        <v>48</v>
      </c>
      <c r="D16" s="133">
        <v>341339</v>
      </c>
      <c r="E16" s="133">
        <v>1435038.85</v>
      </c>
      <c r="F16" s="133">
        <v>1292165.23</v>
      </c>
      <c r="G16" s="133">
        <v>2437.6</v>
      </c>
      <c r="H16" s="133">
        <v>16736.34</v>
      </c>
      <c r="I16" s="133">
        <v>14687.76</v>
      </c>
      <c r="J16" s="156">
        <f>(G16-D16)*100/D16</f>
        <v>-99.2858712306534</v>
      </c>
      <c r="K16" s="156">
        <f>(H16-E16)*100/E16</f>
        <v>-98.83373610407828</v>
      </c>
      <c r="L16" s="156">
        <f>(I16-F16)*100/F16</f>
        <v>-98.86332183694496</v>
      </c>
      <c r="M16" s="156">
        <f t="shared" si="0"/>
        <v>4.204145585473679</v>
      </c>
      <c r="N16" s="156">
        <f t="shared" si="1"/>
        <v>6.865909090909091</v>
      </c>
      <c r="O16" s="156">
        <f t="shared" si="2"/>
        <v>3.7855774757645624</v>
      </c>
      <c r="P16" s="156">
        <f t="shared" si="3"/>
        <v>6.025500492287496</v>
      </c>
    </row>
    <row r="17" spans="1:15" s="156" customFormat="1" ht="12.75">
      <c r="A17" s="132" t="s">
        <v>579</v>
      </c>
      <c r="B17" s="132" t="s">
        <v>580</v>
      </c>
      <c r="C17" s="132" t="s">
        <v>611</v>
      </c>
      <c r="D17" s="133">
        <v>1752</v>
      </c>
      <c r="E17" s="133">
        <v>9900</v>
      </c>
      <c r="F17" s="133">
        <v>8990.3</v>
      </c>
      <c r="G17" s="133"/>
      <c r="H17" s="133"/>
      <c r="I17" s="133"/>
      <c r="M17" s="156">
        <f t="shared" si="0"/>
        <v>5.6506849315068495</v>
      </c>
      <c r="O17" s="156">
        <f t="shared" si="2"/>
        <v>5.131449771689497</v>
      </c>
    </row>
    <row r="18" spans="1:16" s="156" customFormat="1" ht="12.75">
      <c r="A18" s="132" t="s">
        <v>579</v>
      </c>
      <c r="B18" s="132" t="s">
        <v>580</v>
      </c>
      <c r="C18" s="132" t="s">
        <v>63</v>
      </c>
      <c r="D18" s="133">
        <v>16713.8</v>
      </c>
      <c r="E18" s="133">
        <v>110120.9</v>
      </c>
      <c r="F18" s="133">
        <v>99944.06</v>
      </c>
      <c r="G18" s="133">
        <v>21163.79</v>
      </c>
      <c r="H18" s="133">
        <v>128220</v>
      </c>
      <c r="I18" s="133">
        <v>114856.19</v>
      </c>
      <c r="J18" s="156">
        <f aca="true" t="shared" si="4" ref="J18:L20">(G18-D18)*100/D18</f>
        <v>26.624645502518888</v>
      </c>
      <c r="K18" s="156">
        <f t="shared" si="4"/>
        <v>16.43566298495563</v>
      </c>
      <c r="L18" s="156">
        <f t="shared" si="4"/>
        <v>14.920476514562251</v>
      </c>
      <c r="M18" s="156">
        <f t="shared" si="0"/>
        <v>6.58862137874092</v>
      </c>
      <c r="N18" s="156">
        <f t="shared" si="1"/>
        <v>6.058461173542168</v>
      </c>
      <c r="O18" s="156">
        <f t="shared" si="2"/>
        <v>5.979732915315488</v>
      </c>
      <c r="P18" s="156">
        <f t="shared" si="3"/>
        <v>5.42701425406319</v>
      </c>
    </row>
    <row r="19" spans="1:16" s="156" customFormat="1" ht="12.75">
      <c r="A19" s="132" t="s">
        <v>579</v>
      </c>
      <c r="B19" s="132" t="s">
        <v>580</v>
      </c>
      <c r="C19" s="132" t="s">
        <v>51</v>
      </c>
      <c r="D19" s="133">
        <v>2902.56</v>
      </c>
      <c r="E19" s="133">
        <v>26324.6</v>
      </c>
      <c r="F19" s="133">
        <v>24291.54</v>
      </c>
      <c r="G19" s="133">
        <v>3889.2</v>
      </c>
      <c r="H19" s="133">
        <v>21674.4</v>
      </c>
      <c r="I19" s="133">
        <v>19550.65</v>
      </c>
      <c r="J19" s="156">
        <f t="shared" si="4"/>
        <v>33.992062179593184</v>
      </c>
      <c r="K19" s="156">
        <f t="shared" si="4"/>
        <v>-17.66484580962293</v>
      </c>
      <c r="L19" s="156">
        <f t="shared" si="4"/>
        <v>-19.51663006956331</v>
      </c>
      <c r="M19" s="156">
        <f t="shared" si="0"/>
        <v>9.069442147621409</v>
      </c>
      <c r="N19" s="156">
        <f t="shared" si="1"/>
        <v>5.572971305152731</v>
      </c>
      <c r="O19" s="156">
        <f t="shared" si="2"/>
        <v>8.369005291880272</v>
      </c>
      <c r="P19" s="156">
        <f t="shared" si="3"/>
        <v>5.026907847372211</v>
      </c>
    </row>
    <row r="20" spans="1:16" s="156" customFormat="1" ht="12.75">
      <c r="A20" s="132" t="s">
        <v>579</v>
      </c>
      <c r="B20" s="132" t="s">
        <v>580</v>
      </c>
      <c r="C20" s="132" t="s">
        <v>46</v>
      </c>
      <c r="D20" s="133">
        <v>540</v>
      </c>
      <c r="E20" s="133">
        <v>4920</v>
      </c>
      <c r="F20" s="133">
        <v>4315.1</v>
      </c>
      <c r="G20" s="133">
        <v>2418</v>
      </c>
      <c r="H20" s="133">
        <v>13299</v>
      </c>
      <c r="I20" s="133">
        <v>12271.25</v>
      </c>
      <c r="J20" s="156">
        <f t="shared" si="4"/>
        <v>347.77777777777777</v>
      </c>
      <c r="K20" s="156">
        <f t="shared" si="4"/>
        <v>170.3048780487805</v>
      </c>
      <c r="L20" s="156">
        <f t="shared" si="4"/>
        <v>184.3792727862622</v>
      </c>
      <c r="M20" s="156">
        <f t="shared" si="0"/>
        <v>9.11111111111111</v>
      </c>
      <c r="N20" s="156">
        <f t="shared" si="1"/>
        <v>5.5</v>
      </c>
      <c r="O20" s="156">
        <f t="shared" si="2"/>
        <v>7.990925925925927</v>
      </c>
      <c r="P20" s="156">
        <f t="shared" si="3"/>
        <v>5.07495864350703</v>
      </c>
    </row>
    <row r="21" spans="1:15" s="156" customFormat="1" ht="12.75">
      <c r="A21" s="132" t="s">
        <v>579</v>
      </c>
      <c r="B21" s="132" t="s">
        <v>580</v>
      </c>
      <c r="C21" s="132" t="s">
        <v>816</v>
      </c>
      <c r="D21" s="133">
        <v>800.8</v>
      </c>
      <c r="E21" s="133">
        <v>4783.21</v>
      </c>
      <c r="F21" s="133">
        <v>4200</v>
      </c>
      <c r="G21" s="133"/>
      <c r="H21" s="133"/>
      <c r="I21" s="133"/>
      <c r="M21" s="156">
        <f t="shared" si="0"/>
        <v>5.973039460539461</v>
      </c>
      <c r="O21" s="156">
        <f t="shared" si="2"/>
        <v>5.244755244755245</v>
      </c>
    </row>
    <row r="22" spans="1:16" s="156" customFormat="1" ht="12.75">
      <c r="A22" s="132" t="s">
        <v>579</v>
      </c>
      <c r="B22" s="132" t="s">
        <v>580</v>
      </c>
      <c r="C22" s="132" t="s">
        <v>47</v>
      </c>
      <c r="D22" s="133"/>
      <c r="E22" s="133"/>
      <c r="F22" s="133"/>
      <c r="G22" s="133">
        <v>1080</v>
      </c>
      <c r="H22" s="133">
        <v>9360</v>
      </c>
      <c r="I22" s="133">
        <v>8497.72</v>
      </c>
      <c r="N22" s="156">
        <f t="shared" si="1"/>
        <v>8.666666666666666</v>
      </c>
      <c r="P22" s="156">
        <f t="shared" si="3"/>
        <v>7.868259259259259</v>
      </c>
    </row>
    <row r="23" spans="1:16" s="156" customFormat="1" ht="12.75">
      <c r="A23" s="132" t="s">
        <v>579</v>
      </c>
      <c r="B23" s="132" t="s">
        <v>580</v>
      </c>
      <c r="C23" s="132" t="s">
        <v>62</v>
      </c>
      <c r="D23" s="133"/>
      <c r="E23" s="133"/>
      <c r="F23" s="133"/>
      <c r="G23" s="133">
        <v>44.16</v>
      </c>
      <c r="H23" s="133">
        <v>358.08</v>
      </c>
      <c r="I23" s="133">
        <v>317.43</v>
      </c>
      <c r="N23" s="156">
        <f t="shared" si="1"/>
        <v>8.108695652173914</v>
      </c>
      <c r="P23" s="156">
        <f t="shared" si="3"/>
        <v>7.188179347826088</v>
      </c>
    </row>
    <row r="24" spans="1:16" s="156" customFormat="1" ht="12.75">
      <c r="A24" s="132" t="s">
        <v>579</v>
      </c>
      <c r="B24" s="132" t="s">
        <v>580</v>
      </c>
      <c r="C24" s="132" t="s">
        <v>50</v>
      </c>
      <c r="D24" s="133">
        <v>20000</v>
      </c>
      <c r="E24" s="133">
        <v>88540</v>
      </c>
      <c r="F24" s="133">
        <v>80508.49</v>
      </c>
      <c r="G24" s="133">
        <v>900</v>
      </c>
      <c r="H24" s="133">
        <v>4935</v>
      </c>
      <c r="I24" s="133">
        <v>4427.24</v>
      </c>
      <c r="J24" s="156">
        <f>(G24-D24)*100/D24</f>
        <v>-95.5</v>
      </c>
      <c r="K24" s="156">
        <f>(H24-E24)*100/E24</f>
        <v>-94.4262480234922</v>
      </c>
      <c r="L24" s="156">
        <f>(I24-F24)*100/F24</f>
        <v>-94.50090294824805</v>
      </c>
      <c r="M24" s="156">
        <f t="shared" si="0"/>
        <v>4.427</v>
      </c>
      <c r="N24" s="156">
        <f t="shared" si="1"/>
        <v>5.483333333333333</v>
      </c>
      <c r="O24" s="156">
        <f t="shared" si="2"/>
        <v>4.025424500000001</v>
      </c>
      <c r="P24" s="156">
        <f t="shared" si="3"/>
        <v>4.919155555555555</v>
      </c>
    </row>
    <row r="25" spans="1:16" s="156" customFormat="1" ht="12.75">
      <c r="A25" s="132" t="s">
        <v>579</v>
      </c>
      <c r="B25" s="132" t="s">
        <v>580</v>
      </c>
      <c r="C25" s="132" t="s">
        <v>49</v>
      </c>
      <c r="D25" s="133"/>
      <c r="E25" s="133"/>
      <c r="F25" s="133"/>
      <c r="G25" s="133">
        <v>1200</v>
      </c>
      <c r="H25" s="133">
        <v>7200</v>
      </c>
      <c r="I25" s="133">
        <v>6494.74</v>
      </c>
      <c r="N25" s="156">
        <f t="shared" si="1"/>
        <v>6</v>
      </c>
      <c r="P25" s="156">
        <f t="shared" si="3"/>
        <v>5.412283333333333</v>
      </c>
    </row>
    <row r="26" spans="1:15" s="156" customFormat="1" ht="12.75">
      <c r="A26" s="132" t="s">
        <v>579</v>
      </c>
      <c r="B26" s="132" t="s">
        <v>580</v>
      </c>
      <c r="C26" s="132" t="s">
        <v>66</v>
      </c>
      <c r="D26" s="133">
        <v>8529.6</v>
      </c>
      <c r="E26" s="133">
        <v>51338.4</v>
      </c>
      <c r="F26" s="133">
        <v>45317.62</v>
      </c>
      <c r="G26" s="133"/>
      <c r="H26" s="133"/>
      <c r="I26" s="133"/>
      <c r="M26" s="156">
        <f t="shared" si="0"/>
        <v>6.018851997749015</v>
      </c>
      <c r="O26" s="156">
        <f t="shared" si="2"/>
        <v>5.312983023822922</v>
      </c>
    </row>
    <row r="27" spans="1:15" s="156" customFormat="1" ht="12.75">
      <c r="A27" s="132" t="s">
        <v>656</v>
      </c>
      <c r="B27" s="132" t="s">
        <v>657</v>
      </c>
      <c r="C27" s="132" t="s">
        <v>48</v>
      </c>
      <c r="D27" s="133">
        <v>12600</v>
      </c>
      <c r="E27" s="133">
        <v>60130.81</v>
      </c>
      <c r="F27" s="133">
        <v>50400</v>
      </c>
      <c r="G27" s="133"/>
      <c r="H27" s="133"/>
      <c r="I27" s="133"/>
      <c r="M27" s="156">
        <f t="shared" si="0"/>
        <v>4.772286507936507</v>
      </c>
      <c r="O27" s="156">
        <f t="shared" si="2"/>
        <v>4</v>
      </c>
    </row>
    <row r="28" spans="1:16" s="156" customFormat="1" ht="12.75">
      <c r="A28" s="132" t="s">
        <v>642</v>
      </c>
      <c r="B28" s="132" t="s">
        <v>643</v>
      </c>
      <c r="C28" s="132" t="s">
        <v>48</v>
      </c>
      <c r="D28" s="133">
        <v>283800</v>
      </c>
      <c r="E28" s="133">
        <v>1207268.33</v>
      </c>
      <c r="F28" s="133">
        <v>1084445.25</v>
      </c>
      <c r="G28" s="133">
        <v>316100</v>
      </c>
      <c r="H28" s="133">
        <v>1248481.68</v>
      </c>
      <c r="I28" s="133">
        <v>1119351.03</v>
      </c>
      <c r="J28" s="156">
        <f>(G28-D28)*100/D28</f>
        <v>11.38125440451022</v>
      </c>
      <c r="K28" s="156">
        <f>(H28-E28)*100/E28</f>
        <v>3.413768834638432</v>
      </c>
      <c r="L28" s="156">
        <f>(I28-F28)*100/F28</f>
        <v>3.218768305730513</v>
      </c>
      <c r="M28" s="156">
        <f t="shared" si="0"/>
        <v>4.253940556730092</v>
      </c>
      <c r="N28" s="156">
        <f t="shared" si="1"/>
        <v>3.9496415058525782</v>
      </c>
      <c r="O28" s="156">
        <f t="shared" si="2"/>
        <v>3.8211601479915434</v>
      </c>
      <c r="P28" s="156">
        <f t="shared" si="3"/>
        <v>3.5411294843403986</v>
      </c>
    </row>
    <row r="29" spans="1:16" s="156" customFormat="1" ht="12.75">
      <c r="A29" s="132" t="s">
        <v>642</v>
      </c>
      <c r="B29" s="132" t="s">
        <v>643</v>
      </c>
      <c r="C29" s="132" t="s">
        <v>64</v>
      </c>
      <c r="D29" s="133"/>
      <c r="E29" s="133"/>
      <c r="F29" s="133"/>
      <c r="G29" s="133">
        <v>20100</v>
      </c>
      <c r="H29" s="133">
        <v>79029.19</v>
      </c>
      <c r="I29" s="133">
        <v>72463</v>
      </c>
      <c r="N29" s="156">
        <f t="shared" si="1"/>
        <v>3.931800497512438</v>
      </c>
      <c r="P29" s="156">
        <f t="shared" si="3"/>
        <v>3.6051243781094526</v>
      </c>
    </row>
    <row r="30" spans="1:16" s="156" customFormat="1" ht="12.75">
      <c r="A30" s="132" t="s">
        <v>642</v>
      </c>
      <c r="B30" s="132" t="s">
        <v>643</v>
      </c>
      <c r="C30" s="132" t="s">
        <v>56</v>
      </c>
      <c r="D30" s="133"/>
      <c r="E30" s="133"/>
      <c r="F30" s="133"/>
      <c r="G30" s="133">
        <v>121800</v>
      </c>
      <c r="H30" s="133">
        <v>412900.38</v>
      </c>
      <c r="I30" s="133">
        <v>376800</v>
      </c>
      <c r="N30" s="156">
        <f t="shared" si="1"/>
        <v>3.3899866995073893</v>
      </c>
      <c r="P30" s="156">
        <f t="shared" si="3"/>
        <v>3.0935960591133007</v>
      </c>
    </row>
    <row r="31" spans="1:16" s="156" customFormat="1" ht="12.75">
      <c r="A31" s="132" t="s">
        <v>642</v>
      </c>
      <c r="B31" s="132" t="s">
        <v>643</v>
      </c>
      <c r="C31" s="132" t="s">
        <v>45</v>
      </c>
      <c r="D31" s="133"/>
      <c r="E31" s="133"/>
      <c r="F31" s="133"/>
      <c r="G31" s="133">
        <v>20100</v>
      </c>
      <c r="H31" s="133">
        <v>62778.96</v>
      </c>
      <c r="I31" s="133">
        <v>57577.5</v>
      </c>
      <c r="N31" s="156">
        <f t="shared" si="1"/>
        <v>3.123331343283582</v>
      </c>
      <c r="P31" s="156">
        <f t="shared" si="3"/>
        <v>2.8645522388059703</v>
      </c>
    </row>
    <row r="32" spans="1:15" s="156" customFormat="1" ht="12.75">
      <c r="A32" s="132" t="s">
        <v>642</v>
      </c>
      <c r="B32" s="132" t="s">
        <v>643</v>
      </c>
      <c r="C32" s="132" t="s">
        <v>816</v>
      </c>
      <c r="D32" s="133">
        <v>800.8</v>
      </c>
      <c r="E32" s="133">
        <v>4783.21</v>
      </c>
      <c r="F32" s="133">
        <v>4200</v>
      </c>
      <c r="G32" s="133"/>
      <c r="H32" s="133"/>
      <c r="I32" s="133"/>
      <c r="M32" s="156">
        <f t="shared" si="0"/>
        <v>5.973039460539461</v>
      </c>
      <c r="O32" s="156">
        <f t="shared" si="2"/>
        <v>5.244755244755245</v>
      </c>
    </row>
    <row r="33" spans="1:16" ht="14.25">
      <c r="A33" s="136"/>
      <c r="B33" s="137" t="s">
        <v>121</v>
      </c>
      <c r="C33" s="138"/>
      <c r="D33" s="139">
        <f aca="true" t="shared" si="5" ref="D33:I33">SUM(D5:D32)</f>
        <v>817234.0700000001</v>
      </c>
      <c r="E33" s="139">
        <f t="shared" si="5"/>
        <v>3868578.5300000003</v>
      </c>
      <c r="F33" s="139">
        <f t="shared" si="5"/>
        <v>3483688.4400000004</v>
      </c>
      <c r="G33" s="139">
        <f t="shared" si="5"/>
        <v>717172.73</v>
      </c>
      <c r="H33" s="139">
        <f t="shared" si="5"/>
        <v>3309723.6999999997</v>
      </c>
      <c r="I33" s="139">
        <f t="shared" si="5"/>
        <v>2974986.51</v>
      </c>
      <c r="J33" s="113">
        <f>(G33-D33)*100/D33</f>
        <v>-12.243902166242295</v>
      </c>
      <c r="K33" s="134">
        <f>(H33-E33)*100/E33</f>
        <v>-14.44599936814519</v>
      </c>
      <c r="L33" s="134">
        <f>(I33-F33)*100/F33</f>
        <v>-14.602394524121122</v>
      </c>
      <c r="M33" s="135">
        <f>E33/D33</f>
        <v>4.7337460245630725</v>
      </c>
      <c r="N33" s="135">
        <f>H33/G33</f>
        <v>4.614960331801796</v>
      </c>
      <c r="O33" s="135">
        <f>F33/D33</f>
        <v>4.262779254907961</v>
      </c>
      <c r="P33" s="135">
        <f>I33/G33</f>
        <v>4.148214768288805</v>
      </c>
    </row>
  </sheetData>
  <sheetProtection/>
  <mergeCells count="2">
    <mergeCell ref="A1:G1"/>
    <mergeCell ref="A2:G2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51"/>
  <sheetViews>
    <sheetView zoomScalePageLayoutView="0" workbookViewId="0" topLeftCell="A1">
      <selection activeCell="A1045" sqref="A1045:G1050"/>
    </sheetView>
  </sheetViews>
  <sheetFormatPr defaultColWidth="9.140625" defaultRowHeight="12.75"/>
  <cols>
    <col min="1" max="1" width="15.57421875" style="0" customWidth="1"/>
    <col min="2" max="2" width="48.8515625" style="0" customWidth="1"/>
    <col min="3" max="3" width="27.421875" style="0" bestFit="1" customWidth="1"/>
    <col min="4" max="7" width="15.57421875" style="30" customWidth="1"/>
    <col min="8" max="8" width="0" style="0" hidden="1" customWidth="1"/>
  </cols>
  <sheetData>
    <row r="1" spans="1:7" ht="15" customHeight="1" thickTop="1">
      <c r="A1" s="227" t="s">
        <v>129</v>
      </c>
      <c r="B1" s="228"/>
      <c r="C1" s="228"/>
      <c r="D1" s="228"/>
      <c r="E1" s="228"/>
      <c r="F1" s="228"/>
      <c r="G1" s="229"/>
    </row>
    <row r="2" spans="1:7" ht="15" customHeight="1">
      <c r="A2" s="230" t="s">
        <v>604</v>
      </c>
      <c r="B2" s="231"/>
      <c r="C2" s="231"/>
      <c r="D2" s="231"/>
      <c r="E2" s="231"/>
      <c r="F2" s="231"/>
      <c r="G2" s="232"/>
    </row>
    <row r="3" spans="1:7" ht="15" customHeight="1" thickBot="1">
      <c r="A3" s="233" t="s">
        <v>128</v>
      </c>
      <c r="B3" s="234"/>
      <c r="C3" s="234"/>
      <c r="D3" s="234"/>
      <c r="E3" s="234"/>
      <c r="F3" s="234"/>
      <c r="G3" s="235"/>
    </row>
    <row r="4" spans="1:7" ht="15" customHeight="1" thickBot="1" thickTop="1">
      <c r="A4" s="20" t="s">
        <v>130</v>
      </c>
      <c r="B4" s="20" t="s">
        <v>131</v>
      </c>
      <c r="C4" s="20" t="s">
        <v>132</v>
      </c>
      <c r="D4" s="56" t="s">
        <v>358</v>
      </c>
      <c r="E4" s="56" t="s">
        <v>359</v>
      </c>
      <c r="F4" s="56" t="s">
        <v>360</v>
      </c>
      <c r="G4" s="56" t="s">
        <v>133</v>
      </c>
    </row>
    <row r="5" spans="1:7" ht="15" customHeight="1" thickTop="1">
      <c r="A5" s="21" t="s">
        <v>386</v>
      </c>
      <c r="B5" s="22" t="s">
        <v>387</v>
      </c>
      <c r="C5" s="22" t="s">
        <v>156</v>
      </c>
      <c r="D5" s="23" t="s">
        <v>128</v>
      </c>
      <c r="E5" s="23" t="s">
        <v>128</v>
      </c>
      <c r="F5" s="23">
        <v>3400</v>
      </c>
      <c r="G5" s="57">
        <v>87405.36</v>
      </c>
    </row>
    <row r="6" spans="1:7" ht="15" customHeight="1">
      <c r="A6" s="24" t="s">
        <v>507</v>
      </c>
      <c r="B6" s="25" t="s">
        <v>285</v>
      </c>
      <c r="C6" s="25" t="s">
        <v>48</v>
      </c>
      <c r="D6" s="26">
        <v>25</v>
      </c>
      <c r="E6" s="26">
        <v>16034.12</v>
      </c>
      <c r="F6" s="26">
        <v>85</v>
      </c>
      <c r="G6" s="58">
        <v>22047.05</v>
      </c>
    </row>
    <row r="7" spans="1:7" ht="15" customHeight="1">
      <c r="A7" s="21" t="s">
        <v>388</v>
      </c>
      <c r="B7" s="22" t="s">
        <v>389</v>
      </c>
      <c r="C7" s="22" t="s">
        <v>48</v>
      </c>
      <c r="D7" s="23">
        <v>8</v>
      </c>
      <c r="E7" s="23">
        <v>3780</v>
      </c>
      <c r="F7" s="23" t="s">
        <v>128</v>
      </c>
      <c r="G7" s="57" t="s">
        <v>128</v>
      </c>
    </row>
    <row r="8" spans="1:7" ht="15" customHeight="1">
      <c r="A8" s="24" t="s">
        <v>388</v>
      </c>
      <c r="B8" s="25" t="s">
        <v>389</v>
      </c>
      <c r="C8" s="25" t="s">
        <v>237</v>
      </c>
      <c r="D8" s="26">
        <v>4</v>
      </c>
      <c r="E8" s="26">
        <v>9609.11</v>
      </c>
      <c r="F8" s="26" t="s">
        <v>128</v>
      </c>
      <c r="G8" s="58" t="s">
        <v>128</v>
      </c>
    </row>
    <row r="9" spans="1:7" ht="15" customHeight="1">
      <c r="A9" s="21" t="s">
        <v>388</v>
      </c>
      <c r="B9" s="22" t="s">
        <v>389</v>
      </c>
      <c r="C9" s="22" t="s">
        <v>61</v>
      </c>
      <c r="D9" s="23">
        <v>3</v>
      </c>
      <c r="E9" s="23">
        <v>2239</v>
      </c>
      <c r="F9" s="23" t="s">
        <v>128</v>
      </c>
      <c r="G9" s="57" t="s">
        <v>128</v>
      </c>
    </row>
    <row r="10" spans="1:7" ht="15" customHeight="1">
      <c r="A10" s="24" t="s">
        <v>508</v>
      </c>
      <c r="B10" s="25" t="s">
        <v>509</v>
      </c>
      <c r="C10" s="25" t="s">
        <v>42</v>
      </c>
      <c r="D10" s="26">
        <v>1200</v>
      </c>
      <c r="E10" s="26">
        <v>33553.62</v>
      </c>
      <c r="F10" s="26" t="s">
        <v>128</v>
      </c>
      <c r="G10" s="58" t="s">
        <v>128</v>
      </c>
    </row>
    <row r="11" spans="1:7" ht="15" customHeight="1">
      <c r="A11" s="21" t="s">
        <v>510</v>
      </c>
      <c r="B11" s="22" t="s">
        <v>285</v>
      </c>
      <c r="C11" s="22" t="s">
        <v>48</v>
      </c>
      <c r="D11" s="23" t="s">
        <v>128</v>
      </c>
      <c r="E11" s="23" t="s">
        <v>128</v>
      </c>
      <c r="F11" s="23">
        <v>8</v>
      </c>
      <c r="G11" s="57">
        <v>5068.48</v>
      </c>
    </row>
    <row r="12" spans="1:7" ht="15" customHeight="1">
      <c r="A12" s="24" t="s">
        <v>510</v>
      </c>
      <c r="B12" s="25" t="s">
        <v>285</v>
      </c>
      <c r="C12" s="25" t="s">
        <v>237</v>
      </c>
      <c r="D12" s="26" t="s">
        <v>128</v>
      </c>
      <c r="E12" s="26" t="s">
        <v>128</v>
      </c>
      <c r="F12" s="26">
        <v>2</v>
      </c>
      <c r="G12" s="58">
        <v>3790.58</v>
      </c>
    </row>
    <row r="13" spans="1:7" ht="15" customHeight="1">
      <c r="A13" s="21" t="s">
        <v>510</v>
      </c>
      <c r="B13" s="22" t="s">
        <v>285</v>
      </c>
      <c r="C13" s="22" t="s">
        <v>61</v>
      </c>
      <c r="D13" s="23" t="s">
        <v>128</v>
      </c>
      <c r="E13" s="23" t="s">
        <v>128</v>
      </c>
      <c r="F13" s="23">
        <v>3</v>
      </c>
      <c r="G13" s="57">
        <v>3051.68</v>
      </c>
    </row>
    <row r="14" spans="1:7" ht="15" customHeight="1">
      <c r="A14" s="24" t="s">
        <v>511</v>
      </c>
      <c r="B14" s="25" t="s">
        <v>512</v>
      </c>
      <c r="C14" s="25" t="s">
        <v>92</v>
      </c>
      <c r="D14" s="26" t="s">
        <v>128</v>
      </c>
      <c r="E14" s="26" t="s">
        <v>128</v>
      </c>
      <c r="F14" s="26">
        <v>26000</v>
      </c>
      <c r="G14" s="58">
        <v>83720</v>
      </c>
    </row>
    <row r="15" spans="1:7" ht="15" customHeight="1">
      <c r="A15" s="21" t="s">
        <v>511</v>
      </c>
      <c r="B15" s="22" t="s">
        <v>512</v>
      </c>
      <c r="C15" s="22" t="s">
        <v>149</v>
      </c>
      <c r="D15" s="23">
        <v>27536</v>
      </c>
      <c r="E15" s="23">
        <v>74347.2</v>
      </c>
      <c r="F15" s="23" t="s">
        <v>128</v>
      </c>
      <c r="G15" s="57" t="s">
        <v>128</v>
      </c>
    </row>
    <row r="16" spans="1:7" ht="15" customHeight="1">
      <c r="A16" s="24" t="s">
        <v>134</v>
      </c>
      <c r="B16" s="25" t="s">
        <v>135</v>
      </c>
      <c r="C16" s="25" t="s">
        <v>88</v>
      </c>
      <c r="D16" s="26">
        <v>23120</v>
      </c>
      <c r="E16" s="26">
        <v>21591</v>
      </c>
      <c r="F16" s="26" t="s">
        <v>128</v>
      </c>
      <c r="G16" s="58" t="s">
        <v>128</v>
      </c>
    </row>
    <row r="17" spans="1:7" ht="15" customHeight="1">
      <c r="A17" s="21" t="s">
        <v>134</v>
      </c>
      <c r="B17" s="22" t="s">
        <v>135</v>
      </c>
      <c r="C17" s="22" t="s">
        <v>85</v>
      </c>
      <c r="D17" s="23" t="s">
        <v>128</v>
      </c>
      <c r="E17" s="23" t="s">
        <v>128</v>
      </c>
      <c r="F17" s="23">
        <v>129996</v>
      </c>
      <c r="G17" s="57">
        <v>294050.76</v>
      </c>
    </row>
    <row r="18" spans="1:7" ht="15" customHeight="1">
      <c r="A18" s="24" t="s">
        <v>136</v>
      </c>
      <c r="B18" s="25" t="s">
        <v>137</v>
      </c>
      <c r="C18" s="25" t="s">
        <v>104</v>
      </c>
      <c r="D18" s="26">
        <v>182000</v>
      </c>
      <c r="E18" s="26">
        <v>215800</v>
      </c>
      <c r="F18" s="26">
        <v>512866.96</v>
      </c>
      <c r="G18" s="58">
        <v>654128.06</v>
      </c>
    </row>
    <row r="19" spans="1:7" ht="15" customHeight="1">
      <c r="A19" s="21" t="s">
        <v>136</v>
      </c>
      <c r="B19" s="22" t="s">
        <v>137</v>
      </c>
      <c r="C19" s="22" t="s">
        <v>138</v>
      </c>
      <c r="D19" s="23">
        <v>48055.49</v>
      </c>
      <c r="E19" s="23">
        <v>97111.74</v>
      </c>
      <c r="F19" s="23">
        <v>24496</v>
      </c>
      <c r="G19" s="57">
        <v>50216.8</v>
      </c>
    </row>
    <row r="20" spans="1:7" ht="15" customHeight="1">
      <c r="A20" s="24" t="s">
        <v>136</v>
      </c>
      <c r="B20" s="25" t="s">
        <v>137</v>
      </c>
      <c r="C20" s="25" t="s">
        <v>60</v>
      </c>
      <c r="D20" s="26" t="s">
        <v>128</v>
      </c>
      <c r="E20" s="26" t="s">
        <v>128</v>
      </c>
      <c r="F20" s="26">
        <v>11304</v>
      </c>
      <c r="G20" s="58">
        <v>25434</v>
      </c>
    </row>
    <row r="21" spans="1:7" ht="15" customHeight="1">
      <c r="A21" s="21" t="s">
        <v>136</v>
      </c>
      <c r="B21" s="22" t="s">
        <v>137</v>
      </c>
      <c r="C21" s="22" t="s">
        <v>88</v>
      </c>
      <c r="D21" s="23">
        <v>20180</v>
      </c>
      <c r="E21" s="23">
        <v>20513.67</v>
      </c>
      <c r="F21" s="23">
        <v>279524</v>
      </c>
      <c r="G21" s="57">
        <v>348116.2</v>
      </c>
    </row>
    <row r="22" spans="1:7" ht="15" customHeight="1">
      <c r="A22" s="24" t="s">
        <v>136</v>
      </c>
      <c r="B22" s="25" t="s">
        <v>137</v>
      </c>
      <c r="C22" s="25" t="s">
        <v>139</v>
      </c>
      <c r="D22" s="26">
        <v>219838</v>
      </c>
      <c r="E22" s="26">
        <v>472450.03</v>
      </c>
      <c r="F22" s="26">
        <v>28643</v>
      </c>
      <c r="G22" s="58">
        <v>52793.76</v>
      </c>
    </row>
    <row r="23" spans="1:7" ht="15" customHeight="1">
      <c r="A23" s="21" t="s">
        <v>136</v>
      </c>
      <c r="B23" s="22" t="s">
        <v>137</v>
      </c>
      <c r="C23" s="22" t="s">
        <v>55</v>
      </c>
      <c r="D23" s="23">
        <v>194635.51</v>
      </c>
      <c r="E23" s="23">
        <v>211943.74</v>
      </c>
      <c r="F23" s="23">
        <v>474481.41</v>
      </c>
      <c r="G23" s="57">
        <v>536908.08</v>
      </c>
    </row>
    <row r="24" spans="1:7" ht="15" customHeight="1">
      <c r="A24" s="24" t="s">
        <v>136</v>
      </c>
      <c r="B24" s="25" t="s">
        <v>137</v>
      </c>
      <c r="C24" s="25" t="s">
        <v>53</v>
      </c>
      <c r="D24" s="26">
        <v>34491.97</v>
      </c>
      <c r="E24" s="26">
        <v>69747.58</v>
      </c>
      <c r="F24" s="26">
        <v>22005</v>
      </c>
      <c r="G24" s="58">
        <v>47310.75</v>
      </c>
    </row>
    <row r="25" spans="1:7" ht="15" customHeight="1">
      <c r="A25" s="21" t="s">
        <v>136</v>
      </c>
      <c r="B25" s="22" t="s">
        <v>137</v>
      </c>
      <c r="C25" s="22" t="s">
        <v>84</v>
      </c>
      <c r="D25" s="23">
        <v>78012</v>
      </c>
      <c r="E25" s="23">
        <v>92054.1</v>
      </c>
      <c r="F25" s="23">
        <v>441010.72</v>
      </c>
      <c r="G25" s="57">
        <v>553539.77</v>
      </c>
    </row>
    <row r="26" spans="1:7" ht="15" customHeight="1">
      <c r="A26" s="24" t="s">
        <v>136</v>
      </c>
      <c r="B26" s="25" t="s">
        <v>137</v>
      </c>
      <c r="C26" s="25" t="s">
        <v>105</v>
      </c>
      <c r="D26" s="26">
        <v>78000</v>
      </c>
      <c r="E26" s="26">
        <v>90870</v>
      </c>
      <c r="F26" s="26">
        <v>52000</v>
      </c>
      <c r="G26" s="58">
        <v>60580</v>
      </c>
    </row>
    <row r="27" spans="1:7" ht="15" customHeight="1">
      <c r="A27" s="21" t="s">
        <v>136</v>
      </c>
      <c r="B27" s="22" t="s">
        <v>137</v>
      </c>
      <c r="C27" s="22" t="s">
        <v>106</v>
      </c>
      <c r="D27" s="23" t="s">
        <v>128</v>
      </c>
      <c r="E27" s="23" t="s">
        <v>128</v>
      </c>
      <c r="F27" s="23">
        <v>135263.6</v>
      </c>
      <c r="G27" s="57">
        <v>166683.53</v>
      </c>
    </row>
    <row r="28" spans="1:7" ht="15" customHeight="1">
      <c r="A28" s="24" t="s">
        <v>136</v>
      </c>
      <c r="B28" s="25" t="s">
        <v>137</v>
      </c>
      <c r="C28" s="25" t="s">
        <v>140</v>
      </c>
      <c r="D28" s="26">
        <v>110151.4</v>
      </c>
      <c r="E28" s="26">
        <v>132923</v>
      </c>
      <c r="F28" s="26">
        <v>78000</v>
      </c>
      <c r="G28" s="58">
        <v>99450</v>
      </c>
    </row>
    <row r="29" spans="1:7" ht="15" customHeight="1">
      <c r="A29" s="21" t="s">
        <v>136</v>
      </c>
      <c r="B29" s="22" t="s">
        <v>137</v>
      </c>
      <c r="C29" s="22" t="s">
        <v>122</v>
      </c>
      <c r="D29" s="23">
        <v>48551.22</v>
      </c>
      <c r="E29" s="23">
        <v>114636.41</v>
      </c>
      <c r="F29" s="23">
        <v>32248</v>
      </c>
      <c r="G29" s="57">
        <v>70530.7</v>
      </c>
    </row>
    <row r="30" spans="1:7" ht="15" customHeight="1">
      <c r="A30" s="24" t="s">
        <v>136</v>
      </c>
      <c r="B30" s="25" t="s">
        <v>137</v>
      </c>
      <c r="C30" s="25" t="s">
        <v>46</v>
      </c>
      <c r="D30" s="26">
        <v>3251130.04</v>
      </c>
      <c r="E30" s="26">
        <v>6511051.54</v>
      </c>
      <c r="F30" s="26">
        <v>3697463.45</v>
      </c>
      <c r="G30" s="58">
        <v>6970485.89</v>
      </c>
    </row>
    <row r="31" spans="1:7" ht="15" customHeight="1">
      <c r="A31" s="21" t="s">
        <v>136</v>
      </c>
      <c r="B31" s="22" t="s">
        <v>137</v>
      </c>
      <c r="C31" s="22" t="s">
        <v>98</v>
      </c>
      <c r="D31" s="23">
        <v>279590.44</v>
      </c>
      <c r="E31" s="23">
        <v>637837.55</v>
      </c>
      <c r="F31" s="23" t="s">
        <v>128</v>
      </c>
      <c r="G31" s="57" t="s">
        <v>128</v>
      </c>
    </row>
    <row r="32" spans="1:7" ht="15" customHeight="1">
      <c r="A32" s="24" t="s">
        <v>136</v>
      </c>
      <c r="B32" s="25" t="s">
        <v>137</v>
      </c>
      <c r="C32" s="25" t="s">
        <v>45</v>
      </c>
      <c r="D32" s="26" t="s">
        <v>128</v>
      </c>
      <c r="E32" s="26" t="s">
        <v>128</v>
      </c>
      <c r="F32" s="26">
        <v>74651</v>
      </c>
      <c r="G32" s="58">
        <v>84355.63</v>
      </c>
    </row>
    <row r="33" spans="1:7" ht="15" customHeight="1">
      <c r="A33" s="21" t="s">
        <v>136</v>
      </c>
      <c r="B33" s="22" t="s">
        <v>137</v>
      </c>
      <c r="C33" s="22" t="s">
        <v>513</v>
      </c>
      <c r="D33" s="23" t="s">
        <v>128</v>
      </c>
      <c r="E33" s="23" t="s">
        <v>128</v>
      </c>
      <c r="F33" s="23">
        <v>22919</v>
      </c>
      <c r="G33" s="57">
        <v>46983.95</v>
      </c>
    </row>
    <row r="34" spans="1:7" ht="15" customHeight="1">
      <c r="A34" s="24" t="s">
        <v>136</v>
      </c>
      <c r="B34" s="25" t="s">
        <v>137</v>
      </c>
      <c r="C34" s="25" t="s">
        <v>107</v>
      </c>
      <c r="D34" s="26">
        <v>2109014</v>
      </c>
      <c r="E34" s="26">
        <v>2474834.79</v>
      </c>
      <c r="F34" s="26">
        <v>1764320.83</v>
      </c>
      <c r="G34" s="58">
        <v>2202048.13</v>
      </c>
    </row>
    <row r="35" spans="1:7" ht="15" customHeight="1">
      <c r="A35" s="21" t="s">
        <v>136</v>
      </c>
      <c r="B35" s="22" t="s">
        <v>137</v>
      </c>
      <c r="C35" s="22" t="s">
        <v>93</v>
      </c>
      <c r="D35" s="23">
        <v>442000</v>
      </c>
      <c r="E35" s="23">
        <v>525460</v>
      </c>
      <c r="F35" s="23">
        <v>444595</v>
      </c>
      <c r="G35" s="57">
        <v>549783.73</v>
      </c>
    </row>
    <row r="36" spans="1:7" ht="15" customHeight="1">
      <c r="A36" s="24" t="s">
        <v>136</v>
      </c>
      <c r="B36" s="25" t="s">
        <v>137</v>
      </c>
      <c r="C36" s="25" t="s">
        <v>102</v>
      </c>
      <c r="D36" s="26">
        <v>6651</v>
      </c>
      <c r="E36" s="26">
        <v>13590.03</v>
      </c>
      <c r="F36" s="26">
        <v>2546</v>
      </c>
      <c r="G36" s="58">
        <v>5459.31</v>
      </c>
    </row>
    <row r="37" spans="1:7" ht="15" customHeight="1">
      <c r="A37" s="21" t="s">
        <v>136</v>
      </c>
      <c r="B37" s="22" t="s">
        <v>137</v>
      </c>
      <c r="C37" s="22" t="s">
        <v>50</v>
      </c>
      <c r="D37" s="23">
        <v>127665</v>
      </c>
      <c r="E37" s="23">
        <v>274479.75</v>
      </c>
      <c r="F37" s="23" t="s">
        <v>128</v>
      </c>
      <c r="G37" s="57" t="s">
        <v>128</v>
      </c>
    </row>
    <row r="38" spans="1:7" ht="15" customHeight="1">
      <c r="A38" s="24" t="s">
        <v>136</v>
      </c>
      <c r="B38" s="25" t="s">
        <v>137</v>
      </c>
      <c r="C38" s="25" t="s">
        <v>113</v>
      </c>
      <c r="D38" s="26">
        <v>104258.2</v>
      </c>
      <c r="E38" s="26">
        <v>128762.37</v>
      </c>
      <c r="F38" s="26">
        <v>140500</v>
      </c>
      <c r="G38" s="58">
        <v>176945</v>
      </c>
    </row>
    <row r="39" spans="1:7" ht="15" customHeight="1">
      <c r="A39" s="21" t="s">
        <v>136</v>
      </c>
      <c r="B39" s="22" t="s">
        <v>137</v>
      </c>
      <c r="C39" s="22" t="s">
        <v>85</v>
      </c>
      <c r="D39" s="23" t="s">
        <v>128</v>
      </c>
      <c r="E39" s="23" t="s">
        <v>128</v>
      </c>
      <c r="F39" s="23">
        <v>225268.03</v>
      </c>
      <c r="G39" s="57">
        <v>431159.42</v>
      </c>
    </row>
    <row r="40" spans="1:7" ht="15" customHeight="1">
      <c r="A40" s="24" t="s">
        <v>136</v>
      </c>
      <c r="B40" s="25" t="s">
        <v>137</v>
      </c>
      <c r="C40" s="25" t="s">
        <v>605</v>
      </c>
      <c r="D40" s="26">
        <v>25003.2</v>
      </c>
      <c r="E40" s="26">
        <v>54682.6</v>
      </c>
      <c r="F40" s="26" t="s">
        <v>128</v>
      </c>
      <c r="G40" s="58" t="s">
        <v>128</v>
      </c>
    </row>
    <row r="41" spans="1:7" ht="15" customHeight="1">
      <c r="A41" s="21" t="s">
        <v>136</v>
      </c>
      <c r="B41" s="22" t="s">
        <v>137</v>
      </c>
      <c r="C41" s="22" t="s">
        <v>69</v>
      </c>
      <c r="D41" s="23">
        <v>18710</v>
      </c>
      <c r="E41" s="23">
        <v>18886.52</v>
      </c>
      <c r="F41" s="23" t="s">
        <v>128</v>
      </c>
      <c r="G41" s="57" t="s">
        <v>128</v>
      </c>
    </row>
    <row r="42" spans="1:7" ht="15" customHeight="1">
      <c r="A42" s="24" t="s">
        <v>136</v>
      </c>
      <c r="B42" s="25" t="s">
        <v>137</v>
      </c>
      <c r="C42" s="25" t="s">
        <v>90</v>
      </c>
      <c r="D42" s="26">
        <v>42623</v>
      </c>
      <c r="E42" s="26">
        <v>43056.38</v>
      </c>
      <c r="F42" s="26">
        <v>55956</v>
      </c>
      <c r="G42" s="58">
        <v>70719</v>
      </c>
    </row>
    <row r="43" spans="1:7" ht="15" customHeight="1">
      <c r="A43" s="21" t="s">
        <v>136</v>
      </c>
      <c r="B43" s="22" t="s">
        <v>137</v>
      </c>
      <c r="C43" s="22" t="s">
        <v>49</v>
      </c>
      <c r="D43" s="23" t="s">
        <v>128</v>
      </c>
      <c r="E43" s="23" t="s">
        <v>128</v>
      </c>
      <c r="F43" s="23">
        <v>14.7</v>
      </c>
      <c r="G43" s="57">
        <v>2.51</v>
      </c>
    </row>
    <row r="44" spans="1:7" ht="15" customHeight="1">
      <c r="A44" s="24" t="s">
        <v>136</v>
      </c>
      <c r="B44" s="25" t="s">
        <v>137</v>
      </c>
      <c r="C44" s="25" t="s">
        <v>91</v>
      </c>
      <c r="D44" s="26">
        <v>52000</v>
      </c>
      <c r="E44" s="26">
        <v>65414.71</v>
      </c>
      <c r="F44" s="26">
        <v>26000</v>
      </c>
      <c r="G44" s="58">
        <v>33800</v>
      </c>
    </row>
    <row r="45" spans="1:7" ht="15" customHeight="1">
      <c r="A45" s="21" t="s">
        <v>136</v>
      </c>
      <c r="B45" s="22" t="s">
        <v>137</v>
      </c>
      <c r="C45" s="22" t="s">
        <v>108</v>
      </c>
      <c r="D45" s="23" t="s">
        <v>128</v>
      </c>
      <c r="E45" s="23" t="s">
        <v>128</v>
      </c>
      <c r="F45" s="23">
        <v>104027.4</v>
      </c>
      <c r="G45" s="57">
        <v>214260.11</v>
      </c>
    </row>
    <row r="46" spans="1:7" ht="15" customHeight="1">
      <c r="A46" s="24" t="s">
        <v>136</v>
      </c>
      <c r="B46" s="25" t="s">
        <v>137</v>
      </c>
      <c r="C46" s="25" t="s">
        <v>68</v>
      </c>
      <c r="D46" s="26">
        <v>7080</v>
      </c>
      <c r="E46" s="26">
        <v>15222</v>
      </c>
      <c r="F46" s="26" t="s">
        <v>128</v>
      </c>
      <c r="G46" s="58" t="s">
        <v>128</v>
      </c>
    </row>
    <row r="47" spans="1:7" ht="15" customHeight="1">
      <c r="A47" s="21" t="s">
        <v>141</v>
      </c>
      <c r="B47" s="22" t="s">
        <v>142</v>
      </c>
      <c r="C47" s="22" t="s">
        <v>106</v>
      </c>
      <c r="D47" s="23">
        <v>2188</v>
      </c>
      <c r="E47" s="23">
        <v>3281.4</v>
      </c>
      <c r="F47" s="23" t="s">
        <v>128</v>
      </c>
      <c r="G47" s="57" t="s">
        <v>128</v>
      </c>
    </row>
    <row r="48" spans="1:7" ht="15" customHeight="1">
      <c r="A48" s="24" t="s">
        <v>141</v>
      </c>
      <c r="B48" s="25" t="s">
        <v>142</v>
      </c>
      <c r="C48" s="25" t="s">
        <v>122</v>
      </c>
      <c r="D48" s="26">
        <v>42000</v>
      </c>
      <c r="E48" s="26">
        <v>25200</v>
      </c>
      <c r="F48" s="26">
        <v>42000</v>
      </c>
      <c r="G48" s="58">
        <v>28350</v>
      </c>
    </row>
    <row r="49" spans="1:7" ht="15" customHeight="1">
      <c r="A49" s="21" t="s">
        <v>141</v>
      </c>
      <c r="B49" s="22" t="s">
        <v>142</v>
      </c>
      <c r="C49" s="22" t="s">
        <v>46</v>
      </c>
      <c r="D49" s="23">
        <v>201.6</v>
      </c>
      <c r="E49" s="23">
        <v>1142.4</v>
      </c>
      <c r="F49" s="23">
        <v>1499.6</v>
      </c>
      <c r="G49" s="57">
        <v>8497.73</v>
      </c>
    </row>
    <row r="50" spans="1:7" ht="15" customHeight="1">
      <c r="A50" s="24" t="s">
        <v>141</v>
      </c>
      <c r="B50" s="25" t="s">
        <v>142</v>
      </c>
      <c r="C50" s="25" t="s">
        <v>85</v>
      </c>
      <c r="D50" s="26" t="s">
        <v>128</v>
      </c>
      <c r="E50" s="26" t="s">
        <v>128</v>
      </c>
      <c r="F50" s="26">
        <v>7000</v>
      </c>
      <c r="G50" s="58">
        <v>13500</v>
      </c>
    </row>
    <row r="51" spans="1:7" ht="15" customHeight="1">
      <c r="A51" s="21" t="s">
        <v>141</v>
      </c>
      <c r="B51" s="22" t="s">
        <v>142</v>
      </c>
      <c r="C51" s="22" t="s">
        <v>65</v>
      </c>
      <c r="D51" s="23" t="s">
        <v>128</v>
      </c>
      <c r="E51" s="23" t="s">
        <v>128</v>
      </c>
      <c r="F51" s="23">
        <v>61540</v>
      </c>
      <c r="G51" s="57">
        <v>29720</v>
      </c>
    </row>
    <row r="52" spans="1:7" ht="15" customHeight="1">
      <c r="A52" s="24" t="s">
        <v>141</v>
      </c>
      <c r="B52" s="25" t="s">
        <v>142</v>
      </c>
      <c r="C52" s="25" t="s">
        <v>59</v>
      </c>
      <c r="D52" s="26">
        <v>44000</v>
      </c>
      <c r="E52" s="26">
        <v>23760</v>
      </c>
      <c r="F52" s="26">
        <v>350000</v>
      </c>
      <c r="G52" s="58">
        <v>166250</v>
      </c>
    </row>
    <row r="53" spans="1:7" ht="15" customHeight="1">
      <c r="A53" s="21" t="s">
        <v>143</v>
      </c>
      <c r="B53" s="22" t="s">
        <v>144</v>
      </c>
      <c r="C53" s="22" t="s">
        <v>103</v>
      </c>
      <c r="D53" s="23">
        <v>524.8</v>
      </c>
      <c r="E53" s="23">
        <v>1408.56</v>
      </c>
      <c r="F53" s="23" t="s">
        <v>128</v>
      </c>
      <c r="G53" s="57" t="s">
        <v>128</v>
      </c>
    </row>
    <row r="54" spans="1:7" ht="15" customHeight="1">
      <c r="A54" s="24" t="s">
        <v>514</v>
      </c>
      <c r="B54" s="25" t="s">
        <v>515</v>
      </c>
      <c r="C54" s="25" t="s">
        <v>46</v>
      </c>
      <c r="D54" s="26" t="s">
        <v>128</v>
      </c>
      <c r="E54" s="26" t="s">
        <v>128</v>
      </c>
      <c r="F54" s="26">
        <v>90</v>
      </c>
      <c r="G54" s="58">
        <v>510</v>
      </c>
    </row>
    <row r="55" spans="1:7" ht="15" customHeight="1">
      <c r="A55" s="21" t="s">
        <v>145</v>
      </c>
      <c r="B55" s="22" t="s">
        <v>146</v>
      </c>
      <c r="C55" s="22" t="s">
        <v>92</v>
      </c>
      <c r="D55" s="23" t="s">
        <v>128</v>
      </c>
      <c r="E55" s="23" t="s">
        <v>128</v>
      </c>
      <c r="F55" s="23">
        <v>234000</v>
      </c>
      <c r="G55" s="57">
        <v>162240</v>
      </c>
    </row>
    <row r="56" spans="1:7" ht="15" customHeight="1">
      <c r="A56" s="24" t="s">
        <v>145</v>
      </c>
      <c r="B56" s="25" t="s">
        <v>146</v>
      </c>
      <c r="C56" s="25" t="s">
        <v>66</v>
      </c>
      <c r="D56" s="26">
        <v>21952</v>
      </c>
      <c r="E56" s="26">
        <v>10976</v>
      </c>
      <c r="F56" s="26" t="s">
        <v>128</v>
      </c>
      <c r="G56" s="58" t="s">
        <v>128</v>
      </c>
    </row>
    <row r="57" spans="1:7" ht="15" customHeight="1">
      <c r="A57" s="21" t="s">
        <v>145</v>
      </c>
      <c r="B57" s="22" t="s">
        <v>146</v>
      </c>
      <c r="C57" s="22" t="s">
        <v>149</v>
      </c>
      <c r="D57" s="23" t="s">
        <v>128</v>
      </c>
      <c r="E57" s="23" t="s">
        <v>128</v>
      </c>
      <c r="F57" s="23">
        <v>208000</v>
      </c>
      <c r="G57" s="57">
        <v>99580</v>
      </c>
    </row>
    <row r="58" spans="1:7" ht="15" customHeight="1">
      <c r="A58" s="24" t="s">
        <v>147</v>
      </c>
      <c r="B58" s="25" t="s">
        <v>148</v>
      </c>
      <c r="C58" s="25" t="s">
        <v>138</v>
      </c>
      <c r="D58" s="26">
        <v>130395.45</v>
      </c>
      <c r="E58" s="26">
        <v>311593.56</v>
      </c>
      <c r="F58" s="26">
        <v>547689.75</v>
      </c>
      <c r="G58" s="58">
        <v>658728.31</v>
      </c>
    </row>
    <row r="59" spans="1:7" ht="15" customHeight="1">
      <c r="A59" s="21" t="s">
        <v>147</v>
      </c>
      <c r="B59" s="22" t="s">
        <v>148</v>
      </c>
      <c r="C59" s="22" t="s">
        <v>139</v>
      </c>
      <c r="D59" s="23" t="s">
        <v>128</v>
      </c>
      <c r="E59" s="23" t="s">
        <v>128</v>
      </c>
      <c r="F59" s="23">
        <v>612</v>
      </c>
      <c r="G59" s="57">
        <v>1893.93</v>
      </c>
    </row>
    <row r="60" spans="1:7" ht="15" customHeight="1">
      <c r="A60" s="24" t="s">
        <v>147</v>
      </c>
      <c r="B60" s="25" t="s">
        <v>148</v>
      </c>
      <c r="C60" s="25" t="s">
        <v>55</v>
      </c>
      <c r="D60" s="26">
        <v>153750</v>
      </c>
      <c r="E60" s="26">
        <v>419131.49</v>
      </c>
      <c r="F60" s="26">
        <v>42770</v>
      </c>
      <c r="G60" s="58">
        <v>134712.54</v>
      </c>
    </row>
    <row r="61" spans="1:7" ht="15" customHeight="1">
      <c r="A61" s="21" t="s">
        <v>147</v>
      </c>
      <c r="B61" s="22" t="s">
        <v>148</v>
      </c>
      <c r="C61" s="22" t="s">
        <v>53</v>
      </c>
      <c r="D61" s="23">
        <v>15419</v>
      </c>
      <c r="E61" s="23">
        <v>48837.81</v>
      </c>
      <c r="F61" s="23">
        <v>8000</v>
      </c>
      <c r="G61" s="57">
        <v>27700</v>
      </c>
    </row>
    <row r="62" spans="1:7" ht="15" customHeight="1">
      <c r="A62" s="24" t="s">
        <v>147</v>
      </c>
      <c r="B62" s="25" t="s">
        <v>148</v>
      </c>
      <c r="C62" s="25" t="s">
        <v>140</v>
      </c>
      <c r="D62" s="26">
        <v>1239</v>
      </c>
      <c r="E62" s="26">
        <v>4072.13</v>
      </c>
      <c r="F62" s="26" t="s">
        <v>128</v>
      </c>
      <c r="G62" s="58" t="s">
        <v>128</v>
      </c>
    </row>
    <row r="63" spans="1:7" ht="15" customHeight="1">
      <c r="A63" s="21" t="s">
        <v>147</v>
      </c>
      <c r="B63" s="22" t="s">
        <v>148</v>
      </c>
      <c r="C63" s="22" t="s">
        <v>122</v>
      </c>
      <c r="D63" s="23">
        <v>31220</v>
      </c>
      <c r="E63" s="23">
        <v>49405</v>
      </c>
      <c r="F63" s="23" t="s">
        <v>128</v>
      </c>
      <c r="G63" s="57" t="s">
        <v>128</v>
      </c>
    </row>
    <row r="64" spans="1:7" ht="15" customHeight="1">
      <c r="A64" s="24" t="s">
        <v>147</v>
      </c>
      <c r="B64" s="25" t="s">
        <v>148</v>
      </c>
      <c r="C64" s="25" t="s">
        <v>92</v>
      </c>
      <c r="D64" s="26" t="s">
        <v>128</v>
      </c>
      <c r="E64" s="26" t="s">
        <v>128</v>
      </c>
      <c r="F64" s="26">
        <v>80</v>
      </c>
      <c r="G64" s="58">
        <v>192</v>
      </c>
    </row>
    <row r="65" spans="1:7" ht="15" customHeight="1">
      <c r="A65" s="21" t="s">
        <v>147</v>
      </c>
      <c r="B65" s="22" t="s">
        <v>148</v>
      </c>
      <c r="C65" s="22" t="s">
        <v>46</v>
      </c>
      <c r="D65" s="23">
        <v>28987.2</v>
      </c>
      <c r="E65" s="23">
        <v>95657.76</v>
      </c>
      <c r="F65" s="23">
        <v>281320</v>
      </c>
      <c r="G65" s="57">
        <v>949276.48</v>
      </c>
    </row>
    <row r="66" spans="1:7" ht="15" customHeight="1">
      <c r="A66" s="24" t="s">
        <v>147</v>
      </c>
      <c r="B66" s="25" t="s">
        <v>148</v>
      </c>
      <c r="C66" s="25" t="s">
        <v>102</v>
      </c>
      <c r="D66" s="26">
        <v>534.6</v>
      </c>
      <c r="E66" s="26">
        <v>2425.01</v>
      </c>
      <c r="F66" s="26">
        <v>280.8</v>
      </c>
      <c r="G66" s="58">
        <v>1221.09</v>
      </c>
    </row>
    <row r="67" spans="1:7" ht="15" customHeight="1">
      <c r="A67" s="21" t="s">
        <v>147</v>
      </c>
      <c r="B67" s="22" t="s">
        <v>148</v>
      </c>
      <c r="C67" s="22" t="s">
        <v>50</v>
      </c>
      <c r="D67" s="23" t="s">
        <v>128</v>
      </c>
      <c r="E67" s="23" t="s">
        <v>128</v>
      </c>
      <c r="F67" s="23">
        <v>2000</v>
      </c>
      <c r="G67" s="57">
        <v>6457.34</v>
      </c>
    </row>
    <row r="68" spans="1:7" ht="15" customHeight="1">
      <c r="A68" s="24" t="s">
        <v>147</v>
      </c>
      <c r="B68" s="25" t="s">
        <v>148</v>
      </c>
      <c r="C68" s="25" t="s">
        <v>85</v>
      </c>
      <c r="D68" s="26" t="s">
        <v>128</v>
      </c>
      <c r="E68" s="26" t="s">
        <v>128</v>
      </c>
      <c r="F68" s="26">
        <v>112313.6</v>
      </c>
      <c r="G68" s="58">
        <v>391970.36</v>
      </c>
    </row>
    <row r="69" spans="1:7" ht="15" customHeight="1">
      <c r="A69" s="21" t="s">
        <v>147</v>
      </c>
      <c r="B69" s="22" t="s">
        <v>148</v>
      </c>
      <c r="C69" s="22" t="s">
        <v>65</v>
      </c>
      <c r="D69" s="23">
        <v>110000</v>
      </c>
      <c r="E69" s="23">
        <v>60500</v>
      </c>
      <c r="F69" s="23">
        <v>683523</v>
      </c>
      <c r="G69" s="57">
        <v>359957.15</v>
      </c>
    </row>
    <row r="70" spans="1:7" ht="15" customHeight="1">
      <c r="A70" s="24" t="s">
        <v>147</v>
      </c>
      <c r="B70" s="25" t="s">
        <v>148</v>
      </c>
      <c r="C70" s="25" t="s">
        <v>67</v>
      </c>
      <c r="D70" s="26" t="s">
        <v>128</v>
      </c>
      <c r="E70" s="26" t="s">
        <v>128</v>
      </c>
      <c r="F70" s="26">
        <v>52004</v>
      </c>
      <c r="G70" s="58">
        <v>31823.14</v>
      </c>
    </row>
    <row r="71" spans="1:7" ht="15" customHeight="1">
      <c r="A71" s="21" t="s">
        <v>147</v>
      </c>
      <c r="B71" s="22" t="s">
        <v>148</v>
      </c>
      <c r="C71" s="22" t="s">
        <v>59</v>
      </c>
      <c r="D71" s="23">
        <v>111001.6</v>
      </c>
      <c r="E71" s="23">
        <v>61525.84</v>
      </c>
      <c r="F71" s="23">
        <v>262624</v>
      </c>
      <c r="G71" s="57">
        <v>190141.6</v>
      </c>
    </row>
    <row r="72" spans="1:7" ht="15" customHeight="1">
      <c r="A72" s="24" t="s">
        <v>147</v>
      </c>
      <c r="B72" s="25" t="s">
        <v>148</v>
      </c>
      <c r="C72" s="25" t="s">
        <v>68</v>
      </c>
      <c r="D72" s="26">
        <v>1756.8</v>
      </c>
      <c r="E72" s="26">
        <v>6324.48</v>
      </c>
      <c r="F72" s="26" t="s">
        <v>128</v>
      </c>
      <c r="G72" s="58" t="s">
        <v>128</v>
      </c>
    </row>
    <row r="73" spans="1:7" ht="15" customHeight="1">
      <c r="A73" s="21" t="s">
        <v>150</v>
      </c>
      <c r="B73" s="22" t="s">
        <v>151</v>
      </c>
      <c r="C73" s="22" t="s">
        <v>139</v>
      </c>
      <c r="D73" s="23" t="s">
        <v>128</v>
      </c>
      <c r="E73" s="23" t="s">
        <v>128</v>
      </c>
      <c r="F73" s="23">
        <v>612</v>
      </c>
      <c r="G73" s="57">
        <v>1295.85</v>
      </c>
    </row>
    <row r="74" spans="1:7" ht="15" customHeight="1">
      <c r="A74" s="24" t="s">
        <v>150</v>
      </c>
      <c r="B74" s="25" t="s">
        <v>151</v>
      </c>
      <c r="C74" s="25" t="s">
        <v>53</v>
      </c>
      <c r="D74" s="26">
        <v>200</v>
      </c>
      <c r="E74" s="26">
        <v>1040</v>
      </c>
      <c r="F74" s="26" t="s">
        <v>128</v>
      </c>
      <c r="G74" s="58" t="s">
        <v>128</v>
      </c>
    </row>
    <row r="75" spans="1:7" ht="15" customHeight="1">
      <c r="A75" s="21" t="s">
        <v>150</v>
      </c>
      <c r="B75" s="22" t="s">
        <v>151</v>
      </c>
      <c r="C75" s="22" t="s">
        <v>140</v>
      </c>
      <c r="D75" s="23">
        <v>360</v>
      </c>
      <c r="E75" s="23">
        <v>1470.6</v>
      </c>
      <c r="F75" s="23" t="s">
        <v>128</v>
      </c>
      <c r="G75" s="57" t="s">
        <v>128</v>
      </c>
    </row>
    <row r="76" spans="1:7" ht="15" customHeight="1">
      <c r="A76" s="24" t="s">
        <v>150</v>
      </c>
      <c r="B76" s="25" t="s">
        <v>151</v>
      </c>
      <c r="C76" s="25" t="s">
        <v>122</v>
      </c>
      <c r="D76" s="26">
        <v>4132</v>
      </c>
      <c r="E76" s="26">
        <v>11272.8</v>
      </c>
      <c r="F76" s="26" t="s">
        <v>128</v>
      </c>
      <c r="G76" s="58" t="s">
        <v>128</v>
      </c>
    </row>
    <row r="77" spans="1:7" ht="15" customHeight="1">
      <c r="A77" s="21" t="s">
        <v>150</v>
      </c>
      <c r="B77" s="22" t="s">
        <v>151</v>
      </c>
      <c r="C77" s="22" t="s">
        <v>92</v>
      </c>
      <c r="D77" s="23">
        <v>109092</v>
      </c>
      <c r="E77" s="23">
        <v>132792.36</v>
      </c>
      <c r="F77" s="23">
        <v>85640</v>
      </c>
      <c r="G77" s="57">
        <v>96890.9</v>
      </c>
    </row>
    <row r="78" spans="1:7" ht="15" customHeight="1">
      <c r="A78" s="24" t="s">
        <v>150</v>
      </c>
      <c r="B78" s="25" t="s">
        <v>151</v>
      </c>
      <c r="C78" s="25" t="s">
        <v>46</v>
      </c>
      <c r="D78" s="26">
        <v>65972.4</v>
      </c>
      <c r="E78" s="26">
        <v>149153.16</v>
      </c>
      <c r="F78" s="26">
        <v>25847.2</v>
      </c>
      <c r="G78" s="58">
        <v>60788.48</v>
      </c>
    </row>
    <row r="79" spans="1:7" ht="15" customHeight="1">
      <c r="A79" s="21" t="s">
        <v>150</v>
      </c>
      <c r="B79" s="22" t="s">
        <v>151</v>
      </c>
      <c r="C79" s="22" t="s">
        <v>103</v>
      </c>
      <c r="D79" s="23">
        <v>2262.6</v>
      </c>
      <c r="E79" s="23">
        <v>10711.14</v>
      </c>
      <c r="F79" s="23" t="s">
        <v>128</v>
      </c>
      <c r="G79" s="57" t="s">
        <v>128</v>
      </c>
    </row>
    <row r="80" spans="1:7" ht="15" customHeight="1">
      <c r="A80" s="24" t="s">
        <v>150</v>
      </c>
      <c r="B80" s="25" t="s">
        <v>151</v>
      </c>
      <c r="C80" s="25" t="s">
        <v>113</v>
      </c>
      <c r="D80" s="26" t="s">
        <v>128</v>
      </c>
      <c r="E80" s="26" t="s">
        <v>128</v>
      </c>
      <c r="F80" s="26">
        <v>2000</v>
      </c>
      <c r="G80" s="58">
        <v>2700</v>
      </c>
    </row>
    <row r="81" spans="1:7" ht="15" customHeight="1">
      <c r="A81" s="21" t="s">
        <v>150</v>
      </c>
      <c r="B81" s="22" t="s">
        <v>151</v>
      </c>
      <c r="C81" s="22" t="s">
        <v>123</v>
      </c>
      <c r="D81" s="23">
        <v>1992.6</v>
      </c>
      <c r="E81" s="23">
        <v>5189.49</v>
      </c>
      <c r="F81" s="23">
        <v>248.4</v>
      </c>
      <c r="G81" s="57">
        <v>612.33</v>
      </c>
    </row>
    <row r="82" spans="1:7" ht="15" customHeight="1">
      <c r="A82" s="24" t="s">
        <v>150</v>
      </c>
      <c r="B82" s="25" t="s">
        <v>151</v>
      </c>
      <c r="C82" s="25" t="s">
        <v>91</v>
      </c>
      <c r="D82" s="26">
        <v>34000</v>
      </c>
      <c r="E82" s="26">
        <v>43283.17</v>
      </c>
      <c r="F82" s="26">
        <v>35000</v>
      </c>
      <c r="G82" s="58">
        <v>48000</v>
      </c>
    </row>
    <row r="83" spans="1:7" ht="15" customHeight="1">
      <c r="A83" s="21" t="s">
        <v>150</v>
      </c>
      <c r="B83" s="22" t="s">
        <v>151</v>
      </c>
      <c r="C83" s="22" t="s">
        <v>68</v>
      </c>
      <c r="D83" s="23">
        <v>576</v>
      </c>
      <c r="E83" s="23">
        <v>1751.04</v>
      </c>
      <c r="F83" s="23" t="s">
        <v>128</v>
      </c>
      <c r="G83" s="57" t="s">
        <v>128</v>
      </c>
    </row>
    <row r="84" spans="1:7" ht="15" customHeight="1">
      <c r="A84" s="24" t="s">
        <v>152</v>
      </c>
      <c r="B84" s="25" t="s">
        <v>153</v>
      </c>
      <c r="C84" s="25" t="s">
        <v>51</v>
      </c>
      <c r="D84" s="26">
        <v>84000</v>
      </c>
      <c r="E84" s="26">
        <v>24080</v>
      </c>
      <c r="F84" s="26" t="s">
        <v>128</v>
      </c>
      <c r="G84" s="58" t="s">
        <v>128</v>
      </c>
    </row>
    <row r="85" spans="1:7" ht="15" customHeight="1">
      <c r="A85" s="21" t="s">
        <v>152</v>
      </c>
      <c r="B85" s="22" t="s">
        <v>153</v>
      </c>
      <c r="C85" s="22" t="s">
        <v>84</v>
      </c>
      <c r="D85" s="23" t="s">
        <v>128</v>
      </c>
      <c r="E85" s="23" t="s">
        <v>128</v>
      </c>
      <c r="F85" s="23">
        <v>54000</v>
      </c>
      <c r="G85" s="57">
        <v>32400</v>
      </c>
    </row>
    <row r="86" spans="1:7" ht="15" customHeight="1">
      <c r="A86" s="24" t="s">
        <v>152</v>
      </c>
      <c r="B86" s="25" t="s">
        <v>153</v>
      </c>
      <c r="C86" s="25" t="s">
        <v>106</v>
      </c>
      <c r="D86" s="26" t="s">
        <v>128</v>
      </c>
      <c r="E86" s="26" t="s">
        <v>128</v>
      </c>
      <c r="F86" s="26">
        <v>535220</v>
      </c>
      <c r="G86" s="58">
        <v>318823</v>
      </c>
    </row>
    <row r="87" spans="1:7" ht="15" customHeight="1">
      <c r="A87" s="21" t="s">
        <v>152</v>
      </c>
      <c r="B87" s="22" t="s">
        <v>153</v>
      </c>
      <c r="C87" s="22" t="s">
        <v>92</v>
      </c>
      <c r="D87" s="23">
        <v>332000</v>
      </c>
      <c r="E87" s="23">
        <v>105460</v>
      </c>
      <c r="F87" s="23">
        <v>52000</v>
      </c>
      <c r="G87" s="57">
        <v>29250</v>
      </c>
    </row>
    <row r="88" spans="1:7" ht="15" customHeight="1">
      <c r="A88" s="24" t="s">
        <v>152</v>
      </c>
      <c r="B88" s="25" t="s">
        <v>153</v>
      </c>
      <c r="C88" s="25" t="s">
        <v>113</v>
      </c>
      <c r="D88" s="26" t="s">
        <v>128</v>
      </c>
      <c r="E88" s="26" t="s">
        <v>128</v>
      </c>
      <c r="F88" s="26">
        <v>50000</v>
      </c>
      <c r="G88" s="58">
        <v>18750</v>
      </c>
    </row>
    <row r="89" spans="1:7" ht="15" customHeight="1">
      <c r="A89" s="21" t="s">
        <v>152</v>
      </c>
      <c r="B89" s="22" t="s">
        <v>153</v>
      </c>
      <c r="C89" s="22" t="s">
        <v>67</v>
      </c>
      <c r="D89" s="23" t="s">
        <v>128</v>
      </c>
      <c r="E89" s="23" t="s">
        <v>128</v>
      </c>
      <c r="F89" s="23">
        <v>28000</v>
      </c>
      <c r="G89" s="57">
        <v>15400</v>
      </c>
    </row>
    <row r="90" spans="1:7" ht="15" customHeight="1">
      <c r="A90" s="24" t="s">
        <v>152</v>
      </c>
      <c r="B90" s="25" t="s">
        <v>153</v>
      </c>
      <c r="C90" s="25" t="s">
        <v>59</v>
      </c>
      <c r="D90" s="26" t="s">
        <v>128</v>
      </c>
      <c r="E90" s="26" t="s">
        <v>128</v>
      </c>
      <c r="F90" s="26">
        <v>22300</v>
      </c>
      <c r="G90" s="58">
        <v>13380</v>
      </c>
    </row>
    <row r="91" spans="1:7" ht="15" customHeight="1">
      <c r="A91" s="21" t="s">
        <v>152</v>
      </c>
      <c r="B91" s="22" t="s">
        <v>153</v>
      </c>
      <c r="C91" s="22" t="s">
        <v>149</v>
      </c>
      <c r="D91" s="23">
        <v>26000</v>
      </c>
      <c r="E91" s="23">
        <v>9360</v>
      </c>
      <c r="F91" s="23">
        <v>168000</v>
      </c>
      <c r="G91" s="57">
        <v>68320</v>
      </c>
    </row>
    <row r="92" spans="1:7" ht="15" customHeight="1">
      <c r="A92" s="24" t="s">
        <v>154</v>
      </c>
      <c r="B92" s="25" t="s">
        <v>155</v>
      </c>
      <c r="C92" s="25" t="s">
        <v>105</v>
      </c>
      <c r="D92" s="26" t="s">
        <v>128</v>
      </c>
      <c r="E92" s="26" t="s">
        <v>128</v>
      </c>
      <c r="F92" s="26">
        <v>78000</v>
      </c>
      <c r="G92" s="58">
        <v>110500</v>
      </c>
    </row>
    <row r="93" spans="1:7" ht="15" customHeight="1">
      <c r="A93" s="21" t="s">
        <v>154</v>
      </c>
      <c r="B93" s="22" t="s">
        <v>155</v>
      </c>
      <c r="C93" s="22" t="s">
        <v>106</v>
      </c>
      <c r="D93" s="23">
        <v>23000</v>
      </c>
      <c r="E93" s="23">
        <v>13800</v>
      </c>
      <c r="F93" s="23" t="s">
        <v>128</v>
      </c>
      <c r="G93" s="57" t="s">
        <v>128</v>
      </c>
    </row>
    <row r="94" spans="1:7" ht="15" customHeight="1">
      <c r="A94" s="24" t="s">
        <v>154</v>
      </c>
      <c r="B94" s="25" t="s">
        <v>155</v>
      </c>
      <c r="C94" s="25" t="s">
        <v>140</v>
      </c>
      <c r="D94" s="26">
        <v>1456.93</v>
      </c>
      <c r="E94" s="26">
        <v>5923.47</v>
      </c>
      <c r="F94" s="26" t="s">
        <v>128</v>
      </c>
      <c r="G94" s="58" t="s">
        <v>128</v>
      </c>
    </row>
    <row r="95" spans="1:7" ht="15" customHeight="1">
      <c r="A95" s="21" t="s">
        <v>154</v>
      </c>
      <c r="B95" s="22" t="s">
        <v>155</v>
      </c>
      <c r="C95" s="22" t="s">
        <v>122</v>
      </c>
      <c r="D95" s="23">
        <v>1032.67</v>
      </c>
      <c r="E95" s="23">
        <v>3123.87</v>
      </c>
      <c r="F95" s="23" t="s">
        <v>128</v>
      </c>
      <c r="G95" s="57" t="s">
        <v>128</v>
      </c>
    </row>
    <row r="96" spans="1:7" ht="15" customHeight="1">
      <c r="A96" s="24" t="s">
        <v>154</v>
      </c>
      <c r="B96" s="25" t="s">
        <v>155</v>
      </c>
      <c r="C96" s="25" t="s">
        <v>46</v>
      </c>
      <c r="D96" s="26">
        <v>21994</v>
      </c>
      <c r="E96" s="26">
        <v>50586.2</v>
      </c>
      <c r="F96" s="26">
        <v>43880.65</v>
      </c>
      <c r="G96" s="58">
        <v>111823.37</v>
      </c>
    </row>
    <row r="97" spans="1:7" ht="15" customHeight="1">
      <c r="A97" s="21" t="s">
        <v>154</v>
      </c>
      <c r="B97" s="22" t="s">
        <v>155</v>
      </c>
      <c r="C97" s="22" t="s">
        <v>103</v>
      </c>
      <c r="D97" s="23">
        <v>762.16</v>
      </c>
      <c r="E97" s="23">
        <v>2274.28</v>
      </c>
      <c r="F97" s="23" t="s">
        <v>128</v>
      </c>
      <c r="G97" s="57" t="s">
        <v>128</v>
      </c>
    </row>
    <row r="98" spans="1:7" ht="15" customHeight="1">
      <c r="A98" s="24" t="s">
        <v>154</v>
      </c>
      <c r="B98" s="25" t="s">
        <v>155</v>
      </c>
      <c r="C98" s="25" t="s">
        <v>156</v>
      </c>
      <c r="D98" s="26">
        <v>29008.3</v>
      </c>
      <c r="E98" s="26">
        <v>61412.35</v>
      </c>
      <c r="F98" s="26" t="s">
        <v>128</v>
      </c>
      <c r="G98" s="58" t="s">
        <v>128</v>
      </c>
    </row>
    <row r="99" spans="1:7" ht="15" customHeight="1">
      <c r="A99" s="21" t="s">
        <v>154</v>
      </c>
      <c r="B99" s="22" t="s">
        <v>155</v>
      </c>
      <c r="C99" s="22" t="s">
        <v>102</v>
      </c>
      <c r="D99" s="23">
        <v>386.97</v>
      </c>
      <c r="E99" s="23">
        <v>1686.83</v>
      </c>
      <c r="F99" s="23" t="s">
        <v>128</v>
      </c>
      <c r="G99" s="57" t="s">
        <v>128</v>
      </c>
    </row>
    <row r="100" spans="1:7" ht="15" customHeight="1">
      <c r="A100" s="24" t="s">
        <v>154</v>
      </c>
      <c r="B100" s="25" t="s">
        <v>155</v>
      </c>
      <c r="C100" s="25" t="s">
        <v>85</v>
      </c>
      <c r="D100" s="26" t="s">
        <v>128</v>
      </c>
      <c r="E100" s="26" t="s">
        <v>128</v>
      </c>
      <c r="F100" s="26">
        <v>11009.5</v>
      </c>
      <c r="G100" s="58">
        <v>35780.88</v>
      </c>
    </row>
    <row r="101" spans="1:7" ht="15" customHeight="1">
      <c r="A101" s="21" t="s">
        <v>154</v>
      </c>
      <c r="B101" s="22" t="s">
        <v>155</v>
      </c>
      <c r="C101" s="22" t="s">
        <v>123</v>
      </c>
      <c r="D101" s="23">
        <v>1884.6</v>
      </c>
      <c r="E101" s="23">
        <v>4574.09</v>
      </c>
      <c r="F101" s="23" t="s">
        <v>128</v>
      </c>
      <c r="G101" s="57" t="s">
        <v>128</v>
      </c>
    </row>
    <row r="102" spans="1:7" ht="15" customHeight="1">
      <c r="A102" s="24" t="s">
        <v>154</v>
      </c>
      <c r="B102" s="25" t="s">
        <v>155</v>
      </c>
      <c r="C102" s="25" t="s">
        <v>68</v>
      </c>
      <c r="D102" s="26">
        <v>1641.6</v>
      </c>
      <c r="E102" s="26">
        <v>4218.91</v>
      </c>
      <c r="F102" s="26" t="s">
        <v>128</v>
      </c>
      <c r="G102" s="58" t="s">
        <v>128</v>
      </c>
    </row>
    <row r="103" spans="1:7" ht="15" customHeight="1">
      <c r="A103" s="21" t="s">
        <v>157</v>
      </c>
      <c r="B103" s="22" t="s">
        <v>158</v>
      </c>
      <c r="C103" s="22" t="s">
        <v>139</v>
      </c>
      <c r="D103" s="23" t="s">
        <v>128</v>
      </c>
      <c r="E103" s="23" t="s">
        <v>128</v>
      </c>
      <c r="F103" s="23">
        <v>1224</v>
      </c>
      <c r="G103" s="57">
        <v>2420.03</v>
      </c>
    </row>
    <row r="104" spans="1:7" ht="15" customHeight="1">
      <c r="A104" s="24" t="s">
        <v>157</v>
      </c>
      <c r="B104" s="25" t="s">
        <v>158</v>
      </c>
      <c r="C104" s="25" t="s">
        <v>53</v>
      </c>
      <c r="D104" s="26" t="s">
        <v>128</v>
      </c>
      <c r="E104" s="26" t="s">
        <v>128</v>
      </c>
      <c r="F104" s="26">
        <v>200</v>
      </c>
      <c r="G104" s="58">
        <v>840</v>
      </c>
    </row>
    <row r="105" spans="1:7" ht="15" customHeight="1">
      <c r="A105" s="21" t="s">
        <v>157</v>
      </c>
      <c r="B105" s="22" t="s">
        <v>158</v>
      </c>
      <c r="C105" s="22" t="s">
        <v>105</v>
      </c>
      <c r="D105" s="23">
        <v>104000</v>
      </c>
      <c r="E105" s="23">
        <v>119340</v>
      </c>
      <c r="F105" s="23">
        <v>233210</v>
      </c>
      <c r="G105" s="57">
        <v>300573</v>
      </c>
    </row>
    <row r="106" spans="1:7" ht="15" customHeight="1">
      <c r="A106" s="24" t="s">
        <v>157</v>
      </c>
      <c r="B106" s="25" t="s">
        <v>158</v>
      </c>
      <c r="C106" s="25" t="s">
        <v>140</v>
      </c>
      <c r="D106" s="26">
        <v>1333.68</v>
      </c>
      <c r="E106" s="26">
        <v>3707.9</v>
      </c>
      <c r="F106" s="26" t="s">
        <v>128</v>
      </c>
      <c r="G106" s="58" t="s">
        <v>128</v>
      </c>
    </row>
    <row r="107" spans="1:7" ht="15" customHeight="1">
      <c r="A107" s="21" t="s">
        <v>157</v>
      </c>
      <c r="B107" s="22" t="s">
        <v>158</v>
      </c>
      <c r="C107" s="22" t="s">
        <v>122</v>
      </c>
      <c r="D107" s="23">
        <v>6694.15</v>
      </c>
      <c r="E107" s="23">
        <v>19347.54</v>
      </c>
      <c r="F107" s="23" t="s">
        <v>128</v>
      </c>
      <c r="G107" s="57" t="s">
        <v>128</v>
      </c>
    </row>
    <row r="108" spans="1:7" ht="15" customHeight="1">
      <c r="A108" s="24" t="s">
        <v>157</v>
      </c>
      <c r="B108" s="25" t="s">
        <v>158</v>
      </c>
      <c r="C108" s="25" t="s">
        <v>92</v>
      </c>
      <c r="D108" s="26">
        <v>26500</v>
      </c>
      <c r="E108" s="26">
        <v>29950</v>
      </c>
      <c r="F108" s="26">
        <v>72340</v>
      </c>
      <c r="G108" s="58">
        <v>95642</v>
      </c>
    </row>
    <row r="109" spans="1:7" ht="15" customHeight="1">
      <c r="A109" s="21" t="s">
        <v>157</v>
      </c>
      <c r="B109" s="22" t="s">
        <v>158</v>
      </c>
      <c r="C109" s="22" t="s">
        <v>46</v>
      </c>
      <c r="D109" s="23">
        <v>104392.68</v>
      </c>
      <c r="E109" s="23">
        <v>203552.55</v>
      </c>
      <c r="F109" s="23">
        <v>110147.07</v>
      </c>
      <c r="G109" s="57">
        <v>219758.22</v>
      </c>
    </row>
    <row r="110" spans="1:7" ht="15" customHeight="1">
      <c r="A110" s="24" t="s">
        <v>157</v>
      </c>
      <c r="B110" s="25" t="s">
        <v>158</v>
      </c>
      <c r="C110" s="25" t="s">
        <v>103</v>
      </c>
      <c r="D110" s="26">
        <v>10418.4</v>
      </c>
      <c r="E110" s="26">
        <v>34173.85</v>
      </c>
      <c r="F110" s="26" t="s">
        <v>128</v>
      </c>
      <c r="G110" s="58" t="s">
        <v>128</v>
      </c>
    </row>
    <row r="111" spans="1:7" ht="15" customHeight="1">
      <c r="A111" s="21" t="s">
        <v>157</v>
      </c>
      <c r="B111" s="22" t="s">
        <v>158</v>
      </c>
      <c r="C111" s="22" t="s">
        <v>107</v>
      </c>
      <c r="D111" s="23">
        <v>208000</v>
      </c>
      <c r="E111" s="23">
        <v>238160</v>
      </c>
      <c r="F111" s="23" t="s">
        <v>128</v>
      </c>
      <c r="G111" s="57" t="s">
        <v>128</v>
      </c>
    </row>
    <row r="112" spans="1:7" ht="15" customHeight="1">
      <c r="A112" s="24" t="s">
        <v>157</v>
      </c>
      <c r="B112" s="25" t="s">
        <v>158</v>
      </c>
      <c r="C112" s="25" t="s">
        <v>102</v>
      </c>
      <c r="D112" s="26">
        <v>722.76</v>
      </c>
      <c r="E112" s="26">
        <v>2520.91</v>
      </c>
      <c r="F112" s="26">
        <v>727.2</v>
      </c>
      <c r="G112" s="58">
        <v>2583.04</v>
      </c>
    </row>
    <row r="113" spans="1:7" ht="15" customHeight="1">
      <c r="A113" s="21" t="s">
        <v>157</v>
      </c>
      <c r="B113" s="22" t="s">
        <v>158</v>
      </c>
      <c r="C113" s="22" t="s">
        <v>113</v>
      </c>
      <c r="D113" s="23">
        <v>52000</v>
      </c>
      <c r="E113" s="23">
        <v>57980</v>
      </c>
      <c r="F113" s="23">
        <v>8000</v>
      </c>
      <c r="G113" s="57">
        <v>10400</v>
      </c>
    </row>
    <row r="114" spans="1:7" ht="15" customHeight="1">
      <c r="A114" s="24" t="s">
        <v>157</v>
      </c>
      <c r="B114" s="25" t="s">
        <v>158</v>
      </c>
      <c r="C114" s="25" t="s">
        <v>85</v>
      </c>
      <c r="D114" s="26" t="s">
        <v>128</v>
      </c>
      <c r="E114" s="26" t="s">
        <v>128</v>
      </c>
      <c r="F114" s="26">
        <v>199973.74</v>
      </c>
      <c r="G114" s="58">
        <v>398655.42</v>
      </c>
    </row>
    <row r="115" spans="1:7" ht="15" customHeight="1">
      <c r="A115" s="21" t="s">
        <v>157</v>
      </c>
      <c r="B115" s="22" t="s">
        <v>158</v>
      </c>
      <c r="C115" s="22" t="s">
        <v>123</v>
      </c>
      <c r="D115" s="23">
        <v>3812.4</v>
      </c>
      <c r="E115" s="23">
        <v>12264.01</v>
      </c>
      <c r="F115" s="23">
        <v>637.2</v>
      </c>
      <c r="G115" s="57">
        <v>1545.56</v>
      </c>
    </row>
    <row r="116" spans="1:7" ht="15" customHeight="1">
      <c r="A116" s="24" t="s">
        <v>157</v>
      </c>
      <c r="B116" s="25" t="s">
        <v>158</v>
      </c>
      <c r="C116" s="25" t="s">
        <v>91</v>
      </c>
      <c r="D116" s="26">
        <v>148000</v>
      </c>
      <c r="E116" s="26">
        <v>171575.69</v>
      </c>
      <c r="F116" s="26">
        <v>147000</v>
      </c>
      <c r="G116" s="58">
        <v>193410</v>
      </c>
    </row>
    <row r="117" spans="1:7" ht="15" customHeight="1">
      <c r="A117" s="21" t="s">
        <v>157</v>
      </c>
      <c r="B117" s="22" t="s">
        <v>158</v>
      </c>
      <c r="C117" s="22" t="s">
        <v>68</v>
      </c>
      <c r="D117" s="23">
        <v>6924.4</v>
      </c>
      <c r="E117" s="23">
        <v>19659.3</v>
      </c>
      <c r="F117" s="23" t="s">
        <v>128</v>
      </c>
      <c r="G117" s="57" t="s">
        <v>128</v>
      </c>
    </row>
    <row r="118" spans="1:7" ht="15" customHeight="1">
      <c r="A118" s="24" t="s">
        <v>159</v>
      </c>
      <c r="B118" s="25" t="s">
        <v>160</v>
      </c>
      <c r="C118" s="25" t="s">
        <v>106</v>
      </c>
      <c r="D118" s="26" t="s">
        <v>128</v>
      </c>
      <c r="E118" s="26" t="s">
        <v>128</v>
      </c>
      <c r="F118" s="26">
        <v>52000</v>
      </c>
      <c r="G118" s="58">
        <v>27040</v>
      </c>
    </row>
    <row r="119" spans="1:7" ht="15" customHeight="1">
      <c r="A119" s="21" t="s">
        <v>159</v>
      </c>
      <c r="B119" s="22" t="s">
        <v>160</v>
      </c>
      <c r="C119" s="22" t="s">
        <v>92</v>
      </c>
      <c r="D119" s="23">
        <v>108000</v>
      </c>
      <c r="E119" s="23">
        <v>71280</v>
      </c>
      <c r="F119" s="23">
        <v>20046</v>
      </c>
      <c r="G119" s="57">
        <v>13029.9</v>
      </c>
    </row>
    <row r="120" spans="1:7" ht="15" customHeight="1">
      <c r="A120" s="24" t="s">
        <v>159</v>
      </c>
      <c r="B120" s="25" t="s">
        <v>160</v>
      </c>
      <c r="C120" s="25" t="s">
        <v>46</v>
      </c>
      <c r="D120" s="26" t="s">
        <v>128</v>
      </c>
      <c r="E120" s="26" t="s">
        <v>128</v>
      </c>
      <c r="F120" s="26">
        <v>203448</v>
      </c>
      <c r="G120" s="58">
        <v>410240.55</v>
      </c>
    </row>
    <row r="121" spans="1:7" ht="15" customHeight="1">
      <c r="A121" s="21" t="s">
        <v>159</v>
      </c>
      <c r="B121" s="22" t="s">
        <v>160</v>
      </c>
      <c r="C121" s="22" t="s">
        <v>513</v>
      </c>
      <c r="D121" s="23" t="s">
        <v>128</v>
      </c>
      <c r="E121" s="23" t="s">
        <v>128</v>
      </c>
      <c r="F121" s="23">
        <v>1207</v>
      </c>
      <c r="G121" s="57">
        <v>2390.06</v>
      </c>
    </row>
    <row r="122" spans="1:7" ht="15" customHeight="1">
      <c r="A122" s="24" t="s">
        <v>159</v>
      </c>
      <c r="B122" s="25" t="s">
        <v>160</v>
      </c>
      <c r="C122" s="25" t="s">
        <v>85</v>
      </c>
      <c r="D122" s="26" t="s">
        <v>128</v>
      </c>
      <c r="E122" s="26" t="s">
        <v>128</v>
      </c>
      <c r="F122" s="26">
        <v>52000</v>
      </c>
      <c r="G122" s="58">
        <v>160200</v>
      </c>
    </row>
    <row r="123" spans="1:7" ht="15" customHeight="1">
      <c r="A123" s="21" t="s">
        <v>161</v>
      </c>
      <c r="B123" s="22" t="s">
        <v>162</v>
      </c>
      <c r="C123" s="22" t="s">
        <v>138</v>
      </c>
      <c r="D123" s="23">
        <v>8133.95</v>
      </c>
      <c r="E123" s="23">
        <v>8133.95</v>
      </c>
      <c r="F123" s="23" t="s">
        <v>128</v>
      </c>
      <c r="G123" s="57" t="s">
        <v>128</v>
      </c>
    </row>
    <row r="124" spans="1:7" ht="15" customHeight="1">
      <c r="A124" s="24" t="s">
        <v>161</v>
      </c>
      <c r="B124" s="25" t="s">
        <v>162</v>
      </c>
      <c r="C124" s="25" t="s">
        <v>53</v>
      </c>
      <c r="D124" s="26">
        <v>2007.5</v>
      </c>
      <c r="E124" s="26">
        <v>2710.25</v>
      </c>
      <c r="F124" s="26">
        <v>302</v>
      </c>
      <c r="G124" s="58">
        <v>413.15</v>
      </c>
    </row>
    <row r="125" spans="1:7" ht="15" customHeight="1">
      <c r="A125" s="21" t="s">
        <v>161</v>
      </c>
      <c r="B125" s="22" t="s">
        <v>162</v>
      </c>
      <c r="C125" s="22" t="s">
        <v>105</v>
      </c>
      <c r="D125" s="23" t="s">
        <v>128</v>
      </c>
      <c r="E125" s="23" t="s">
        <v>128</v>
      </c>
      <c r="F125" s="23">
        <v>413.1</v>
      </c>
      <c r="G125" s="57">
        <v>818.12</v>
      </c>
    </row>
    <row r="126" spans="1:7" ht="15" customHeight="1">
      <c r="A126" s="24" t="s">
        <v>161</v>
      </c>
      <c r="B126" s="25" t="s">
        <v>162</v>
      </c>
      <c r="C126" s="25" t="s">
        <v>140</v>
      </c>
      <c r="D126" s="26">
        <v>426.59</v>
      </c>
      <c r="E126" s="26">
        <v>619.92</v>
      </c>
      <c r="F126" s="26" t="s">
        <v>128</v>
      </c>
      <c r="G126" s="58" t="s">
        <v>128</v>
      </c>
    </row>
    <row r="127" spans="1:7" ht="15" customHeight="1">
      <c r="A127" s="21" t="s">
        <v>161</v>
      </c>
      <c r="B127" s="22" t="s">
        <v>162</v>
      </c>
      <c r="C127" s="22" t="s">
        <v>122</v>
      </c>
      <c r="D127" s="23">
        <v>13.32</v>
      </c>
      <c r="E127" s="23">
        <v>33.3</v>
      </c>
      <c r="F127" s="23" t="s">
        <v>128</v>
      </c>
      <c r="G127" s="57" t="s">
        <v>128</v>
      </c>
    </row>
    <row r="128" spans="1:7" ht="15" customHeight="1">
      <c r="A128" s="24" t="s">
        <v>161</v>
      </c>
      <c r="B128" s="25" t="s">
        <v>162</v>
      </c>
      <c r="C128" s="25" t="s">
        <v>46</v>
      </c>
      <c r="D128" s="26">
        <v>58141.8</v>
      </c>
      <c r="E128" s="26">
        <v>69770.16</v>
      </c>
      <c r="F128" s="26">
        <v>335056.5</v>
      </c>
      <c r="G128" s="58">
        <v>512899.29</v>
      </c>
    </row>
    <row r="129" spans="1:7" ht="15" customHeight="1">
      <c r="A129" s="21" t="s">
        <v>161</v>
      </c>
      <c r="B129" s="22" t="s">
        <v>162</v>
      </c>
      <c r="C129" s="22" t="s">
        <v>102</v>
      </c>
      <c r="D129" s="23" t="s">
        <v>128</v>
      </c>
      <c r="E129" s="23" t="s">
        <v>128</v>
      </c>
      <c r="F129" s="23">
        <v>810</v>
      </c>
      <c r="G129" s="57">
        <v>1004.89</v>
      </c>
    </row>
    <row r="130" spans="1:7" ht="15" customHeight="1">
      <c r="A130" s="24" t="s">
        <v>161</v>
      </c>
      <c r="B130" s="25" t="s">
        <v>162</v>
      </c>
      <c r="C130" s="25" t="s">
        <v>85</v>
      </c>
      <c r="D130" s="26" t="s">
        <v>128</v>
      </c>
      <c r="E130" s="26" t="s">
        <v>128</v>
      </c>
      <c r="F130" s="26">
        <v>1004.4</v>
      </c>
      <c r="G130" s="58">
        <v>1807.92</v>
      </c>
    </row>
    <row r="131" spans="1:7" ht="15" customHeight="1">
      <c r="A131" s="21" t="s">
        <v>161</v>
      </c>
      <c r="B131" s="22" t="s">
        <v>162</v>
      </c>
      <c r="C131" s="22" t="s">
        <v>123</v>
      </c>
      <c r="D131" s="23">
        <v>785.7</v>
      </c>
      <c r="E131" s="23">
        <v>1765.39</v>
      </c>
      <c r="F131" s="23" t="s">
        <v>128</v>
      </c>
      <c r="G131" s="57" t="s">
        <v>128</v>
      </c>
    </row>
    <row r="132" spans="1:7" ht="15" customHeight="1">
      <c r="A132" s="24" t="s">
        <v>163</v>
      </c>
      <c r="B132" s="25" t="s">
        <v>164</v>
      </c>
      <c r="C132" s="25" t="s">
        <v>138</v>
      </c>
      <c r="D132" s="26">
        <v>291464.8</v>
      </c>
      <c r="E132" s="26">
        <v>162995.72</v>
      </c>
      <c r="F132" s="26">
        <v>74000</v>
      </c>
      <c r="G132" s="58">
        <v>38850</v>
      </c>
    </row>
    <row r="133" spans="1:7" ht="15" customHeight="1">
      <c r="A133" s="21" t="s">
        <v>163</v>
      </c>
      <c r="B133" s="22" t="s">
        <v>164</v>
      </c>
      <c r="C133" s="22" t="s">
        <v>55</v>
      </c>
      <c r="D133" s="23">
        <v>43000</v>
      </c>
      <c r="E133" s="23">
        <v>26205.56</v>
      </c>
      <c r="F133" s="23">
        <v>88000</v>
      </c>
      <c r="G133" s="57">
        <v>67209.77</v>
      </c>
    </row>
    <row r="134" spans="1:7" ht="15" customHeight="1">
      <c r="A134" s="24" t="s">
        <v>163</v>
      </c>
      <c r="B134" s="25" t="s">
        <v>164</v>
      </c>
      <c r="C134" s="25" t="s">
        <v>51</v>
      </c>
      <c r="D134" s="26">
        <v>2530000</v>
      </c>
      <c r="E134" s="26">
        <v>2241420</v>
      </c>
      <c r="F134" s="26" t="s">
        <v>128</v>
      </c>
      <c r="G134" s="58" t="s">
        <v>128</v>
      </c>
    </row>
    <row r="135" spans="1:7" ht="15" customHeight="1">
      <c r="A135" s="21" t="s">
        <v>163</v>
      </c>
      <c r="B135" s="22" t="s">
        <v>164</v>
      </c>
      <c r="C135" s="22" t="s">
        <v>53</v>
      </c>
      <c r="D135" s="23">
        <v>2344.28</v>
      </c>
      <c r="E135" s="23">
        <v>2998.12</v>
      </c>
      <c r="F135" s="23" t="s">
        <v>128</v>
      </c>
      <c r="G135" s="57" t="s">
        <v>128</v>
      </c>
    </row>
    <row r="136" spans="1:7" ht="15" customHeight="1">
      <c r="A136" s="24" t="s">
        <v>163</v>
      </c>
      <c r="B136" s="25" t="s">
        <v>164</v>
      </c>
      <c r="C136" s="25" t="s">
        <v>105</v>
      </c>
      <c r="D136" s="26" t="s">
        <v>128</v>
      </c>
      <c r="E136" s="26" t="s">
        <v>128</v>
      </c>
      <c r="F136" s="26">
        <v>322.1</v>
      </c>
      <c r="G136" s="58">
        <v>665.64</v>
      </c>
    </row>
    <row r="137" spans="1:7" ht="15" customHeight="1">
      <c r="A137" s="21" t="s">
        <v>163</v>
      </c>
      <c r="B137" s="22" t="s">
        <v>164</v>
      </c>
      <c r="C137" s="22" t="s">
        <v>122</v>
      </c>
      <c r="D137" s="23">
        <v>14.4</v>
      </c>
      <c r="E137" s="23">
        <v>36</v>
      </c>
      <c r="F137" s="23" t="s">
        <v>128</v>
      </c>
      <c r="G137" s="57" t="s">
        <v>128</v>
      </c>
    </row>
    <row r="138" spans="1:7" ht="15" customHeight="1">
      <c r="A138" s="24" t="s">
        <v>163</v>
      </c>
      <c r="B138" s="25" t="s">
        <v>164</v>
      </c>
      <c r="C138" s="25" t="s">
        <v>92</v>
      </c>
      <c r="D138" s="26">
        <v>5704594.25</v>
      </c>
      <c r="E138" s="26">
        <v>6571386.01</v>
      </c>
      <c r="F138" s="26">
        <v>1416957.75</v>
      </c>
      <c r="G138" s="58">
        <v>906178.84</v>
      </c>
    </row>
    <row r="139" spans="1:7" ht="15" customHeight="1">
      <c r="A139" s="21" t="s">
        <v>163</v>
      </c>
      <c r="B139" s="22" t="s">
        <v>164</v>
      </c>
      <c r="C139" s="22" t="s">
        <v>46</v>
      </c>
      <c r="D139" s="23">
        <v>56636.16</v>
      </c>
      <c r="E139" s="23">
        <v>71899.84</v>
      </c>
      <c r="F139" s="23">
        <v>117218.2</v>
      </c>
      <c r="G139" s="57">
        <v>197369.51</v>
      </c>
    </row>
    <row r="140" spans="1:7" ht="15" customHeight="1">
      <c r="A140" s="24" t="s">
        <v>163</v>
      </c>
      <c r="B140" s="25" t="s">
        <v>164</v>
      </c>
      <c r="C140" s="25" t="s">
        <v>606</v>
      </c>
      <c r="D140" s="26">
        <v>27000</v>
      </c>
      <c r="E140" s="26">
        <v>12555</v>
      </c>
      <c r="F140" s="26" t="s">
        <v>128</v>
      </c>
      <c r="G140" s="58" t="s">
        <v>128</v>
      </c>
    </row>
    <row r="141" spans="1:7" ht="15" customHeight="1">
      <c r="A141" s="21" t="s">
        <v>163</v>
      </c>
      <c r="B141" s="22" t="s">
        <v>164</v>
      </c>
      <c r="C141" s="22" t="s">
        <v>65</v>
      </c>
      <c r="D141" s="23">
        <v>261000</v>
      </c>
      <c r="E141" s="23">
        <v>150075</v>
      </c>
      <c r="F141" s="23">
        <v>147454</v>
      </c>
      <c r="G141" s="57">
        <v>83699.7</v>
      </c>
    </row>
    <row r="142" spans="1:7" ht="15" customHeight="1">
      <c r="A142" s="24" t="s">
        <v>163</v>
      </c>
      <c r="B142" s="25" t="s">
        <v>164</v>
      </c>
      <c r="C142" s="25" t="s">
        <v>123</v>
      </c>
      <c r="D142" s="26" t="s">
        <v>128</v>
      </c>
      <c r="E142" s="26" t="s">
        <v>128</v>
      </c>
      <c r="F142" s="26">
        <v>1312.2</v>
      </c>
      <c r="G142" s="58">
        <v>2835.28</v>
      </c>
    </row>
    <row r="143" spans="1:7" ht="15" customHeight="1">
      <c r="A143" s="21" t="s">
        <v>163</v>
      </c>
      <c r="B143" s="22" t="s">
        <v>164</v>
      </c>
      <c r="C143" s="22" t="s">
        <v>149</v>
      </c>
      <c r="D143" s="23">
        <v>391013.5</v>
      </c>
      <c r="E143" s="23">
        <v>591098.9</v>
      </c>
      <c r="F143" s="23">
        <v>6436000</v>
      </c>
      <c r="G143" s="57">
        <v>5854320</v>
      </c>
    </row>
    <row r="144" spans="1:7" ht="15" customHeight="1">
      <c r="A144" s="24" t="s">
        <v>165</v>
      </c>
      <c r="B144" s="25" t="s">
        <v>166</v>
      </c>
      <c r="C144" s="25" t="s">
        <v>53</v>
      </c>
      <c r="D144" s="26" t="s">
        <v>128</v>
      </c>
      <c r="E144" s="26" t="s">
        <v>128</v>
      </c>
      <c r="F144" s="26">
        <v>505</v>
      </c>
      <c r="G144" s="58">
        <v>2189.25</v>
      </c>
    </row>
    <row r="145" spans="1:7" ht="15" customHeight="1">
      <c r="A145" s="21" t="s">
        <v>165</v>
      </c>
      <c r="B145" s="22" t="s">
        <v>166</v>
      </c>
      <c r="C145" s="22" t="s">
        <v>50</v>
      </c>
      <c r="D145" s="23" t="s">
        <v>128</v>
      </c>
      <c r="E145" s="23" t="s">
        <v>128</v>
      </c>
      <c r="F145" s="23">
        <v>5364.68</v>
      </c>
      <c r="G145" s="57">
        <v>19849.32</v>
      </c>
    </row>
    <row r="146" spans="1:7" ht="15" customHeight="1">
      <c r="A146" s="24" t="s">
        <v>516</v>
      </c>
      <c r="B146" s="25" t="s">
        <v>517</v>
      </c>
      <c r="C146" s="25" t="s">
        <v>53</v>
      </c>
      <c r="D146" s="26" t="s">
        <v>128</v>
      </c>
      <c r="E146" s="26" t="s">
        <v>128</v>
      </c>
      <c r="F146" s="26">
        <v>5.9</v>
      </c>
      <c r="G146" s="58">
        <v>346.2</v>
      </c>
    </row>
    <row r="147" spans="1:7" ht="15" customHeight="1">
      <c r="A147" s="21" t="s">
        <v>607</v>
      </c>
      <c r="B147" s="22" t="s">
        <v>608</v>
      </c>
      <c r="C147" s="22" t="s">
        <v>42</v>
      </c>
      <c r="D147" s="23" t="s">
        <v>128</v>
      </c>
      <c r="E147" s="23" t="s">
        <v>128</v>
      </c>
      <c r="F147" s="23">
        <v>70</v>
      </c>
      <c r="G147" s="57">
        <v>5134.77</v>
      </c>
    </row>
    <row r="148" spans="1:7" ht="15" customHeight="1">
      <c r="A148" s="24" t="s">
        <v>518</v>
      </c>
      <c r="B148" s="25" t="s">
        <v>519</v>
      </c>
      <c r="C148" s="25" t="s">
        <v>46</v>
      </c>
      <c r="D148" s="26">
        <v>44000</v>
      </c>
      <c r="E148" s="26">
        <v>27360</v>
      </c>
      <c r="F148" s="26" t="s">
        <v>128</v>
      </c>
      <c r="G148" s="58" t="s">
        <v>128</v>
      </c>
    </row>
    <row r="149" spans="1:7" ht="15" customHeight="1">
      <c r="A149" s="21" t="s">
        <v>520</v>
      </c>
      <c r="B149" s="22" t="s">
        <v>521</v>
      </c>
      <c r="C149" s="22" t="s">
        <v>156</v>
      </c>
      <c r="D149" s="23">
        <v>800</v>
      </c>
      <c r="E149" s="23">
        <v>87224.85</v>
      </c>
      <c r="F149" s="23" t="s">
        <v>128</v>
      </c>
      <c r="G149" s="57" t="s">
        <v>128</v>
      </c>
    </row>
    <row r="150" spans="1:7" ht="15" customHeight="1">
      <c r="A150" s="24" t="s">
        <v>520</v>
      </c>
      <c r="B150" s="25" t="s">
        <v>522</v>
      </c>
      <c r="C150" s="25" t="s">
        <v>100</v>
      </c>
      <c r="D150" s="26" t="s">
        <v>128</v>
      </c>
      <c r="E150" s="26" t="s">
        <v>128</v>
      </c>
      <c r="F150" s="26">
        <v>28140</v>
      </c>
      <c r="G150" s="58">
        <v>164590</v>
      </c>
    </row>
    <row r="151" spans="1:7" ht="15" customHeight="1">
      <c r="A151" s="21" t="s">
        <v>523</v>
      </c>
      <c r="B151" s="22" t="s">
        <v>303</v>
      </c>
      <c r="C151" s="22" t="s">
        <v>100</v>
      </c>
      <c r="D151" s="23" t="s">
        <v>128</v>
      </c>
      <c r="E151" s="23" t="s">
        <v>128</v>
      </c>
      <c r="F151" s="23">
        <v>159120</v>
      </c>
      <c r="G151" s="57">
        <v>797350</v>
      </c>
    </row>
    <row r="152" spans="1:7" ht="15" customHeight="1">
      <c r="A152" s="24" t="s">
        <v>523</v>
      </c>
      <c r="B152" s="25" t="s">
        <v>303</v>
      </c>
      <c r="C152" s="25" t="s">
        <v>609</v>
      </c>
      <c r="D152" s="26" t="s">
        <v>128</v>
      </c>
      <c r="E152" s="26" t="s">
        <v>128</v>
      </c>
      <c r="F152" s="26">
        <v>3180</v>
      </c>
      <c r="G152" s="58">
        <v>272757.79</v>
      </c>
    </row>
    <row r="153" spans="1:7" ht="15" customHeight="1">
      <c r="A153" s="21" t="s">
        <v>523</v>
      </c>
      <c r="B153" s="22" t="s">
        <v>524</v>
      </c>
      <c r="C153" s="22" t="s">
        <v>44</v>
      </c>
      <c r="D153" s="23">
        <v>5000</v>
      </c>
      <c r="E153" s="23">
        <v>298645.1</v>
      </c>
      <c r="F153" s="23" t="s">
        <v>128</v>
      </c>
      <c r="G153" s="57" t="s">
        <v>128</v>
      </c>
    </row>
    <row r="154" spans="1:7" ht="15" customHeight="1">
      <c r="A154" s="24" t="s">
        <v>525</v>
      </c>
      <c r="B154" s="25" t="s">
        <v>526</v>
      </c>
      <c r="C154" s="25" t="s">
        <v>42</v>
      </c>
      <c r="D154" s="26">
        <v>15</v>
      </c>
      <c r="E154" s="26">
        <v>3975.67</v>
      </c>
      <c r="F154" s="26" t="s">
        <v>128</v>
      </c>
      <c r="G154" s="58" t="s">
        <v>128</v>
      </c>
    </row>
    <row r="155" spans="1:7" ht="15" customHeight="1">
      <c r="A155" s="21" t="s">
        <v>525</v>
      </c>
      <c r="B155" s="22" t="s">
        <v>285</v>
      </c>
      <c r="C155" s="22" t="s">
        <v>100</v>
      </c>
      <c r="D155" s="23" t="s">
        <v>128</v>
      </c>
      <c r="E155" s="23" t="s">
        <v>128</v>
      </c>
      <c r="F155" s="23">
        <v>52840</v>
      </c>
      <c r="G155" s="57">
        <v>112180</v>
      </c>
    </row>
    <row r="156" spans="1:7" ht="15" customHeight="1">
      <c r="A156" s="24" t="s">
        <v>284</v>
      </c>
      <c r="B156" s="25" t="s">
        <v>285</v>
      </c>
      <c r="C156" s="25" t="s">
        <v>48</v>
      </c>
      <c r="D156" s="26" t="s">
        <v>128</v>
      </c>
      <c r="E156" s="26" t="s">
        <v>128</v>
      </c>
      <c r="F156" s="26">
        <v>1000</v>
      </c>
      <c r="G156" s="58">
        <v>3504.15</v>
      </c>
    </row>
    <row r="157" spans="1:7" ht="15" customHeight="1">
      <c r="A157" s="21" t="s">
        <v>284</v>
      </c>
      <c r="B157" s="22" t="s">
        <v>285</v>
      </c>
      <c r="C157" s="22" t="s">
        <v>139</v>
      </c>
      <c r="D157" s="23">
        <v>400</v>
      </c>
      <c r="E157" s="23">
        <v>1930.34</v>
      </c>
      <c r="F157" s="23">
        <v>996</v>
      </c>
      <c r="G157" s="57">
        <v>4023.66</v>
      </c>
    </row>
    <row r="158" spans="1:7" ht="15" customHeight="1">
      <c r="A158" s="24" t="s">
        <v>284</v>
      </c>
      <c r="B158" s="25" t="s">
        <v>285</v>
      </c>
      <c r="C158" s="25" t="s">
        <v>63</v>
      </c>
      <c r="D158" s="26">
        <v>10</v>
      </c>
      <c r="E158" s="26">
        <v>65.05</v>
      </c>
      <c r="F158" s="26" t="s">
        <v>128</v>
      </c>
      <c r="G158" s="58" t="s">
        <v>128</v>
      </c>
    </row>
    <row r="159" spans="1:7" ht="15" customHeight="1">
      <c r="A159" s="21" t="s">
        <v>284</v>
      </c>
      <c r="B159" s="22" t="s">
        <v>285</v>
      </c>
      <c r="C159" s="22" t="s">
        <v>82</v>
      </c>
      <c r="D159" s="23">
        <v>18000</v>
      </c>
      <c r="E159" s="23">
        <v>50090.99</v>
      </c>
      <c r="F159" s="23" t="s">
        <v>128</v>
      </c>
      <c r="G159" s="57" t="s">
        <v>128</v>
      </c>
    </row>
    <row r="160" spans="1:7" ht="15" customHeight="1">
      <c r="A160" s="24" t="s">
        <v>284</v>
      </c>
      <c r="B160" s="25" t="s">
        <v>285</v>
      </c>
      <c r="C160" s="25" t="s">
        <v>42</v>
      </c>
      <c r="D160" s="26">
        <v>84</v>
      </c>
      <c r="E160" s="26">
        <v>324.12</v>
      </c>
      <c r="F160" s="26" t="s">
        <v>128</v>
      </c>
      <c r="G160" s="58" t="s">
        <v>128</v>
      </c>
    </row>
    <row r="161" spans="1:7" ht="15" customHeight="1">
      <c r="A161" s="21" t="s">
        <v>284</v>
      </c>
      <c r="B161" s="22" t="s">
        <v>285</v>
      </c>
      <c r="C161" s="22" t="s">
        <v>95</v>
      </c>
      <c r="D161" s="23">
        <v>70986</v>
      </c>
      <c r="E161" s="23">
        <v>284139.71</v>
      </c>
      <c r="F161" s="23" t="s">
        <v>128</v>
      </c>
      <c r="G161" s="57" t="s">
        <v>128</v>
      </c>
    </row>
    <row r="162" spans="1:7" ht="15" customHeight="1">
      <c r="A162" s="24" t="s">
        <v>284</v>
      </c>
      <c r="B162" s="25" t="s">
        <v>285</v>
      </c>
      <c r="C162" s="25" t="s">
        <v>71</v>
      </c>
      <c r="D162" s="26">
        <v>3000</v>
      </c>
      <c r="E162" s="26">
        <v>13368.07</v>
      </c>
      <c r="F162" s="26">
        <v>110560</v>
      </c>
      <c r="G162" s="58">
        <v>384427.98</v>
      </c>
    </row>
    <row r="163" spans="1:7" ht="15" customHeight="1">
      <c r="A163" s="21" t="s">
        <v>284</v>
      </c>
      <c r="B163" s="22" t="s">
        <v>285</v>
      </c>
      <c r="C163" s="22" t="s">
        <v>67</v>
      </c>
      <c r="D163" s="23">
        <v>26900</v>
      </c>
      <c r="E163" s="23">
        <v>118841.4</v>
      </c>
      <c r="F163" s="23">
        <v>304584</v>
      </c>
      <c r="G163" s="57">
        <v>1064517.55</v>
      </c>
    </row>
    <row r="164" spans="1:7" ht="15" customHeight="1">
      <c r="A164" s="24" t="s">
        <v>284</v>
      </c>
      <c r="B164" s="25" t="s">
        <v>285</v>
      </c>
      <c r="C164" s="25" t="s">
        <v>109</v>
      </c>
      <c r="D164" s="26">
        <v>15560</v>
      </c>
      <c r="E164" s="26">
        <v>66279.54</v>
      </c>
      <c r="F164" s="26" t="s">
        <v>128</v>
      </c>
      <c r="G164" s="58" t="s">
        <v>128</v>
      </c>
    </row>
    <row r="165" spans="1:7" ht="15" customHeight="1">
      <c r="A165" s="21" t="s">
        <v>286</v>
      </c>
      <c r="B165" s="22" t="s">
        <v>287</v>
      </c>
      <c r="C165" s="22" t="s">
        <v>139</v>
      </c>
      <c r="D165" s="23">
        <v>1300</v>
      </c>
      <c r="E165" s="23">
        <v>3543.96</v>
      </c>
      <c r="F165" s="23" t="s">
        <v>128</v>
      </c>
      <c r="G165" s="57" t="s">
        <v>128</v>
      </c>
    </row>
    <row r="166" spans="1:7" ht="15" customHeight="1">
      <c r="A166" s="24" t="s">
        <v>286</v>
      </c>
      <c r="B166" s="25" t="s">
        <v>287</v>
      </c>
      <c r="C166" s="25" t="s">
        <v>42</v>
      </c>
      <c r="D166" s="26" t="s">
        <v>128</v>
      </c>
      <c r="E166" s="26" t="s">
        <v>128</v>
      </c>
      <c r="F166" s="26">
        <v>27</v>
      </c>
      <c r="G166" s="58">
        <v>122.39</v>
      </c>
    </row>
    <row r="167" spans="1:7" ht="15" customHeight="1">
      <c r="A167" s="21" t="s">
        <v>286</v>
      </c>
      <c r="B167" s="22" t="s">
        <v>287</v>
      </c>
      <c r="C167" s="22" t="s">
        <v>46</v>
      </c>
      <c r="D167" s="23" t="s">
        <v>128</v>
      </c>
      <c r="E167" s="23" t="s">
        <v>128</v>
      </c>
      <c r="F167" s="23">
        <v>110</v>
      </c>
      <c r="G167" s="57">
        <v>470.81</v>
      </c>
    </row>
    <row r="168" spans="1:7" ht="15" customHeight="1">
      <c r="A168" s="24" t="s">
        <v>286</v>
      </c>
      <c r="B168" s="25" t="s">
        <v>287</v>
      </c>
      <c r="C168" s="25" t="s">
        <v>43</v>
      </c>
      <c r="D168" s="26">
        <v>12</v>
      </c>
      <c r="E168" s="26">
        <v>44.53</v>
      </c>
      <c r="F168" s="26" t="s">
        <v>128</v>
      </c>
      <c r="G168" s="58" t="s">
        <v>128</v>
      </c>
    </row>
    <row r="169" spans="1:7" ht="15" customHeight="1">
      <c r="A169" s="21" t="s">
        <v>286</v>
      </c>
      <c r="B169" s="22" t="s">
        <v>287</v>
      </c>
      <c r="C169" s="22" t="s">
        <v>156</v>
      </c>
      <c r="D169" s="23" t="s">
        <v>128</v>
      </c>
      <c r="E169" s="23" t="s">
        <v>128</v>
      </c>
      <c r="F169" s="23">
        <v>1000</v>
      </c>
      <c r="G169" s="57">
        <v>1411.07</v>
      </c>
    </row>
    <row r="170" spans="1:7" ht="15" customHeight="1">
      <c r="A170" s="24" t="s">
        <v>286</v>
      </c>
      <c r="B170" s="25" t="s">
        <v>287</v>
      </c>
      <c r="C170" s="25" t="s">
        <v>95</v>
      </c>
      <c r="D170" s="26">
        <v>14000</v>
      </c>
      <c r="E170" s="26">
        <v>52613.04</v>
      </c>
      <c r="F170" s="26" t="s">
        <v>128</v>
      </c>
      <c r="G170" s="58" t="s">
        <v>128</v>
      </c>
    </row>
    <row r="171" spans="1:7" ht="15" customHeight="1">
      <c r="A171" s="21" t="s">
        <v>286</v>
      </c>
      <c r="B171" s="22" t="s">
        <v>287</v>
      </c>
      <c r="C171" s="22" t="s">
        <v>71</v>
      </c>
      <c r="D171" s="23">
        <v>122315</v>
      </c>
      <c r="E171" s="23">
        <v>474439.85</v>
      </c>
      <c r="F171" s="23">
        <v>5570</v>
      </c>
      <c r="G171" s="57">
        <v>19345.51</v>
      </c>
    </row>
    <row r="172" spans="1:7" ht="15" customHeight="1">
      <c r="A172" s="24" t="s">
        <v>286</v>
      </c>
      <c r="B172" s="25" t="s">
        <v>287</v>
      </c>
      <c r="C172" s="25" t="s">
        <v>67</v>
      </c>
      <c r="D172" s="26">
        <v>202224</v>
      </c>
      <c r="E172" s="26">
        <v>819657.5</v>
      </c>
      <c r="F172" s="26">
        <v>18108</v>
      </c>
      <c r="G172" s="58">
        <v>62165.86</v>
      </c>
    </row>
    <row r="173" spans="1:7" ht="15" customHeight="1">
      <c r="A173" s="21" t="s">
        <v>286</v>
      </c>
      <c r="B173" s="22" t="s">
        <v>287</v>
      </c>
      <c r="C173" s="22" t="s">
        <v>66</v>
      </c>
      <c r="D173" s="23" t="s">
        <v>128</v>
      </c>
      <c r="E173" s="23" t="s">
        <v>128</v>
      </c>
      <c r="F173" s="23">
        <v>40</v>
      </c>
      <c r="G173" s="57">
        <v>108.49</v>
      </c>
    </row>
    <row r="174" spans="1:7" ht="15" customHeight="1">
      <c r="A174" s="24" t="s">
        <v>288</v>
      </c>
      <c r="B174" s="25" t="s">
        <v>395</v>
      </c>
      <c r="C174" s="25" t="s">
        <v>44</v>
      </c>
      <c r="D174" s="26" t="s">
        <v>128</v>
      </c>
      <c r="E174" s="26" t="s">
        <v>128</v>
      </c>
      <c r="F174" s="26">
        <v>14365.7</v>
      </c>
      <c r="G174" s="58">
        <v>107286.83</v>
      </c>
    </row>
    <row r="175" spans="1:7" ht="15" customHeight="1">
      <c r="A175" s="21" t="s">
        <v>396</v>
      </c>
      <c r="B175" s="22" t="s">
        <v>397</v>
      </c>
      <c r="C175" s="22" t="s">
        <v>44</v>
      </c>
      <c r="D175" s="23" t="s">
        <v>128</v>
      </c>
      <c r="E175" s="23" t="s">
        <v>128</v>
      </c>
      <c r="F175" s="23">
        <v>7579</v>
      </c>
      <c r="G175" s="57">
        <v>67135.81</v>
      </c>
    </row>
    <row r="176" spans="1:7" ht="15" customHeight="1">
      <c r="A176" s="24" t="s">
        <v>396</v>
      </c>
      <c r="B176" s="25" t="s">
        <v>289</v>
      </c>
      <c r="C176" s="25" t="s">
        <v>44</v>
      </c>
      <c r="D176" s="26">
        <v>13845.5</v>
      </c>
      <c r="E176" s="26">
        <v>166203.4</v>
      </c>
      <c r="F176" s="26" t="s">
        <v>128</v>
      </c>
      <c r="G176" s="58" t="s">
        <v>128</v>
      </c>
    </row>
    <row r="177" spans="1:7" ht="15" customHeight="1">
      <c r="A177" s="21" t="s">
        <v>527</v>
      </c>
      <c r="B177" s="22" t="s">
        <v>285</v>
      </c>
      <c r="C177" s="22" t="s">
        <v>100</v>
      </c>
      <c r="D177" s="23" t="s">
        <v>128</v>
      </c>
      <c r="E177" s="23" t="s">
        <v>128</v>
      </c>
      <c r="F177" s="23">
        <v>2500</v>
      </c>
      <c r="G177" s="57">
        <v>5000</v>
      </c>
    </row>
    <row r="178" spans="1:7" ht="15" customHeight="1">
      <c r="A178" s="24" t="s">
        <v>527</v>
      </c>
      <c r="B178" s="25" t="s">
        <v>528</v>
      </c>
      <c r="C178" s="25" t="s">
        <v>44</v>
      </c>
      <c r="D178" s="26">
        <v>179</v>
      </c>
      <c r="E178" s="26">
        <v>1008.87</v>
      </c>
      <c r="F178" s="26" t="s">
        <v>128</v>
      </c>
      <c r="G178" s="58" t="s">
        <v>128</v>
      </c>
    </row>
    <row r="179" spans="1:7" ht="15" customHeight="1">
      <c r="A179" s="21" t="s">
        <v>398</v>
      </c>
      <c r="B179" s="22" t="s">
        <v>399</v>
      </c>
      <c r="C179" s="22" t="s">
        <v>47</v>
      </c>
      <c r="D179" s="23" t="s">
        <v>128</v>
      </c>
      <c r="E179" s="23" t="s">
        <v>128</v>
      </c>
      <c r="F179" s="23">
        <v>569374</v>
      </c>
      <c r="G179" s="57">
        <v>14567902.1</v>
      </c>
    </row>
    <row r="180" spans="1:7" ht="15" customHeight="1">
      <c r="A180" s="24" t="s">
        <v>398</v>
      </c>
      <c r="B180" s="25" t="s">
        <v>285</v>
      </c>
      <c r="C180" s="25" t="s">
        <v>47</v>
      </c>
      <c r="D180" s="26">
        <v>344305</v>
      </c>
      <c r="E180" s="26">
        <v>8900913.01</v>
      </c>
      <c r="F180" s="26" t="s">
        <v>128</v>
      </c>
      <c r="G180" s="58" t="s">
        <v>128</v>
      </c>
    </row>
    <row r="181" spans="1:7" ht="15" customHeight="1">
      <c r="A181" s="21" t="s">
        <v>400</v>
      </c>
      <c r="B181" s="22" t="s">
        <v>298</v>
      </c>
      <c r="C181" s="22" t="s">
        <v>44</v>
      </c>
      <c r="D181" s="23">
        <v>4928</v>
      </c>
      <c r="E181" s="23">
        <v>13715.22</v>
      </c>
      <c r="F181" s="23" t="s">
        <v>128</v>
      </c>
      <c r="G181" s="57" t="s">
        <v>128</v>
      </c>
    </row>
    <row r="182" spans="1:7" ht="15" customHeight="1">
      <c r="A182" s="24" t="s">
        <v>400</v>
      </c>
      <c r="B182" s="25" t="s">
        <v>401</v>
      </c>
      <c r="C182" s="25" t="s">
        <v>44</v>
      </c>
      <c r="D182" s="26" t="s">
        <v>128</v>
      </c>
      <c r="E182" s="26" t="s">
        <v>128</v>
      </c>
      <c r="F182" s="26">
        <v>2637</v>
      </c>
      <c r="G182" s="58">
        <v>5084.89</v>
      </c>
    </row>
    <row r="183" spans="1:7" ht="15" customHeight="1">
      <c r="A183" s="21" t="s">
        <v>402</v>
      </c>
      <c r="B183" s="22" t="s">
        <v>290</v>
      </c>
      <c r="C183" s="22" t="s">
        <v>44</v>
      </c>
      <c r="D183" s="23">
        <v>106779</v>
      </c>
      <c r="E183" s="23">
        <v>234229.24</v>
      </c>
      <c r="F183" s="23" t="s">
        <v>128</v>
      </c>
      <c r="G183" s="57" t="s">
        <v>128</v>
      </c>
    </row>
    <row r="184" spans="1:7" ht="15" customHeight="1">
      <c r="A184" s="24" t="s">
        <v>402</v>
      </c>
      <c r="B184" s="25" t="s">
        <v>403</v>
      </c>
      <c r="C184" s="25" t="s">
        <v>44</v>
      </c>
      <c r="D184" s="26" t="s">
        <v>128</v>
      </c>
      <c r="E184" s="26" t="s">
        <v>128</v>
      </c>
      <c r="F184" s="26">
        <v>169766</v>
      </c>
      <c r="G184" s="58">
        <v>282618.35</v>
      </c>
    </row>
    <row r="185" spans="1:7" ht="15" customHeight="1">
      <c r="A185" s="21" t="s">
        <v>404</v>
      </c>
      <c r="B185" s="22" t="s">
        <v>291</v>
      </c>
      <c r="C185" s="22" t="s">
        <v>44</v>
      </c>
      <c r="D185" s="23">
        <v>1299.5</v>
      </c>
      <c r="E185" s="23">
        <v>9914.39</v>
      </c>
      <c r="F185" s="23" t="s">
        <v>128</v>
      </c>
      <c r="G185" s="57" t="s">
        <v>128</v>
      </c>
    </row>
    <row r="186" spans="1:7" ht="15" customHeight="1">
      <c r="A186" s="24" t="s">
        <v>405</v>
      </c>
      <c r="B186" s="25" t="s">
        <v>406</v>
      </c>
      <c r="C186" s="25" t="s">
        <v>44</v>
      </c>
      <c r="D186" s="26" t="s">
        <v>128</v>
      </c>
      <c r="E186" s="26" t="s">
        <v>128</v>
      </c>
      <c r="F186" s="26">
        <v>745</v>
      </c>
      <c r="G186" s="58">
        <v>11826.22</v>
      </c>
    </row>
    <row r="187" spans="1:7" ht="15" customHeight="1">
      <c r="A187" s="21" t="s">
        <v>407</v>
      </c>
      <c r="B187" s="22" t="s">
        <v>408</v>
      </c>
      <c r="C187" s="22" t="s">
        <v>44</v>
      </c>
      <c r="D187" s="23" t="s">
        <v>128</v>
      </c>
      <c r="E187" s="23" t="s">
        <v>128</v>
      </c>
      <c r="F187" s="23">
        <v>42648</v>
      </c>
      <c r="G187" s="57">
        <v>313392.82</v>
      </c>
    </row>
    <row r="188" spans="1:7" ht="15" customHeight="1">
      <c r="A188" s="24" t="s">
        <v>610</v>
      </c>
      <c r="B188" s="25" t="s">
        <v>285</v>
      </c>
      <c r="C188" s="25" t="s">
        <v>46</v>
      </c>
      <c r="D188" s="26" t="s">
        <v>128</v>
      </c>
      <c r="E188" s="26" t="s">
        <v>128</v>
      </c>
      <c r="F188" s="26">
        <v>36160</v>
      </c>
      <c r="G188" s="58">
        <v>12284.7</v>
      </c>
    </row>
    <row r="189" spans="1:7" ht="15" customHeight="1">
      <c r="A189" s="21" t="s">
        <v>296</v>
      </c>
      <c r="B189" s="22" t="s">
        <v>297</v>
      </c>
      <c r="C189" s="22" t="s">
        <v>44</v>
      </c>
      <c r="D189" s="23">
        <v>38122</v>
      </c>
      <c r="E189" s="23">
        <v>308468.96</v>
      </c>
      <c r="F189" s="23" t="s">
        <v>128</v>
      </c>
      <c r="G189" s="57" t="s">
        <v>128</v>
      </c>
    </row>
    <row r="190" spans="1:7" ht="15" customHeight="1">
      <c r="A190" s="24" t="s">
        <v>409</v>
      </c>
      <c r="B190" s="25" t="s">
        <v>294</v>
      </c>
      <c r="C190" s="25" t="s">
        <v>106</v>
      </c>
      <c r="D190" s="26">
        <v>28000</v>
      </c>
      <c r="E190" s="26">
        <v>20762.89</v>
      </c>
      <c r="F190" s="26" t="s">
        <v>128</v>
      </c>
      <c r="G190" s="58" t="s">
        <v>128</v>
      </c>
    </row>
    <row r="191" spans="1:7" ht="15" customHeight="1">
      <c r="A191" s="21" t="s">
        <v>409</v>
      </c>
      <c r="B191" s="22" t="s">
        <v>294</v>
      </c>
      <c r="C191" s="22" t="s">
        <v>120</v>
      </c>
      <c r="D191" s="23">
        <v>27000</v>
      </c>
      <c r="E191" s="23">
        <v>36980.64</v>
      </c>
      <c r="F191" s="23" t="s">
        <v>128</v>
      </c>
      <c r="G191" s="57" t="s">
        <v>128</v>
      </c>
    </row>
    <row r="192" spans="1:7" ht="15" customHeight="1">
      <c r="A192" s="24" t="s">
        <v>410</v>
      </c>
      <c r="B192" s="25" t="s">
        <v>529</v>
      </c>
      <c r="C192" s="25" t="s">
        <v>46</v>
      </c>
      <c r="D192" s="26">
        <v>40000</v>
      </c>
      <c r="E192" s="26">
        <v>35514</v>
      </c>
      <c r="F192" s="26" t="s">
        <v>128</v>
      </c>
      <c r="G192" s="58" t="s">
        <v>128</v>
      </c>
    </row>
    <row r="193" spans="1:7" ht="15" customHeight="1">
      <c r="A193" s="21" t="s">
        <v>410</v>
      </c>
      <c r="B193" s="22" t="s">
        <v>411</v>
      </c>
      <c r="C193" s="22" t="s">
        <v>46</v>
      </c>
      <c r="D193" s="23" t="s">
        <v>128</v>
      </c>
      <c r="E193" s="23" t="s">
        <v>128</v>
      </c>
      <c r="F193" s="23">
        <v>141600</v>
      </c>
      <c r="G193" s="57">
        <v>74033.2</v>
      </c>
    </row>
    <row r="194" spans="1:7" ht="15" customHeight="1">
      <c r="A194" s="24" t="s">
        <v>412</v>
      </c>
      <c r="B194" s="25" t="s">
        <v>292</v>
      </c>
      <c r="C194" s="25" t="s">
        <v>44</v>
      </c>
      <c r="D194" s="26">
        <v>316</v>
      </c>
      <c r="E194" s="26">
        <v>975.02</v>
      </c>
      <c r="F194" s="26" t="s">
        <v>128</v>
      </c>
      <c r="G194" s="58" t="s">
        <v>128</v>
      </c>
    </row>
    <row r="195" spans="1:7" ht="15" customHeight="1">
      <c r="A195" s="21" t="s">
        <v>412</v>
      </c>
      <c r="B195" s="22" t="s">
        <v>413</v>
      </c>
      <c r="C195" s="22" t="s">
        <v>44</v>
      </c>
      <c r="D195" s="23" t="s">
        <v>128</v>
      </c>
      <c r="E195" s="23" t="s">
        <v>128</v>
      </c>
      <c r="F195" s="23">
        <v>453</v>
      </c>
      <c r="G195" s="57">
        <v>734.16</v>
      </c>
    </row>
    <row r="196" spans="1:7" ht="15" customHeight="1">
      <c r="A196" s="24" t="s">
        <v>414</v>
      </c>
      <c r="B196" s="25" t="s">
        <v>293</v>
      </c>
      <c r="C196" s="25" t="s">
        <v>44</v>
      </c>
      <c r="D196" s="26">
        <v>2157</v>
      </c>
      <c r="E196" s="26">
        <v>13104.56</v>
      </c>
      <c r="F196" s="26" t="s">
        <v>128</v>
      </c>
      <c r="G196" s="58" t="s">
        <v>128</v>
      </c>
    </row>
    <row r="197" spans="1:7" ht="15" customHeight="1">
      <c r="A197" s="21" t="s">
        <v>415</v>
      </c>
      <c r="B197" s="22" t="s">
        <v>416</v>
      </c>
      <c r="C197" s="22" t="s">
        <v>44</v>
      </c>
      <c r="D197" s="23" t="s">
        <v>128</v>
      </c>
      <c r="E197" s="23" t="s">
        <v>128</v>
      </c>
      <c r="F197" s="23">
        <v>510</v>
      </c>
      <c r="G197" s="57">
        <v>1738.47</v>
      </c>
    </row>
    <row r="198" spans="1:7" ht="15" customHeight="1">
      <c r="A198" s="24" t="s">
        <v>417</v>
      </c>
      <c r="B198" s="25" t="s">
        <v>301</v>
      </c>
      <c r="C198" s="25" t="s">
        <v>48</v>
      </c>
      <c r="D198" s="26">
        <v>42700</v>
      </c>
      <c r="E198" s="26">
        <v>250382.27</v>
      </c>
      <c r="F198" s="26" t="s">
        <v>128</v>
      </c>
      <c r="G198" s="58" t="s">
        <v>128</v>
      </c>
    </row>
    <row r="199" spans="1:7" ht="15" customHeight="1">
      <c r="A199" s="21" t="s">
        <v>417</v>
      </c>
      <c r="B199" s="22" t="s">
        <v>418</v>
      </c>
      <c r="C199" s="22" t="s">
        <v>48</v>
      </c>
      <c r="D199" s="23" t="s">
        <v>128</v>
      </c>
      <c r="E199" s="23" t="s">
        <v>128</v>
      </c>
      <c r="F199" s="23">
        <v>62926</v>
      </c>
      <c r="G199" s="57">
        <v>368200.99</v>
      </c>
    </row>
    <row r="200" spans="1:7" ht="15" customHeight="1">
      <c r="A200" s="24" t="s">
        <v>417</v>
      </c>
      <c r="B200" s="25" t="s">
        <v>301</v>
      </c>
      <c r="C200" s="25" t="s">
        <v>139</v>
      </c>
      <c r="D200" s="26">
        <v>21220</v>
      </c>
      <c r="E200" s="26">
        <v>118559.79</v>
      </c>
      <c r="F200" s="26" t="s">
        <v>128</v>
      </c>
      <c r="G200" s="58" t="s">
        <v>128</v>
      </c>
    </row>
    <row r="201" spans="1:7" ht="15" customHeight="1">
      <c r="A201" s="21" t="s">
        <v>417</v>
      </c>
      <c r="B201" s="22" t="s">
        <v>418</v>
      </c>
      <c r="C201" s="22" t="s">
        <v>139</v>
      </c>
      <c r="D201" s="23" t="s">
        <v>128</v>
      </c>
      <c r="E201" s="23" t="s">
        <v>128</v>
      </c>
      <c r="F201" s="23">
        <v>24200</v>
      </c>
      <c r="G201" s="57">
        <v>129637.26</v>
      </c>
    </row>
    <row r="202" spans="1:7" ht="15" customHeight="1">
      <c r="A202" s="24" t="s">
        <v>417</v>
      </c>
      <c r="B202" s="25" t="s">
        <v>301</v>
      </c>
      <c r="C202" s="25" t="s">
        <v>63</v>
      </c>
      <c r="D202" s="26">
        <v>47503.5</v>
      </c>
      <c r="E202" s="26">
        <v>359765.88</v>
      </c>
      <c r="F202" s="26" t="s">
        <v>128</v>
      </c>
      <c r="G202" s="58" t="s">
        <v>128</v>
      </c>
    </row>
    <row r="203" spans="1:7" ht="15" customHeight="1">
      <c r="A203" s="21" t="s">
        <v>417</v>
      </c>
      <c r="B203" s="22" t="s">
        <v>418</v>
      </c>
      <c r="C203" s="22" t="s">
        <v>63</v>
      </c>
      <c r="D203" s="23" t="s">
        <v>128</v>
      </c>
      <c r="E203" s="23" t="s">
        <v>128</v>
      </c>
      <c r="F203" s="23">
        <v>49300</v>
      </c>
      <c r="G203" s="57">
        <v>323364.28</v>
      </c>
    </row>
    <row r="204" spans="1:7" ht="15" customHeight="1">
      <c r="A204" s="24" t="s">
        <v>417</v>
      </c>
      <c r="B204" s="25" t="s">
        <v>418</v>
      </c>
      <c r="C204" s="25" t="s">
        <v>54</v>
      </c>
      <c r="D204" s="26" t="s">
        <v>128</v>
      </c>
      <c r="E204" s="26" t="s">
        <v>128</v>
      </c>
      <c r="F204" s="26">
        <v>464777.4</v>
      </c>
      <c r="G204" s="58">
        <v>2768747.99</v>
      </c>
    </row>
    <row r="205" spans="1:7" ht="15" customHeight="1">
      <c r="A205" s="21" t="s">
        <v>417</v>
      </c>
      <c r="B205" s="22" t="s">
        <v>301</v>
      </c>
      <c r="C205" s="22" t="s">
        <v>54</v>
      </c>
      <c r="D205" s="23">
        <v>93967.5</v>
      </c>
      <c r="E205" s="23">
        <v>524739.84</v>
      </c>
      <c r="F205" s="23" t="s">
        <v>128</v>
      </c>
      <c r="G205" s="57" t="s">
        <v>128</v>
      </c>
    </row>
    <row r="206" spans="1:7" ht="15" customHeight="1">
      <c r="A206" s="24" t="s">
        <v>417</v>
      </c>
      <c r="B206" s="25" t="s">
        <v>301</v>
      </c>
      <c r="C206" s="25" t="s">
        <v>42</v>
      </c>
      <c r="D206" s="26">
        <v>599772.55</v>
      </c>
      <c r="E206" s="26">
        <v>3567774.28</v>
      </c>
      <c r="F206" s="26" t="s">
        <v>128</v>
      </c>
      <c r="G206" s="58" t="s">
        <v>128</v>
      </c>
    </row>
    <row r="207" spans="1:7" ht="15" customHeight="1">
      <c r="A207" s="21" t="s">
        <v>417</v>
      </c>
      <c r="B207" s="22" t="s">
        <v>418</v>
      </c>
      <c r="C207" s="22" t="s">
        <v>42</v>
      </c>
      <c r="D207" s="23" t="s">
        <v>128</v>
      </c>
      <c r="E207" s="23" t="s">
        <v>128</v>
      </c>
      <c r="F207" s="23">
        <v>212227</v>
      </c>
      <c r="G207" s="57">
        <v>1271371.23</v>
      </c>
    </row>
    <row r="208" spans="1:7" ht="15" customHeight="1">
      <c r="A208" s="24" t="s">
        <v>417</v>
      </c>
      <c r="B208" s="25" t="s">
        <v>418</v>
      </c>
      <c r="C208" s="25" t="s">
        <v>46</v>
      </c>
      <c r="D208" s="26" t="s">
        <v>128</v>
      </c>
      <c r="E208" s="26" t="s">
        <v>128</v>
      </c>
      <c r="F208" s="26">
        <v>250</v>
      </c>
      <c r="G208" s="58">
        <v>1642.38</v>
      </c>
    </row>
    <row r="209" spans="1:7" ht="15" customHeight="1">
      <c r="A209" s="21" t="s">
        <v>417</v>
      </c>
      <c r="B209" s="22" t="s">
        <v>418</v>
      </c>
      <c r="C209" s="22" t="s">
        <v>302</v>
      </c>
      <c r="D209" s="23" t="s">
        <v>128</v>
      </c>
      <c r="E209" s="23" t="s">
        <v>128</v>
      </c>
      <c r="F209" s="23">
        <v>11772</v>
      </c>
      <c r="G209" s="57">
        <v>70433.44</v>
      </c>
    </row>
    <row r="210" spans="1:7" ht="15" customHeight="1">
      <c r="A210" s="24" t="s">
        <v>417</v>
      </c>
      <c r="B210" s="25" t="s">
        <v>418</v>
      </c>
      <c r="C210" s="25" t="s">
        <v>45</v>
      </c>
      <c r="D210" s="26" t="s">
        <v>128</v>
      </c>
      <c r="E210" s="26" t="s">
        <v>128</v>
      </c>
      <c r="F210" s="26">
        <v>317984</v>
      </c>
      <c r="G210" s="58">
        <v>1851785.6</v>
      </c>
    </row>
    <row r="211" spans="1:7" ht="15" customHeight="1">
      <c r="A211" s="21" t="s">
        <v>417</v>
      </c>
      <c r="B211" s="22" t="s">
        <v>301</v>
      </c>
      <c r="C211" s="22" t="s">
        <v>45</v>
      </c>
      <c r="D211" s="23">
        <v>711980</v>
      </c>
      <c r="E211" s="23">
        <v>3769303.64</v>
      </c>
      <c r="F211" s="23" t="s">
        <v>128</v>
      </c>
      <c r="G211" s="57" t="s">
        <v>128</v>
      </c>
    </row>
    <row r="212" spans="1:7" ht="15" customHeight="1">
      <c r="A212" s="24" t="s">
        <v>417</v>
      </c>
      <c r="B212" s="25" t="s">
        <v>418</v>
      </c>
      <c r="C212" s="25" t="s">
        <v>43</v>
      </c>
      <c r="D212" s="26" t="s">
        <v>128</v>
      </c>
      <c r="E212" s="26" t="s">
        <v>128</v>
      </c>
      <c r="F212" s="26">
        <v>705680</v>
      </c>
      <c r="G212" s="58">
        <v>4009338.36</v>
      </c>
    </row>
    <row r="213" spans="1:7" ht="15" customHeight="1">
      <c r="A213" s="21" t="s">
        <v>417</v>
      </c>
      <c r="B213" s="22" t="s">
        <v>301</v>
      </c>
      <c r="C213" s="22" t="s">
        <v>43</v>
      </c>
      <c r="D213" s="23">
        <v>631928.8</v>
      </c>
      <c r="E213" s="23">
        <v>3380694.98</v>
      </c>
      <c r="F213" s="23" t="s">
        <v>128</v>
      </c>
      <c r="G213" s="57" t="s">
        <v>128</v>
      </c>
    </row>
    <row r="214" spans="1:7" ht="15" customHeight="1">
      <c r="A214" s="24" t="s">
        <v>417</v>
      </c>
      <c r="B214" s="25" t="s">
        <v>418</v>
      </c>
      <c r="C214" s="25" t="s">
        <v>99</v>
      </c>
      <c r="D214" s="26" t="s">
        <v>128</v>
      </c>
      <c r="E214" s="26" t="s">
        <v>128</v>
      </c>
      <c r="F214" s="26">
        <v>2460</v>
      </c>
      <c r="G214" s="58">
        <v>15288.67</v>
      </c>
    </row>
    <row r="215" spans="1:7" ht="15" customHeight="1">
      <c r="A215" s="21" t="s">
        <v>417</v>
      </c>
      <c r="B215" s="22" t="s">
        <v>301</v>
      </c>
      <c r="C215" s="22" t="s">
        <v>99</v>
      </c>
      <c r="D215" s="23">
        <v>4560</v>
      </c>
      <c r="E215" s="23">
        <v>26927.17</v>
      </c>
      <c r="F215" s="23" t="s">
        <v>128</v>
      </c>
      <c r="G215" s="57" t="s">
        <v>128</v>
      </c>
    </row>
    <row r="216" spans="1:7" ht="15" customHeight="1">
      <c r="A216" s="24" t="s">
        <v>417</v>
      </c>
      <c r="B216" s="25" t="s">
        <v>301</v>
      </c>
      <c r="C216" s="25" t="s">
        <v>62</v>
      </c>
      <c r="D216" s="26">
        <v>4192</v>
      </c>
      <c r="E216" s="26">
        <v>23368.46</v>
      </c>
      <c r="F216" s="26" t="s">
        <v>128</v>
      </c>
      <c r="G216" s="58" t="s">
        <v>128</v>
      </c>
    </row>
    <row r="217" spans="1:7" ht="15" customHeight="1">
      <c r="A217" s="21" t="s">
        <v>417</v>
      </c>
      <c r="B217" s="22" t="s">
        <v>418</v>
      </c>
      <c r="C217" s="22" t="s">
        <v>62</v>
      </c>
      <c r="D217" s="23" t="s">
        <v>128</v>
      </c>
      <c r="E217" s="23" t="s">
        <v>128</v>
      </c>
      <c r="F217" s="23">
        <v>7950</v>
      </c>
      <c r="G217" s="57">
        <v>54467.05</v>
      </c>
    </row>
    <row r="218" spans="1:7" ht="15" customHeight="1">
      <c r="A218" s="24" t="s">
        <v>417</v>
      </c>
      <c r="B218" s="25" t="s">
        <v>418</v>
      </c>
      <c r="C218" s="25" t="s">
        <v>50</v>
      </c>
      <c r="D218" s="26" t="s">
        <v>128</v>
      </c>
      <c r="E218" s="26" t="s">
        <v>128</v>
      </c>
      <c r="F218" s="26">
        <v>1160</v>
      </c>
      <c r="G218" s="58">
        <v>6951.05</v>
      </c>
    </row>
    <row r="219" spans="1:7" ht="15" customHeight="1">
      <c r="A219" s="21" t="s">
        <v>417</v>
      </c>
      <c r="B219" s="22" t="s">
        <v>301</v>
      </c>
      <c r="C219" s="22" t="s">
        <v>100</v>
      </c>
      <c r="D219" s="23">
        <v>24150</v>
      </c>
      <c r="E219" s="23">
        <v>108680.2</v>
      </c>
      <c r="F219" s="23" t="s">
        <v>128</v>
      </c>
      <c r="G219" s="57" t="s">
        <v>128</v>
      </c>
    </row>
    <row r="220" spans="1:7" ht="15" customHeight="1">
      <c r="A220" s="24" t="s">
        <v>417</v>
      </c>
      <c r="B220" s="25" t="s">
        <v>301</v>
      </c>
      <c r="C220" s="25" t="s">
        <v>95</v>
      </c>
      <c r="D220" s="26">
        <v>852</v>
      </c>
      <c r="E220" s="26">
        <v>5870.87</v>
      </c>
      <c r="F220" s="26" t="s">
        <v>128</v>
      </c>
      <c r="G220" s="58" t="s">
        <v>128</v>
      </c>
    </row>
    <row r="221" spans="1:7" ht="15" customHeight="1">
      <c r="A221" s="21" t="s">
        <v>417</v>
      </c>
      <c r="B221" s="22" t="s">
        <v>301</v>
      </c>
      <c r="C221" s="22" t="s">
        <v>70</v>
      </c>
      <c r="D221" s="23">
        <v>6864</v>
      </c>
      <c r="E221" s="23">
        <v>27771.54</v>
      </c>
      <c r="F221" s="23" t="s">
        <v>128</v>
      </c>
      <c r="G221" s="57" t="s">
        <v>128</v>
      </c>
    </row>
    <row r="222" spans="1:7" ht="15" customHeight="1">
      <c r="A222" s="24" t="s">
        <v>417</v>
      </c>
      <c r="B222" s="25" t="s">
        <v>418</v>
      </c>
      <c r="C222" s="25" t="s">
        <v>71</v>
      </c>
      <c r="D222" s="26" t="s">
        <v>128</v>
      </c>
      <c r="E222" s="26" t="s">
        <v>128</v>
      </c>
      <c r="F222" s="26">
        <v>3048</v>
      </c>
      <c r="G222" s="58">
        <v>17846.59</v>
      </c>
    </row>
    <row r="223" spans="1:7" ht="15" customHeight="1">
      <c r="A223" s="21" t="s">
        <v>417</v>
      </c>
      <c r="B223" s="22" t="s">
        <v>301</v>
      </c>
      <c r="C223" s="22" t="s">
        <v>71</v>
      </c>
      <c r="D223" s="23">
        <v>4540</v>
      </c>
      <c r="E223" s="23">
        <v>23927.42</v>
      </c>
      <c r="F223" s="23" t="s">
        <v>128</v>
      </c>
      <c r="G223" s="57" t="s">
        <v>128</v>
      </c>
    </row>
    <row r="224" spans="1:7" ht="15" customHeight="1">
      <c r="A224" s="24" t="s">
        <v>417</v>
      </c>
      <c r="B224" s="25" t="s">
        <v>301</v>
      </c>
      <c r="C224" s="25" t="s">
        <v>67</v>
      </c>
      <c r="D224" s="26">
        <v>496326</v>
      </c>
      <c r="E224" s="26">
        <v>2689570</v>
      </c>
      <c r="F224" s="26" t="s">
        <v>128</v>
      </c>
      <c r="G224" s="58" t="s">
        <v>128</v>
      </c>
    </row>
    <row r="225" spans="1:7" ht="15" customHeight="1">
      <c r="A225" s="21" t="s">
        <v>417</v>
      </c>
      <c r="B225" s="22" t="s">
        <v>418</v>
      </c>
      <c r="C225" s="22" t="s">
        <v>67</v>
      </c>
      <c r="D225" s="23" t="s">
        <v>128</v>
      </c>
      <c r="E225" s="23" t="s">
        <v>128</v>
      </c>
      <c r="F225" s="23">
        <v>341268</v>
      </c>
      <c r="G225" s="57">
        <v>1847580.28</v>
      </c>
    </row>
    <row r="226" spans="1:7" ht="15" customHeight="1">
      <c r="A226" s="24" t="s">
        <v>417</v>
      </c>
      <c r="B226" s="25" t="s">
        <v>301</v>
      </c>
      <c r="C226" s="25" t="s">
        <v>109</v>
      </c>
      <c r="D226" s="26">
        <v>1444</v>
      </c>
      <c r="E226" s="26">
        <v>7950.31</v>
      </c>
      <c r="F226" s="26" t="s">
        <v>128</v>
      </c>
      <c r="G226" s="58" t="s">
        <v>128</v>
      </c>
    </row>
    <row r="227" spans="1:7" ht="15" customHeight="1">
      <c r="A227" s="21" t="s">
        <v>417</v>
      </c>
      <c r="B227" s="22" t="s">
        <v>418</v>
      </c>
      <c r="C227" s="22" t="s">
        <v>49</v>
      </c>
      <c r="D227" s="23" t="s">
        <v>128</v>
      </c>
      <c r="E227" s="23" t="s">
        <v>128</v>
      </c>
      <c r="F227" s="23">
        <v>50</v>
      </c>
      <c r="G227" s="57">
        <v>258.5</v>
      </c>
    </row>
    <row r="228" spans="1:7" ht="15" customHeight="1">
      <c r="A228" s="24" t="s">
        <v>417</v>
      </c>
      <c r="B228" s="25" t="s">
        <v>418</v>
      </c>
      <c r="C228" s="25" t="s">
        <v>350</v>
      </c>
      <c r="D228" s="26" t="s">
        <v>128</v>
      </c>
      <c r="E228" s="26" t="s">
        <v>128</v>
      </c>
      <c r="F228" s="26">
        <v>8028</v>
      </c>
      <c r="G228" s="58">
        <v>52092.05</v>
      </c>
    </row>
    <row r="229" spans="1:7" ht="15" customHeight="1">
      <c r="A229" s="21" t="s">
        <v>417</v>
      </c>
      <c r="B229" s="22" t="s">
        <v>301</v>
      </c>
      <c r="C229" s="22" t="s">
        <v>66</v>
      </c>
      <c r="D229" s="23">
        <v>12300</v>
      </c>
      <c r="E229" s="23">
        <v>79052.14</v>
      </c>
      <c r="F229" s="23" t="s">
        <v>128</v>
      </c>
      <c r="G229" s="57" t="s">
        <v>128</v>
      </c>
    </row>
    <row r="230" spans="1:7" ht="15" customHeight="1">
      <c r="A230" s="24" t="s">
        <v>417</v>
      </c>
      <c r="B230" s="25" t="s">
        <v>418</v>
      </c>
      <c r="C230" s="25" t="s">
        <v>66</v>
      </c>
      <c r="D230" s="26" t="s">
        <v>128</v>
      </c>
      <c r="E230" s="26" t="s">
        <v>128</v>
      </c>
      <c r="F230" s="26">
        <v>11000</v>
      </c>
      <c r="G230" s="58">
        <v>59398.13</v>
      </c>
    </row>
    <row r="231" spans="1:7" ht="15" customHeight="1">
      <c r="A231" s="21" t="s">
        <v>417</v>
      </c>
      <c r="B231" s="22" t="s">
        <v>418</v>
      </c>
      <c r="C231" s="22" t="s">
        <v>44</v>
      </c>
      <c r="D231" s="23" t="s">
        <v>128</v>
      </c>
      <c r="E231" s="23" t="s">
        <v>128</v>
      </c>
      <c r="F231" s="23">
        <v>343082</v>
      </c>
      <c r="G231" s="57">
        <v>1822385.82</v>
      </c>
    </row>
    <row r="232" spans="1:7" ht="15" customHeight="1">
      <c r="A232" s="24" t="s">
        <v>417</v>
      </c>
      <c r="B232" s="25" t="s">
        <v>301</v>
      </c>
      <c r="C232" s="25" t="s">
        <v>44</v>
      </c>
      <c r="D232" s="26">
        <v>274408</v>
      </c>
      <c r="E232" s="26">
        <v>1336071.08</v>
      </c>
      <c r="F232" s="26" t="s">
        <v>128</v>
      </c>
      <c r="G232" s="58" t="s">
        <v>128</v>
      </c>
    </row>
    <row r="233" spans="1:7" ht="15" customHeight="1">
      <c r="A233" s="21" t="s">
        <v>419</v>
      </c>
      <c r="B233" s="22" t="s">
        <v>420</v>
      </c>
      <c r="C233" s="22" t="s">
        <v>139</v>
      </c>
      <c r="D233" s="23" t="s">
        <v>128</v>
      </c>
      <c r="E233" s="23" t="s">
        <v>128</v>
      </c>
      <c r="F233" s="23">
        <v>4630</v>
      </c>
      <c r="G233" s="57">
        <v>27414.7</v>
      </c>
    </row>
    <row r="234" spans="1:7" ht="15" customHeight="1">
      <c r="A234" s="24" t="s">
        <v>419</v>
      </c>
      <c r="B234" s="25" t="s">
        <v>420</v>
      </c>
      <c r="C234" s="25" t="s">
        <v>63</v>
      </c>
      <c r="D234" s="26" t="s">
        <v>128</v>
      </c>
      <c r="E234" s="26" t="s">
        <v>128</v>
      </c>
      <c r="F234" s="26">
        <v>15720</v>
      </c>
      <c r="G234" s="58">
        <v>109100</v>
      </c>
    </row>
    <row r="235" spans="1:7" ht="15" customHeight="1">
      <c r="A235" s="21" t="s">
        <v>419</v>
      </c>
      <c r="B235" s="22" t="s">
        <v>420</v>
      </c>
      <c r="C235" s="22" t="s">
        <v>42</v>
      </c>
      <c r="D235" s="23" t="s">
        <v>128</v>
      </c>
      <c r="E235" s="23" t="s">
        <v>128</v>
      </c>
      <c r="F235" s="23">
        <v>242555</v>
      </c>
      <c r="G235" s="57">
        <v>1375847.9</v>
      </c>
    </row>
    <row r="236" spans="1:7" ht="15" customHeight="1">
      <c r="A236" s="24" t="s">
        <v>419</v>
      </c>
      <c r="B236" s="25" t="s">
        <v>420</v>
      </c>
      <c r="C236" s="25" t="s">
        <v>45</v>
      </c>
      <c r="D236" s="26" t="s">
        <v>128</v>
      </c>
      <c r="E236" s="26" t="s">
        <v>128</v>
      </c>
      <c r="F236" s="26">
        <v>74880</v>
      </c>
      <c r="G236" s="58">
        <v>402921.39</v>
      </c>
    </row>
    <row r="237" spans="1:7" ht="15" customHeight="1">
      <c r="A237" s="21" t="s">
        <v>419</v>
      </c>
      <c r="B237" s="22" t="s">
        <v>420</v>
      </c>
      <c r="C237" s="22" t="s">
        <v>62</v>
      </c>
      <c r="D237" s="23" t="s">
        <v>128</v>
      </c>
      <c r="E237" s="23" t="s">
        <v>128</v>
      </c>
      <c r="F237" s="23">
        <v>245</v>
      </c>
      <c r="G237" s="57">
        <v>1714.3</v>
      </c>
    </row>
    <row r="238" spans="1:7" ht="15" customHeight="1">
      <c r="A238" s="24" t="s">
        <v>419</v>
      </c>
      <c r="B238" s="25" t="s">
        <v>420</v>
      </c>
      <c r="C238" s="25" t="s">
        <v>67</v>
      </c>
      <c r="D238" s="26" t="s">
        <v>128</v>
      </c>
      <c r="E238" s="26" t="s">
        <v>128</v>
      </c>
      <c r="F238" s="26">
        <v>102204</v>
      </c>
      <c r="G238" s="58">
        <v>580333.39</v>
      </c>
    </row>
    <row r="239" spans="1:7" ht="15" customHeight="1">
      <c r="A239" s="21" t="s">
        <v>419</v>
      </c>
      <c r="B239" s="22" t="s">
        <v>420</v>
      </c>
      <c r="C239" s="22" t="s">
        <v>66</v>
      </c>
      <c r="D239" s="23" t="s">
        <v>128</v>
      </c>
      <c r="E239" s="23" t="s">
        <v>128</v>
      </c>
      <c r="F239" s="23">
        <v>200</v>
      </c>
      <c r="G239" s="57">
        <v>1333.28</v>
      </c>
    </row>
    <row r="240" spans="1:7" ht="15" customHeight="1">
      <c r="A240" s="24" t="s">
        <v>421</v>
      </c>
      <c r="B240" s="25" t="s">
        <v>422</v>
      </c>
      <c r="C240" s="25" t="s">
        <v>44</v>
      </c>
      <c r="D240" s="26" t="s">
        <v>128</v>
      </c>
      <c r="E240" s="26" t="s">
        <v>128</v>
      </c>
      <c r="F240" s="26">
        <v>6970</v>
      </c>
      <c r="G240" s="58">
        <v>99971.36</v>
      </c>
    </row>
    <row r="241" spans="1:7" ht="15" customHeight="1">
      <c r="A241" s="21" t="s">
        <v>421</v>
      </c>
      <c r="B241" s="22" t="s">
        <v>299</v>
      </c>
      <c r="C241" s="22" t="s">
        <v>44</v>
      </c>
      <c r="D241" s="23">
        <v>13831.5</v>
      </c>
      <c r="E241" s="23">
        <v>235055.47</v>
      </c>
      <c r="F241" s="23" t="s">
        <v>128</v>
      </c>
      <c r="G241" s="57" t="s">
        <v>128</v>
      </c>
    </row>
    <row r="242" spans="1:7" ht="15" customHeight="1">
      <c r="A242" s="24" t="s">
        <v>423</v>
      </c>
      <c r="B242" s="25" t="s">
        <v>424</v>
      </c>
      <c r="C242" s="25" t="s">
        <v>48</v>
      </c>
      <c r="D242" s="26" t="s">
        <v>128</v>
      </c>
      <c r="E242" s="26" t="s">
        <v>128</v>
      </c>
      <c r="F242" s="26">
        <v>270528</v>
      </c>
      <c r="G242" s="58">
        <v>1190701.21</v>
      </c>
    </row>
    <row r="243" spans="1:7" ht="15" customHeight="1">
      <c r="A243" s="21" t="s">
        <v>423</v>
      </c>
      <c r="B243" s="22" t="s">
        <v>303</v>
      </c>
      <c r="C243" s="22" t="s">
        <v>48</v>
      </c>
      <c r="D243" s="23">
        <v>189358</v>
      </c>
      <c r="E243" s="23">
        <v>1167450.83</v>
      </c>
      <c r="F243" s="23" t="s">
        <v>128</v>
      </c>
      <c r="G243" s="57" t="s">
        <v>128</v>
      </c>
    </row>
    <row r="244" spans="1:7" ht="15" customHeight="1">
      <c r="A244" s="24" t="s">
        <v>423</v>
      </c>
      <c r="B244" s="25" t="s">
        <v>303</v>
      </c>
      <c r="C244" s="25" t="s">
        <v>139</v>
      </c>
      <c r="D244" s="26">
        <v>45820</v>
      </c>
      <c r="E244" s="26">
        <v>256150.36</v>
      </c>
      <c r="F244" s="26" t="s">
        <v>128</v>
      </c>
      <c r="G244" s="58" t="s">
        <v>128</v>
      </c>
    </row>
    <row r="245" spans="1:7" ht="15" customHeight="1">
      <c r="A245" s="21" t="s">
        <v>423</v>
      </c>
      <c r="B245" s="22" t="s">
        <v>424</v>
      </c>
      <c r="C245" s="22" t="s">
        <v>139</v>
      </c>
      <c r="D245" s="23" t="s">
        <v>128</v>
      </c>
      <c r="E245" s="23" t="s">
        <v>128</v>
      </c>
      <c r="F245" s="23">
        <v>124260</v>
      </c>
      <c r="G245" s="57">
        <v>570335.58</v>
      </c>
    </row>
    <row r="246" spans="1:7" ht="15" customHeight="1">
      <c r="A246" s="24" t="s">
        <v>423</v>
      </c>
      <c r="B246" s="25" t="s">
        <v>424</v>
      </c>
      <c r="C246" s="25" t="s">
        <v>63</v>
      </c>
      <c r="D246" s="26" t="s">
        <v>128</v>
      </c>
      <c r="E246" s="26" t="s">
        <v>128</v>
      </c>
      <c r="F246" s="26">
        <v>14630</v>
      </c>
      <c r="G246" s="58">
        <v>86161.22</v>
      </c>
    </row>
    <row r="247" spans="1:7" ht="15" customHeight="1">
      <c r="A247" s="21" t="s">
        <v>423</v>
      </c>
      <c r="B247" s="22" t="s">
        <v>303</v>
      </c>
      <c r="C247" s="22" t="s">
        <v>63</v>
      </c>
      <c r="D247" s="23">
        <v>7083.5</v>
      </c>
      <c r="E247" s="23">
        <v>52308.91</v>
      </c>
      <c r="F247" s="23" t="s">
        <v>128</v>
      </c>
      <c r="G247" s="57" t="s">
        <v>128</v>
      </c>
    </row>
    <row r="248" spans="1:7" ht="15" customHeight="1">
      <c r="A248" s="24" t="s">
        <v>423</v>
      </c>
      <c r="B248" s="25" t="s">
        <v>303</v>
      </c>
      <c r="C248" s="25" t="s">
        <v>54</v>
      </c>
      <c r="D248" s="26">
        <v>130606</v>
      </c>
      <c r="E248" s="26">
        <v>773399.38</v>
      </c>
      <c r="F248" s="26" t="s">
        <v>128</v>
      </c>
      <c r="G248" s="58" t="s">
        <v>128</v>
      </c>
    </row>
    <row r="249" spans="1:7" ht="15" customHeight="1">
      <c r="A249" s="21" t="s">
        <v>423</v>
      </c>
      <c r="B249" s="22" t="s">
        <v>424</v>
      </c>
      <c r="C249" s="22" t="s">
        <v>54</v>
      </c>
      <c r="D249" s="23" t="s">
        <v>128</v>
      </c>
      <c r="E249" s="23" t="s">
        <v>128</v>
      </c>
      <c r="F249" s="23">
        <v>302438</v>
      </c>
      <c r="G249" s="57">
        <v>1396191.18</v>
      </c>
    </row>
    <row r="250" spans="1:7" ht="15" customHeight="1">
      <c r="A250" s="24" t="s">
        <v>423</v>
      </c>
      <c r="B250" s="25" t="s">
        <v>424</v>
      </c>
      <c r="C250" s="25" t="s">
        <v>42</v>
      </c>
      <c r="D250" s="26" t="s">
        <v>128</v>
      </c>
      <c r="E250" s="26" t="s">
        <v>128</v>
      </c>
      <c r="F250" s="26">
        <v>319073.4</v>
      </c>
      <c r="G250" s="58">
        <v>1520472.19</v>
      </c>
    </row>
    <row r="251" spans="1:7" ht="15" customHeight="1">
      <c r="A251" s="21" t="s">
        <v>423</v>
      </c>
      <c r="B251" s="22" t="s">
        <v>303</v>
      </c>
      <c r="C251" s="22" t="s">
        <v>42</v>
      </c>
      <c r="D251" s="23">
        <v>398095.5</v>
      </c>
      <c r="E251" s="23">
        <v>2490235.02</v>
      </c>
      <c r="F251" s="23" t="s">
        <v>128</v>
      </c>
      <c r="G251" s="57" t="s">
        <v>128</v>
      </c>
    </row>
    <row r="252" spans="1:7" ht="15" customHeight="1">
      <c r="A252" s="24" t="s">
        <v>423</v>
      </c>
      <c r="B252" s="25" t="s">
        <v>424</v>
      </c>
      <c r="C252" s="25" t="s">
        <v>46</v>
      </c>
      <c r="D252" s="26" t="s">
        <v>128</v>
      </c>
      <c r="E252" s="26" t="s">
        <v>128</v>
      </c>
      <c r="F252" s="26">
        <v>400</v>
      </c>
      <c r="G252" s="58">
        <v>2551.78</v>
      </c>
    </row>
    <row r="253" spans="1:7" ht="15" customHeight="1">
      <c r="A253" s="21" t="s">
        <v>423</v>
      </c>
      <c r="B253" s="22" t="s">
        <v>424</v>
      </c>
      <c r="C253" s="22" t="s">
        <v>302</v>
      </c>
      <c r="D253" s="23" t="s">
        <v>128</v>
      </c>
      <c r="E253" s="23" t="s">
        <v>128</v>
      </c>
      <c r="F253" s="23">
        <v>10428</v>
      </c>
      <c r="G253" s="57">
        <v>47727.2</v>
      </c>
    </row>
    <row r="254" spans="1:7" ht="15" customHeight="1">
      <c r="A254" s="24" t="s">
        <v>423</v>
      </c>
      <c r="B254" s="25" t="s">
        <v>303</v>
      </c>
      <c r="C254" s="25" t="s">
        <v>45</v>
      </c>
      <c r="D254" s="26">
        <v>714960</v>
      </c>
      <c r="E254" s="26">
        <v>4374950.03</v>
      </c>
      <c r="F254" s="26" t="s">
        <v>128</v>
      </c>
      <c r="G254" s="58" t="s">
        <v>128</v>
      </c>
    </row>
    <row r="255" spans="1:7" ht="15" customHeight="1">
      <c r="A255" s="21" t="s">
        <v>423</v>
      </c>
      <c r="B255" s="22" t="s">
        <v>424</v>
      </c>
      <c r="C255" s="22" t="s">
        <v>45</v>
      </c>
      <c r="D255" s="23" t="s">
        <v>128</v>
      </c>
      <c r="E255" s="23" t="s">
        <v>128</v>
      </c>
      <c r="F255" s="23">
        <v>721536</v>
      </c>
      <c r="G255" s="57">
        <v>3339235.33</v>
      </c>
    </row>
    <row r="256" spans="1:7" ht="15" customHeight="1">
      <c r="A256" s="24" t="s">
        <v>423</v>
      </c>
      <c r="B256" s="25" t="s">
        <v>303</v>
      </c>
      <c r="C256" s="25" t="s">
        <v>43</v>
      </c>
      <c r="D256" s="26">
        <v>774643.8</v>
      </c>
      <c r="E256" s="26">
        <v>4567497.91</v>
      </c>
      <c r="F256" s="26" t="s">
        <v>128</v>
      </c>
      <c r="G256" s="58" t="s">
        <v>128</v>
      </c>
    </row>
    <row r="257" spans="1:7" ht="15" customHeight="1">
      <c r="A257" s="21" t="s">
        <v>423</v>
      </c>
      <c r="B257" s="22" t="s">
        <v>424</v>
      </c>
      <c r="C257" s="22" t="s">
        <v>43</v>
      </c>
      <c r="D257" s="23" t="s">
        <v>128</v>
      </c>
      <c r="E257" s="23" t="s">
        <v>128</v>
      </c>
      <c r="F257" s="23">
        <v>636295</v>
      </c>
      <c r="G257" s="57">
        <v>2912487.75</v>
      </c>
    </row>
    <row r="258" spans="1:7" ht="15" customHeight="1">
      <c r="A258" s="24" t="s">
        <v>423</v>
      </c>
      <c r="B258" s="25" t="s">
        <v>303</v>
      </c>
      <c r="C258" s="25" t="s">
        <v>99</v>
      </c>
      <c r="D258" s="26">
        <v>3100</v>
      </c>
      <c r="E258" s="26">
        <v>17747.63</v>
      </c>
      <c r="F258" s="26" t="s">
        <v>128</v>
      </c>
      <c r="G258" s="58" t="s">
        <v>128</v>
      </c>
    </row>
    <row r="259" spans="1:7" ht="15" customHeight="1">
      <c r="A259" s="21" t="s">
        <v>423</v>
      </c>
      <c r="B259" s="22" t="s">
        <v>424</v>
      </c>
      <c r="C259" s="22" t="s">
        <v>99</v>
      </c>
      <c r="D259" s="23" t="s">
        <v>128</v>
      </c>
      <c r="E259" s="23" t="s">
        <v>128</v>
      </c>
      <c r="F259" s="23">
        <v>1110</v>
      </c>
      <c r="G259" s="57">
        <v>5843.73</v>
      </c>
    </row>
    <row r="260" spans="1:7" ht="15" customHeight="1">
      <c r="A260" s="24" t="s">
        <v>423</v>
      </c>
      <c r="B260" s="25" t="s">
        <v>424</v>
      </c>
      <c r="C260" s="25" t="s">
        <v>62</v>
      </c>
      <c r="D260" s="26" t="s">
        <v>128</v>
      </c>
      <c r="E260" s="26" t="s">
        <v>128</v>
      </c>
      <c r="F260" s="26">
        <v>3175</v>
      </c>
      <c r="G260" s="58">
        <v>19376.75</v>
      </c>
    </row>
    <row r="261" spans="1:7" ht="15" customHeight="1">
      <c r="A261" s="21" t="s">
        <v>423</v>
      </c>
      <c r="B261" s="22" t="s">
        <v>303</v>
      </c>
      <c r="C261" s="22" t="s">
        <v>62</v>
      </c>
      <c r="D261" s="23">
        <v>1697</v>
      </c>
      <c r="E261" s="23">
        <v>9314.87</v>
      </c>
      <c r="F261" s="23" t="s">
        <v>128</v>
      </c>
      <c r="G261" s="57" t="s">
        <v>128</v>
      </c>
    </row>
    <row r="262" spans="1:7" ht="15" customHeight="1">
      <c r="A262" s="24" t="s">
        <v>423</v>
      </c>
      <c r="B262" s="25" t="s">
        <v>424</v>
      </c>
      <c r="C262" s="25" t="s">
        <v>50</v>
      </c>
      <c r="D262" s="26" t="s">
        <v>128</v>
      </c>
      <c r="E262" s="26" t="s">
        <v>128</v>
      </c>
      <c r="F262" s="26">
        <v>1100</v>
      </c>
      <c r="G262" s="58">
        <v>5122.04</v>
      </c>
    </row>
    <row r="263" spans="1:7" ht="15" customHeight="1">
      <c r="A263" s="21" t="s">
        <v>423</v>
      </c>
      <c r="B263" s="22" t="s">
        <v>303</v>
      </c>
      <c r="C263" s="22" t="s">
        <v>100</v>
      </c>
      <c r="D263" s="23">
        <v>100590</v>
      </c>
      <c r="E263" s="23">
        <v>478084.56</v>
      </c>
      <c r="F263" s="23" t="s">
        <v>128</v>
      </c>
      <c r="G263" s="57" t="s">
        <v>128</v>
      </c>
    </row>
    <row r="264" spans="1:7" ht="15" customHeight="1">
      <c r="A264" s="24" t="s">
        <v>423</v>
      </c>
      <c r="B264" s="25" t="s">
        <v>424</v>
      </c>
      <c r="C264" s="25" t="s">
        <v>69</v>
      </c>
      <c r="D264" s="26" t="s">
        <v>128</v>
      </c>
      <c r="E264" s="26" t="s">
        <v>128</v>
      </c>
      <c r="F264" s="26">
        <v>150</v>
      </c>
      <c r="G264" s="58">
        <v>599.04</v>
      </c>
    </row>
    <row r="265" spans="1:7" ht="15" customHeight="1">
      <c r="A265" s="21" t="s">
        <v>423</v>
      </c>
      <c r="B265" s="22" t="s">
        <v>303</v>
      </c>
      <c r="C265" s="22" t="s">
        <v>95</v>
      </c>
      <c r="D265" s="23">
        <v>1686</v>
      </c>
      <c r="E265" s="23">
        <v>11881.98</v>
      </c>
      <c r="F265" s="23" t="s">
        <v>128</v>
      </c>
      <c r="G265" s="57" t="s">
        <v>128</v>
      </c>
    </row>
    <row r="266" spans="1:7" ht="15" customHeight="1">
      <c r="A266" s="24" t="s">
        <v>423</v>
      </c>
      <c r="B266" s="25" t="s">
        <v>303</v>
      </c>
      <c r="C266" s="25" t="s">
        <v>70</v>
      </c>
      <c r="D266" s="26">
        <v>3744</v>
      </c>
      <c r="E266" s="26">
        <v>20061.88</v>
      </c>
      <c r="F266" s="26" t="s">
        <v>128</v>
      </c>
      <c r="G266" s="58" t="s">
        <v>128</v>
      </c>
    </row>
    <row r="267" spans="1:7" ht="15" customHeight="1">
      <c r="A267" s="21" t="s">
        <v>423</v>
      </c>
      <c r="B267" s="22" t="s">
        <v>424</v>
      </c>
      <c r="C267" s="22" t="s">
        <v>70</v>
      </c>
      <c r="D267" s="23" t="s">
        <v>128</v>
      </c>
      <c r="E267" s="23" t="s">
        <v>128</v>
      </c>
      <c r="F267" s="23">
        <v>15000</v>
      </c>
      <c r="G267" s="57">
        <v>65355.54</v>
      </c>
    </row>
    <row r="268" spans="1:7" ht="15" customHeight="1">
      <c r="A268" s="24" t="s">
        <v>423</v>
      </c>
      <c r="B268" s="25" t="s">
        <v>303</v>
      </c>
      <c r="C268" s="25" t="s">
        <v>71</v>
      </c>
      <c r="D268" s="26">
        <v>45014</v>
      </c>
      <c r="E268" s="26">
        <v>256062.18</v>
      </c>
      <c r="F268" s="26" t="s">
        <v>128</v>
      </c>
      <c r="G268" s="58" t="s">
        <v>128</v>
      </c>
    </row>
    <row r="269" spans="1:7" ht="15" customHeight="1">
      <c r="A269" s="21" t="s">
        <v>423</v>
      </c>
      <c r="B269" s="22" t="s">
        <v>424</v>
      </c>
      <c r="C269" s="22" t="s">
        <v>71</v>
      </c>
      <c r="D269" s="23" t="s">
        <v>128</v>
      </c>
      <c r="E269" s="23" t="s">
        <v>128</v>
      </c>
      <c r="F269" s="23">
        <v>36504</v>
      </c>
      <c r="G269" s="57">
        <v>189235.93</v>
      </c>
    </row>
    <row r="270" spans="1:7" ht="15" customHeight="1">
      <c r="A270" s="24" t="s">
        <v>423</v>
      </c>
      <c r="B270" s="25" t="s">
        <v>303</v>
      </c>
      <c r="C270" s="25" t="s">
        <v>67</v>
      </c>
      <c r="D270" s="26">
        <v>474500</v>
      </c>
      <c r="E270" s="26">
        <v>2790600.91</v>
      </c>
      <c r="F270" s="26" t="s">
        <v>128</v>
      </c>
      <c r="G270" s="58" t="s">
        <v>128</v>
      </c>
    </row>
    <row r="271" spans="1:7" ht="15" customHeight="1">
      <c r="A271" s="21" t="s">
        <v>423</v>
      </c>
      <c r="B271" s="22" t="s">
        <v>424</v>
      </c>
      <c r="C271" s="22" t="s">
        <v>67</v>
      </c>
      <c r="D271" s="23" t="s">
        <v>128</v>
      </c>
      <c r="E271" s="23" t="s">
        <v>128</v>
      </c>
      <c r="F271" s="23">
        <v>587142</v>
      </c>
      <c r="G271" s="57">
        <v>2731691.1</v>
      </c>
    </row>
    <row r="272" spans="1:7" ht="15" customHeight="1">
      <c r="A272" s="24" t="s">
        <v>423</v>
      </c>
      <c r="B272" s="25" t="s">
        <v>303</v>
      </c>
      <c r="C272" s="25" t="s">
        <v>109</v>
      </c>
      <c r="D272" s="26">
        <v>2548</v>
      </c>
      <c r="E272" s="26">
        <v>18065.39</v>
      </c>
      <c r="F272" s="26" t="s">
        <v>128</v>
      </c>
      <c r="G272" s="58" t="s">
        <v>128</v>
      </c>
    </row>
    <row r="273" spans="1:7" ht="15" customHeight="1">
      <c r="A273" s="21" t="s">
        <v>423</v>
      </c>
      <c r="B273" s="22" t="s">
        <v>424</v>
      </c>
      <c r="C273" s="22" t="s">
        <v>350</v>
      </c>
      <c r="D273" s="23" t="s">
        <v>128</v>
      </c>
      <c r="E273" s="23" t="s">
        <v>128</v>
      </c>
      <c r="F273" s="23">
        <v>5212</v>
      </c>
      <c r="G273" s="57">
        <v>26851.82</v>
      </c>
    </row>
    <row r="274" spans="1:7" ht="15" customHeight="1">
      <c r="A274" s="24" t="s">
        <v>423</v>
      </c>
      <c r="B274" s="25" t="s">
        <v>303</v>
      </c>
      <c r="C274" s="25" t="s">
        <v>66</v>
      </c>
      <c r="D274" s="26">
        <v>61100</v>
      </c>
      <c r="E274" s="26">
        <v>342847.3</v>
      </c>
      <c r="F274" s="26" t="s">
        <v>128</v>
      </c>
      <c r="G274" s="58" t="s">
        <v>128</v>
      </c>
    </row>
    <row r="275" spans="1:7" ht="15" customHeight="1">
      <c r="A275" s="21" t="s">
        <v>423</v>
      </c>
      <c r="B275" s="22" t="s">
        <v>424</v>
      </c>
      <c r="C275" s="22" t="s">
        <v>66</v>
      </c>
      <c r="D275" s="23" t="s">
        <v>128</v>
      </c>
      <c r="E275" s="23" t="s">
        <v>128</v>
      </c>
      <c r="F275" s="23">
        <v>47650</v>
      </c>
      <c r="G275" s="57">
        <v>202219.23</v>
      </c>
    </row>
    <row r="276" spans="1:7" ht="15" customHeight="1">
      <c r="A276" s="24" t="s">
        <v>423</v>
      </c>
      <c r="B276" s="25" t="s">
        <v>424</v>
      </c>
      <c r="C276" s="25" t="s">
        <v>44</v>
      </c>
      <c r="D276" s="26" t="s">
        <v>128</v>
      </c>
      <c r="E276" s="26" t="s">
        <v>128</v>
      </c>
      <c r="F276" s="26">
        <v>15820</v>
      </c>
      <c r="G276" s="58">
        <v>78157.97</v>
      </c>
    </row>
    <row r="277" spans="1:7" ht="15" customHeight="1">
      <c r="A277" s="21" t="s">
        <v>423</v>
      </c>
      <c r="B277" s="22" t="s">
        <v>303</v>
      </c>
      <c r="C277" s="22" t="s">
        <v>44</v>
      </c>
      <c r="D277" s="23">
        <v>14400</v>
      </c>
      <c r="E277" s="23">
        <v>79256.65</v>
      </c>
      <c r="F277" s="23" t="s">
        <v>128</v>
      </c>
      <c r="G277" s="57" t="s">
        <v>128</v>
      </c>
    </row>
    <row r="278" spans="1:7" ht="15" customHeight="1">
      <c r="A278" s="24" t="s">
        <v>425</v>
      </c>
      <c r="B278" s="25" t="s">
        <v>420</v>
      </c>
      <c r="C278" s="25" t="s">
        <v>139</v>
      </c>
      <c r="D278" s="26" t="s">
        <v>128</v>
      </c>
      <c r="E278" s="26" t="s">
        <v>128</v>
      </c>
      <c r="F278" s="26">
        <v>280</v>
      </c>
      <c r="G278" s="58">
        <v>1907.5</v>
      </c>
    </row>
    <row r="279" spans="1:7" ht="15" customHeight="1">
      <c r="A279" s="21" t="s">
        <v>425</v>
      </c>
      <c r="B279" s="22" t="s">
        <v>420</v>
      </c>
      <c r="C279" s="22" t="s">
        <v>63</v>
      </c>
      <c r="D279" s="23" t="s">
        <v>128</v>
      </c>
      <c r="E279" s="23" t="s">
        <v>128</v>
      </c>
      <c r="F279" s="23">
        <v>380</v>
      </c>
      <c r="G279" s="57">
        <v>2203.2</v>
      </c>
    </row>
    <row r="280" spans="1:7" ht="15" customHeight="1">
      <c r="A280" s="24" t="s">
        <v>426</v>
      </c>
      <c r="B280" s="25" t="s">
        <v>295</v>
      </c>
      <c r="C280" s="25" t="s">
        <v>44</v>
      </c>
      <c r="D280" s="26">
        <v>500</v>
      </c>
      <c r="E280" s="26">
        <v>2743.13</v>
      </c>
      <c r="F280" s="26" t="s">
        <v>128</v>
      </c>
      <c r="G280" s="58" t="s">
        <v>128</v>
      </c>
    </row>
    <row r="281" spans="1:7" ht="15" customHeight="1">
      <c r="A281" s="21" t="s">
        <v>427</v>
      </c>
      <c r="B281" s="22" t="s">
        <v>428</v>
      </c>
      <c r="C281" s="22" t="s">
        <v>44</v>
      </c>
      <c r="D281" s="23" t="s">
        <v>128</v>
      </c>
      <c r="E281" s="23" t="s">
        <v>128</v>
      </c>
      <c r="F281" s="23">
        <v>244.5</v>
      </c>
      <c r="G281" s="57">
        <v>1663.28</v>
      </c>
    </row>
    <row r="282" spans="1:7" ht="15" customHeight="1">
      <c r="A282" s="24" t="s">
        <v>427</v>
      </c>
      <c r="B282" s="25" t="s">
        <v>300</v>
      </c>
      <c r="C282" s="25" t="s">
        <v>44</v>
      </c>
      <c r="D282" s="26">
        <v>1328</v>
      </c>
      <c r="E282" s="26">
        <v>9772.83</v>
      </c>
      <c r="F282" s="26" t="s">
        <v>128</v>
      </c>
      <c r="G282" s="58" t="s">
        <v>128</v>
      </c>
    </row>
    <row r="283" spans="1:7" ht="15" customHeight="1">
      <c r="A283" s="21" t="s">
        <v>429</v>
      </c>
      <c r="B283" s="22" t="s">
        <v>304</v>
      </c>
      <c r="C283" s="22" t="s">
        <v>156</v>
      </c>
      <c r="D283" s="23">
        <v>2350</v>
      </c>
      <c r="E283" s="23">
        <v>13654.18</v>
      </c>
      <c r="F283" s="23" t="s">
        <v>128</v>
      </c>
      <c r="G283" s="57" t="s">
        <v>128</v>
      </c>
    </row>
    <row r="284" spans="1:7" ht="15" customHeight="1">
      <c r="A284" s="24" t="s">
        <v>429</v>
      </c>
      <c r="B284" s="25" t="s">
        <v>304</v>
      </c>
      <c r="C284" s="25" t="s">
        <v>67</v>
      </c>
      <c r="D284" s="26">
        <v>3576</v>
      </c>
      <c r="E284" s="26">
        <v>25501.59</v>
      </c>
      <c r="F284" s="26" t="s">
        <v>128</v>
      </c>
      <c r="G284" s="58" t="s">
        <v>128</v>
      </c>
    </row>
    <row r="285" spans="1:7" ht="15" customHeight="1">
      <c r="A285" s="21" t="s">
        <v>429</v>
      </c>
      <c r="B285" s="22" t="s">
        <v>304</v>
      </c>
      <c r="C285" s="22" t="s">
        <v>44</v>
      </c>
      <c r="D285" s="23">
        <v>79168.8</v>
      </c>
      <c r="E285" s="23">
        <v>622587.53</v>
      </c>
      <c r="F285" s="23" t="s">
        <v>128</v>
      </c>
      <c r="G285" s="57" t="s">
        <v>128</v>
      </c>
    </row>
    <row r="286" spans="1:7" ht="15" customHeight="1">
      <c r="A286" s="24" t="s">
        <v>429</v>
      </c>
      <c r="B286" s="25" t="s">
        <v>285</v>
      </c>
      <c r="C286" s="25" t="s">
        <v>44</v>
      </c>
      <c r="D286" s="26" t="s">
        <v>128</v>
      </c>
      <c r="E286" s="26" t="s">
        <v>128</v>
      </c>
      <c r="F286" s="26">
        <v>75583</v>
      </c>
      <c r="G286" s="58">
        <v>429330.95</v>
      </c>
    </row>
    <row r="287" spans="1:7" ht="15" customHeight="1">
      <c r="A287" s="21" t="s">
        <v>430</v>
      </c>
      <c r="B287" s="22" t="s">
        <v>420</v>
      </c>
      <c r="C287" s="22" t="s">
        <v>48</v>
      </c>
      <c r="D287" s="23" t="s">
        <v>128</v>
      </c>
      <c r="E287" s="23" t="s">
        <v>128</v>
      </c>
      <c r="F287" s="23">
        <v>1046465.8</v>
      </c>
      <c r="G287" s="57">
        <v>4369717.84</v>
      </c>
    </row>
    <row r="288" spans="1:7" ht="15" customHeight="1">
      <c r="A288" s="24" t="s">
        <v>430</v>
      </c>
      <c r="B288" s="25" t="s">
        <v>285</v>
      </c>
      <c r="C288" s="25" t="s">
        <v>48</v>
      </c>
      <c r="D288" s="26">
        <v>633408.67</v>
      </c>
      <c r="E288" s="26">
        <v>2833171.19</v>
      </c>
      <c r="F288" s="26" t="s">
        <v>128</v>
      </c>
      <c r="G288" s="58" t="s">
        <v>128</v>
      </c>
    </row>
    <row r="289" spans="1:7" ht="15" customHeight="1">
      <c r="A289" s="21" t="s">
        <v>430</v>
      </c>
      <c r="B289" s="22" t="s">
        <v>420</v>
      </c>
      <c r="C289" s="22" t="s">
        <v>94</v>
      </c>
      <c r="D289" s="23" t="s">
        <v>128</v>
      </c>
      <c r="E289" s="23" t="s">
        <v>128</v>
      </c>
      <c r="F289" s="23">
        <v>8320</v>
      </c>
      <c r="G289" s="57">
        <v>42529.38</v>
      </c>
    </row>
    <row r="290" spans="1:7" ht="15" customHeight="1">
      <c r="A290" s="24" t="s">
        <v>430</v>
      </c>
      <c r="B290" s="25" t="s">
        <v>285</v>
      </c>
      <c r="C290" s="25" t="s">
        <v>64</v>
      </c>
      <c r="D290" s="26">
        <v>4060</v>
      </c>
      <c r="E290" s="26">
        <v>24491.65</v>
      </c>
      <c r="F290" s="26" t="s">
        <v>128</v>
      </c>
      <c r="G290" s="58" t="s">
        <v>128</v>
      </c>
    </row>
    <row r="291" spans="1:7" ht="15" customHeight="1">
      <c r="A291" s="21" t="s">
        <v>430</v>
      </c>
      <c r="B291" s="22" t="s">
        <v>420</v>
      </c>
      <c r="C291" s="22" t="s">
        <v>64</v>
      </c>
      <c r="D291" s="23" t="s">
        <v>128</v>
      </c>
      <c r="E291" s="23" t="s">
        <v>128</v>
      </c>
      <c r="F291" s="23">
        <v>13075</v>
      </c>
      <c r="G291" s="57">
        <v>57195.97</v>
      </c>
    </row>
    <row r="292" spans="1:7" ht="15" customHeight="1">
      <c r="A292" s="24" t="s">
        <v>430</v>
      </c>
      <c r="B292" s="25" t="s">
        <v>420</v>
      </c>
      <c r="C292" s="25" t="s">
        <v>54</v>
      </c>
      <c r="D292" s="26" t="s">
        <v>128</v>
      </c>
      <c r="E292" s="26" t="s">
        <v>128</v>
      </c>
      <c r="F292" s="26">
        <v>23554</v>
      </c>
      <c r="G292" s="58">
        <v>110649.47</v>
      </c>
    </row>
    <row r="293" spans="1:7" ht="15" customHeight="1">
      <c r="A293" s="21" t="s">
        <v>430</v>
      </c>
      <c r="B293" s="22" t="s">
        <v>285</v>
      </c>
      <c r="C293" s="22" t="s">
        <v>54</v>
      </c>
      <c r="D293" s="23">
        <v>3080</v>
      </c>
      <c r="E293" s="23">
        <v>12368.42</v>
      </c>
      <c r="F293" s="23" t="s">
        <v>128</v>
      </c>
      <c r="G293" s="57" t="s">
        <v>128</v>
      </c>
    </row>
    <row r="294" spans="1:7" ht="15" customHeight="1">
      <c r="A294" s="24" t="s">
        <v>430</v>
      </c>
      <c r="B294" s="25" t="s">
        <v>285</v>
      </c>
      <c r="C294" s="25" t="s">
        <v>101</v>
      </c>
      <c r="D294" s="26">
        <v>71025</v>
      </c>
      <c r="E294" s="26">
        <v>279088.26</v>
      </c>
      <c r="F294" s="26" t="s">
        <v>128</v>
      </c>
      <c r="G294" s="58" t="s">
        <v>128</v>
      </c>
    </row>
    <row r="295" spans="1:7" ht="15" customHeight="1">
      <c r="A295" s="21" t="s">
        <v>430</v>
      </c>
      <c r="B295" s="22" t="s">
        <v>420</v>
      </c>
      <c r="C295" s="22" t="s">
        <v>101</v>
      </c>
      <c r="D295" s="23" t="s">
        <v>128</v>
      </c>
      <c r="E295" s="23" t="s">
        <v>128</v>
      </c>
      <c r="F295" s="23">
        <v>57515</v>
      </c>
      <c r="G295" s="57">
        <v>214361.05</v>
      </c>
    </row>
    <row r="296" spans="1:7" ht="15" customHeight="1">
      <c r="A296" s="24" t="s">
        <v>430</v>
      </c>
      <c r="B296" s="25" t="s">
        <v>420</v>
      </c>
      <c r="C296" s="25" t="s">
        <v>52</v>
      </c>
      <c r="D296" s="26" t="s">
        <v>128</v>
      </c>
      <c r="E296" s="26" t="s">
        <v>128</v>
      </c>
      <c r="F296" s="26">
        <v>14500</v>
      </c>
      <c r="G296" s="58">
        <v>33609.1</v>
      </c>
    </row>
    <row r="297" spans="1:7" ht="15" customHeight="1">
      <c r="A297" s="21" t="s">
        <v>430</v>
      </c>
      <c r="B297" s="22" t="s">
        <v>285</v>
      </c>
      <c r="C297" s="22" t="s">
        <v>52</v>
      </c>
      <c r="D297" s="23">
        <v>5500</v>
      </c>
      <c r="E297" s="23">
        <v>20372.77</v>
      </c>
      <c r="F297" s="23" t="s">
        <v>128</v>
      </c>
      <c r="G297" s="57" t="s">
        <v>128</v>
      </c>
    </row>
    <row r="298" spans="1:7" ht="15" customHeight="1">
      <c r="A298" s="24" t="s">
        <v>430</v>
      </c>
      <c r="B298" s="25" t="s">
        <v>420</v>
      </c>
      <c r="C298" s="25" t="s">
        <v>53</v>
      </c>
      <c r="D298" s="26" t="s">
        <v>128</v>
      </c>
      <c r="E298" s="26" t="s">
        <v>128</v>
      </c>
      <c r="F298" s="26">
        <v>2000</v>
      </c>
      <c r="G298" s="58">
        <v>7789.88</v>
      </c>
    </row>
    <row r="299" spans="1:7" ht="15" customHeight="1">
      <c r="A299" s="21" t="s">
        <v>430</v>
      </c>
      <c r="B299" s="22" t="s">
        <v>420</v>
      </c>
      <c r="C299" s="22" t="s">
        <v>56</v>
      </c>
      <c r="D299" s="23" t="s">
        <v>128</v>
      </c>
      <c r="E299" s="23" t="s">
        <v>128</v>
      </c>
      <c r="F299" s="23">
        <v>1440</v>
      </c>
      <c r="G299" s="57">
        <v>5467.06</v>
      </c>
    </row>
    <row r="300" spans="1:7" ht="15" customHeight="1">
      <c r="A300" s="24" t="s">
        <v>430</v>
      </c>
      <c r="B300" s="25" t="s">
        <v>420</v>
      </c>
      <c r="C300" s="25" t="s">
        <v>42</v>
      </c>
      <c r="D300" s="26" t="s">
        <v>128</v>
      </c>
      <c r="E300" s="26" t="s">
        <v>128</v>
      </c>
      <c r="F300" s="26">
        <v>15250</v>
      </c>
      <c r="G300" s="58">
        <v>59146.7</v>
      </c>
    </row>
    <row r="301" spans="1:7" ht="15" customHeight="1">
      <c r="A301" s="21" t="s">
        <v>430</v>
      </c>
      <c r="B301" s="22" t="s">
        <v>285</v>
      </c>
      <c r="C301" s="22" t="s">
        <v>42</v>
      </c>
      <c r="D301" s="23">
        <v>24720</v>
      </c>
      <c r="E301" s="23">
        <v>117484.26</v>
      </c>
      <c r="F301" s="23" t="s">
        <v>128</v>
      </c>
      <c r="G301" s="57" t="s">
        <v>128</v>
      </c>
    </row>
    <row r="302" spans="1:7" ht="15" customHeight="1">
      <c r="A302" s="24" t="s">
        <v>430</v>
      </c>
      <c r="B302" s="25" t="s">
        <v>420</v>
      </c>
      <c r="C302" s="25" t="s">
        <v>46</v>
      </c>
      <c r="D302" s="26" t="s">
        <v>128</v>
      </c>
      <c r="E302" s="26" t="s">
        <v>128</v>
      </c>
      <c r="F302" s="26">
        <v>70975</v>
      </c>
      <c r="G302" s="58">
        <v>106462.5</v>
      </c>
    </row>
    <row r="303" spans="1:7" ht="15" customHeight="1">
      <c r="A303" s="21" t="s">
        <v>430</v>
      </c>
      <c r="B303" s="22" t="s">
        <v>420</v>
      </c>
      <c r="C303" s="22" t="s">
        <v>61</v>
      </c>
      <c r="D303" s="23" t="s">
        <v>128</v>
      </c>
      <c r="E303" s="23" t="s">
        <v>128</v>
      </c>
      <c r="F303" s="23">
        <v>900</v>
      </c>
      <c r="G303" s="57">
        <v>3566.32</v>
      </c>
    </row>
    <row r="304" spans="1:7" ht="15" customHeight="1">
      <c r="A304" s="24" t="s">
        <v>430</v>
      </c>
      <c r="B304" s="25" t="s">
        <v>285</v>
      </c>
      <c r="C304" s="25" t="s">
        <v>61</v>
      </c>
      <c r="D304" s="26">
        <v>530</v>
      </c>
      <c r="E304" s="26">
        <v>2522.85</v>
      </c>
      <c r="F304" s="26" t="s">
        <v>128</v>
      </c>
      <c r="G304" s="58" t="s">
        <v>128</v>
      </c>
    </row>
    <row r="305" spans="1:7" ht="15" customHeight="1">
      <c r="A305" s="21" t="s">
        <v>430</v>
      </c>
      <c r="B305" s="22" t="s">
        <v>420</v>
      </c>
      <c r="C305" s="22" t="s">
        <v>103</v>
      </c>
      <c r="D305" s="23" t="s">
        <v>128</v>
      </c>
      <c r="E305" s="23" t="s">
        <v>128</v>
      </c>
      <c r="F305" s="23">
        <v>5500</v>
      </c>
      <c r="G305" s="57">
        <v>31114.35</v>
      </c>
    </row>
    <row r="306" spans="1:7" ht="15" customHeight="1">
      <c r="A306" s="24" t="s">
        <v>430</v>
      </c>
      <c r="B306" s="25" t="s">
        <v>420</v>
      </c>
      <c r="C306" s="25" t="s">
        <v>156</v>
      </c>
      <c r="D306" s="26" t="s">
        <v>128</v>
      </c>
      <c r="E306" s="26" t="s">
        <v>128</v>
      </c>
      <c r="F306" s="26">
        <v>85760</v>
      </c>
      <c r="G306" s="58">
        <v>300191.87</v>
      </c>
    </row>
    <row r="307" spans="1:7" ht="15" customHeight="1">
      <c r="A307" s="21" t="s">
        <v>430</v>
      </c>
      <c r="B307" s="22" t="s">
        <v>420</v>
      </c>
      <c r="C307" s="22" t="s">
        <v>95</v>
      </c>
      <c r="D307" s="23" t="s">
        <v>128</v>
      </c>
      <c r="E307" s="23" t="s">
        <v>128</v>
      </c>
      <c r="F307" s="23">
        <v>49670</v>
      </c>
      <c r="G307" s="57">
        <v>161921.73</v>
      </c>
    </row>
    <row r="308" spans="1:7" ht="15" customHeight="1">
      <c r="A308" s="24" t="s">
        <v>430</v>
      </c>
      <c r="B308" s="25" t="s">
        <v>285</v>
      </c>
      <c r="C308" s="25" t="s">
        <v>95</v>
      </c>
      <c r="D308" s="26">
        <v>39317</v>
      </c>
      <c r="E308" s="26">
        <v>154411.31</v>
      </c>
      <c r="F308" s="26" t="s">
        <v>128</v>
      </c>
      <c r="G308" s="58" t="s">
        <v>128</v>
      </c>
    </row>
    <row r="309" spans="1:7" ht="15" customHeight="1">
      <c r="A309" s="21" t="s">
        <v>430</v>
      </c>
      <c r="B309" s="22" t="s">
        <v>285</v>
      </c>
      <c r="C309" s="22" t="s">
        <v>71</v>
      </c>
      <c r="D309" s="23">
        <v>73758</v>
      </c>
      <c r="E309" s="23">
        <v>251114.43</v>
      </c>
      <c r="F309" s="23" t="s">
        <v>128</v>
      </c>
      <c r="G309" s="57" t="s">
        <v>128</v>
      </c>
    </row>
    <row r="310" spans="1:7" ht="15" customHeight="1">
      <c r="A310" s="24" t="s">
        <v>430</v>
      </c>
      <c r="B310" s="25" t="s">
        <v>420</v>
      </c>
      <c r="C310" s="25" t="s">
        <v>71</v>
      </c>
      <c r="D310" s="26" t="s">
        <v>128</v>
      </c>
      <c r="E310" s="26" t="s">
        <v>128</v>
      </c>
      <c r="F310" s="26">
        <v>15360</v>
      </c>
      <c r="G310" s="58">
        <v>57549.4</v>
      </c>
    </row>
    <row r="311" spans="1:7" ht="15" customHeight="1">
      <c r="A311" s="21" t="s">
        <v>430</v>
      </c>
      <c r="B311" s="22" t="s">
        <v>420</v>
      </c>
      <c r="C311" s="22" t="s">
        <v>67</v>
      </c>
      <c r="D311" s="23" t="s">
        <v>128</v>
      </c>
      <c r="E311" s="23" t="s">
        <v>128</v>
      </c>
      <c r="F311" s="23">
        <v>16000</v>
      </c>
      <c r="G311" s="57">
        <v>61840.94</v>
      </c>
    </row>
    <row r="312" spans="1:7" ht="15" customHeight="1">
      <c r="A312" s="24" t="s">
        <v>430</v>
      </c>
      <c r="B312" s="25" t="s">
        <v>420</v>
      </c>
      <c r="C312" s="25" t="s">
        <v>183</v>
      </c>
      <c r="D312" s="26" t="s">
        <v>128</v>
      </c>
      <c r="E312" s="26" t="s">
        <v>128</v>
      </c>
      <c r="F312" s="26">
        <v>3050</v>
      </c>
      <c r="G312" s="58">
        <v>12687.01</v>
      </c>
    </row>
    <row r="313" spans="1:7" ht="15" customHeight="1">
      <c r="A313" s="21" t="s">
        <v>430</v>
      </c>
      <c r="B313" s="22" t="s">
        <v>420</v>
      </c>
      <c r="C313" s="22" t="s">
        <v>357</v>
      </c>
      <c r="D313" s="23" t="s">
        <v>128</v>
      </c>
      <c r="E313" s="23" t="s">
        <v>128</v>
      </c>
      <c r="F313" s="23">
        <v>78000</v>
      </c>
      <c r="G313" s="57">
        <v>271706.62</v>
      </c>
    </row>
    <row r="314" spans="1:7" ht="15" customHeight="1">
      <c r="A314" s="24" t="s">
        <v>430</v>
      </c>
      <c r="B314" s="25" t="s">
        <v>420</v>
      </c>
      <c r="C314" s="25" t="s">
        <v>109</v>
      </c>
      <c r="D314" s="26" t="s">
        <v>128</v>
      </c>
      <c r="E314" s="26" t="s">
        <v>128</v>
      </c>
      <c r="F314" s="26">
        <v>26300</v>
      </c>
      <c r="G314" s="58">
        <v>93575.94</v>
      </c>
    </row>
    <row r="315" spans="1:7" ht="15" customHeight="1">
      <c r="A315" s="21" t="s">
        <v>430</v>
      </c>
      <c r="B315" s="22" t="s">
        <v>285</v>
      </c>
      <c r="C315" s="22" t="s">
        <v>109</v>
      </c>
      <c r="D315" s="23">
        <v>49545</v>
      </c>
      <c r="E315" s="23">
        <v>205965.02</v>
      </c>
      <c r="F315" s="23" t="s">
        <v>128</v>
      </c>
      <c r="G315" s="57" t="s">
        <v>128</v>
      </c>
    </row>
    <row r="316" spans="1:7" ht="15" customHeight="1">
      <c r="A316" s="24" t="s">
        <v>430</v>
      </c>
      <c r="B316" s="25" t="s">
        <v>420</v>
      </c>
      <c r="C316" s="25" t="s">
        <v>530</v>
      </c>
      <c r="D316" s="26" t="s">
        <v>128</v>
      </c>
      <c r="E316" s="26" t="s">
        <v>128</v>
      </c>
      <c r="F316" s="26">
        <v>11960</v>
      </c>
      <c r="G316" s="58">
        <v>41866.54</v>
      </c>
    </row>
    <row r="317" spans="1:7" ht="15" customHeight="1">
      <c r="A317" s="21" t="s">
        <v>430</v>
      </c>
      <c r="B317" s="22" t="s">
        <v>420</v>
      </c>
      <c r="C317" s="22" t="s">
        <v>350</v>
      </c>
      <c r="D317" s="23" t="s">
        <v>128</v>
      </c>
      <c r="E317" s="23" t="s">
        <v>128</v>
      </c>
      <c r="F317" s="23">
        <v>2500</v>
      </c>
      <c r="G317" s="57">
        <v>9415.88</v>
      </c>
    </row>
    <row r="318" spans="1:7" ht="15" customHeight="1">
      <c r="A318" s="24" t="s">
        <v>531</v>
      </c>
      <c r="B318" s="25" t="s">
        <v>532</v>
      </c>
      <c r="C318" s="25" t="s">
        <v>48</v>
      </c>
      <c r="D318" s="26">
        <v>75320</v>
      </c>
      <c r="E318" s="26">
        <v>315630.99</v>
      </c>
      <c r="F318" s="26" t="s">
        <v>128</v>
      </c>
      <c r="G318" s="58" t="s">
        <v>128</v>
      </c>
    </row>
    <row r="319" spans="1:7" ht="15" customHeight="1">
      <c r="A319" s="21" t="s">
        <v>431</v>
      </c>
      <c r="B319" s="22" t="s">
        <v>307</v>
      </c>
      <c r="C319" s="22" t="s">
        <v>114</v>
      </c>
      <c r="D319" s="23">
        <v>28000</v>
      </c>
      <c r="E319" s="23">
        <v>20900.98</v>
      </c>
      <c r="F319" s="23" t="s">
        <v>128</v>
      </c>
      <c r="G319" s="57" t="s">
        <v>128</v>
      </c>
    </row>
    <row r="320" spans="1:7" ht="15" customHeight="1">
      <c r="A320" s="24" t="s">
        <v>431</v>
      </c>
      <c r="B320" s="25" t="s">
        <v>307</v>
      </c>
      <c r="C320" s="25" t="s">
        <v>105</v>
      </c>
      <c r="D320" s="26">
        <v>28000</v>
      </c>
      <c r="E320" s="26">
        <v>21124.69</v>
      </c>
      <c r="F320" s="26" t="s">
        <v>128</v>
      </c>
      <c r="G320" s="58" t="s">
        <v>128</v>
      </c>
    </row>
    <row r="321" spans="1:7" ht="15" customHeight="1">
      <c r="A321" s="21" t="s">
        <v>431</v>
      </c>
      <c r="B321" s="22" t="s">
        <v>411</v>
      </c>
      <c r="C321" s="22" t="s">
        <v>46</v>
      </c>
      <c r="D321" s="23" t="s">
        <v>128</v>
      </c>
      <c r="E321" s="23" t="s">
        <v>128</v>
      </c>
      <c r="F321" s="23">
        <v>97560</v>
      </c>
      <c r="G321" s="57">
        <v>54079.72</v>
      </c>
    </row>
    <row r="322" spans="1:7" ht="15" customHeight="1">
      <c r="A322" s="24" t="s">
        <v>431</v>
      </c>
      <c r="B322" s="25" t="s">
        <v>307</v>
      </c>
      <c r="C322" s="25" t="s">
        <v>99</v>
      </c>
      <c r="D322" s="26">
        <v>11000</v>
      </c>
      <c r="E322" s="26">
        <v>9471.03</v>
      </c>
      <c r="F322" s="26" t="s">
        <v>128</v>
      </c>
      <c r="G322" s="58" t="s">
        <v>128</v>
      </c>
    </row>
    <row r="323" spans="1:7" ht="15" customHeight="1">
      <c r="A323" s="21" t="s">
        <v>533</v>
      </c>
      <c r="B323" s="22" t="s">
        <v>532</v>
      </c>
      <c r="C323" s="22" t="s">
        <v>48</v>
      </c>
      <c r="D323" s="23" t="s">
        <v>128</v>
      </c>
      <c r="E323" s="23" t="s">
        <v>128</v>
      </c>
      <c r="F323" s="23">
        <v>61680</v>
      </c>
      <c r="G323" s="57">
        <v>263199.22</v>
      </c>
    </row>
    <row r="324" spans="1:7" ht="15" customHeight="1">
      <c r="A324" s="24" t="s">
        <v>533</v>
      </c>
      <c r="B324" s="25" t="s">
        <v>532</v>
      </c>
      <c r="C324" s="25" t="s">
        <v>138</v>
      </c>
      <c r="D324" s="26" t="s">
        <v>128</v>
      </c>
      <c r="E324" s="26" t="s">
        <v>128</v>
      </c>
      <c r="F324" s="26">
        <v>486</v>
      </c>
      <c r="G324" s="58">
        <v>4762.8</v>
      </c>
    </row>
    <row r="325" spans="1:7" ht="15" customHeight="1">
      <c r="A325" s="21" t="s">
        <v>432</v>
      </c>
      <c r="B325" s="22" t="s">
        <v>285</v>
      </c>
      <c r="C325" s="22" t="s">
        <v>52</v>
      </c>
      <c r="D325" s="23" t="s">
        <v>128</v>
      </c>
      <c r="E325" s="23" t="s">
        <v>128</v>
      </c>
      <c r="F325" s="23">
        <v>20880</v>
      </c>
      <c r="G325" s="57">
        <v>29014.35</v>
      </c>
    </row>
    <row r="326" spans="1:7" ht="15" customHeight="1">
      <c r="A326" s="24" t="s">
        <v>432</v>
      </c>
      <c r="B326" s="25" t="s">
        <v>285</v>
      </c>
      <c r="C326" s="25" t="s">
        <v>43</v>
      </c>
      <c r="D326" s="26" t="s">
        <v>128</v>
      </c>
      <c r="E326" s="26" t="s">
        <v>128</v>
      </c>
      <c r="F326" s="26">
        <v>21150</v>
      </c>
      <c r="G326" s="58">
        <v>32307.13</v>
      </c>
    </row>
    <row r="327" spans="1:7" ht="15" customHeight="1">
      <c r="A327" s="21" t="s">
        <v>534</v>
      </c>
      <c r="B327" s="22" t="s">
        <v>535</v>
      </c>
      <c r="C327" s="22" t="s">
        <v>44</v>
      </c>
      <c r="D327" s="23">
        <v>205</v>
      </c>
      <c r="E327" s="23">
        <v>732.07</v>
      </c>
      <c r="F327" s="23" t="s">
        <v>128</v>
      </c>
      <c r="G327" s="57" t="s">
        <v>128</v>
      </c>
    </row>
    <row r="328" spans="1:7" ht="15" customHeight="1">
      <c r="A328" s="24" t="s">
        <v>433</v>
      </c>
      <c r="B328" s="25" t="s">
        <v>305</v>
      </c>
      <c r="C328" s="25" t="s">
        <v>48</v>
      </c>
      <c r="D328" s="26">
        <v>5335</v>
      </c>
      <c r="E328" s="26">
        <v>11019.63</v>
      </c>
      <c r="F328" s="26" t="s">
        <v>128</v>
      </c>
      <c r="G328" s="58" t="s">
        <v>128</v>
      </c>
    </row>
    <row r="329" spans="1:7" ht="15" customHeight="1">
      <c r="A329" s="21" t="s">
        <v>536</v>
      </c>
      <c r="B329" s="22" t="s">
        <v>537</v>
      </c>
      <c r="C329" s="22" t="s">
        <v>103</v>
      </c>
      <c r="D329" s="23">
        <v>490</v>
      </c>
      <c r="E329" s="23">
        <v>5264</v>
      </c>
      <c r="F329" s="23" t="s">
        <v>128</v>
      </c>
      <c r="G329" s="57" t="s">
        <v>128</v>
      </c>
    </row>
    <row r="330" spans="1:7" ht="15" customHeight="1">
      <c r="A330" s="24" t="s">
        <v>434</v>
      </c>
      <c r="B330" s="25" t="s">
        <v>285</v>
      </c>
      <c r="C330" s="25" t="s">
        <v>65</v>
      </c>
      <c r="D330" s="26" t="s">
        <v>128</v>
      </c>
      <c r="E330" s="26" t="s">
        <v>128</v>
      </c>
      <c r="F330" s="26">
        <v>200</v>
      </c>
      <c r="G330" s="58">
        <v>2100</v>
      </c>
    </row>
    <row r="331" spans="1:7" ht="15" customHeight="1">
      <c r="A331" s="21" t="s">
        <v>435</v>
      </c>
      <c r="B331" s="22" t="s">
        <v>311</v>
      </c>
      <c r="C331" s="22" t="s">
        <v>48</v>
      </c>
      <c r="D331" s="23">
        <v>43087.4</v>
      </c>
      <c r="E331" s="23">
        <v>336629.5</v>
      </c>
      <c r="F331" s="23" t="s">
        <v>128</v>
      </c>
      <c r="G331" s="57" t="s">
        <v>128</v>
      </c>
    </row>
    <row r="332" spans="1:7" ht="15" customHeight="1">
      <c r="A332" s="24" t="s">
        <v>435</v>
      </c>
      <c r="B332" s="25" t="s">
        <v>311</v>
      </c>
      <c r="C332" s="25" t="s">
        <v>54</v>
      </c>
      <c r="D332" s="26">
        <v>2400</v>
      </c>
      <c r="E332" s="26">
        <v>26461.23</v>
      </c>
      <c r="F332" s="26" t="s">
        <v>128</v>
      </c>
      <c r="G332" s="58" t="s">
        <v>128</v>
      </c>
    </row>
    <row r="333" spans="1:7" ht="15" customHeight="1">
      <c r="A333" s="21" t="s">
        <v>435</v>
      </c>
      <c r="B333" s="22" t="s">
        <v>311</v>
      </c>
      <c r="C333" s="22" t="s">
        <v>82</v>
      </c>
      <c r="D333" s="23">
        <v>5667.2</v>
      </c>
      <c r="E333" s="23">
        <v>64799.57</v>
      </c>
      <c r="F333" s="23" t="s">
        <v>128</v>
      </c>
      <c r="G333" s="57" t="s">
        <v>128</v>
      </c>
    </row>
    <row r="334" spans="1:7" ht="15" customHeight="1">
      <c r="A334" s="24" t="s">
        <v>435</v>
      </c>
      <c r="B334" s="25" t="s">
        <v>311</v>
      </c>
      <c r="C334" s="25" t="s">
        <v>42</v>
      </c>
      <c r="D334" s="26">
        <v>2497.5</v>
      </c>
      <c r="E334" s="26">
        <v>13474.1</v>
      </c>
      <c r="F334" s="26" t="s">
        <v>128</v>
      </c>
      <c r="G334" s="58" t="s">
        <v>128</v>
      </c>
    </row>
    <row r="335" spans="1:7" ht="15" customHeight="1">
      <c r="A335" s="21" t="s">
        <v>435</v>
      </c>
      <c r="B335" s="22" t="s">
        <v>311</v>
      </c>
      <c r="C335" s="22" t="s">
        <v>92</v>
      </c>
      <c r="D335" s="23">
        <v>100</v>
      </c>
      <c r="E335" s="23">
        <v>1061.06</v>
      </c>
      <c r="F335" s="23" t="s">
        <v>128</v>
      </c>
      <c r="G335" s="57" t="s">
        <v>128</v>
      </c>
    </row>
    <row r="336" spans="1:7" ht="15" customHeight="1">
      <c r="A336" s="24" t="s">
        <v>435</v>
      </c>
      <c r="B336" s="25" t="s">
        <v>311</v>
      </c>
      <c r="C336" s="25" t="s">
        <v>61</v>
      </c>
      <c r="D336" s="26">
        <v>3005</v>
      </c>
      <c r="E336" s="26">
        <v>16747.03</v>
      </c>
      <c r="F336" s="26" t="s">
        <v>128</v>
      </c>
      <c r="G336" s="58" t="s">
        <v>128</v>
      </c>
    </row>
    <row r="337" spans="1:7" ht="15" customHeight="1">
      <c r="A337" s="21" t="s">
        <v>435</v>
      </c>
      <c r="B337" s="22" t="s">
        <v>311</v>
      </c>
      <c r="C337" s="22" t="s">
        <v>43</v>
      </c>
      <c r="D337" s="23">
        <v>4624</v>
      </c>
      <c r="E337" s="23">
        <v>29475.83</v>
      </c>
      <c r="F337" s="23" t="s">
        <v>128</v>
      </c>
      <c r="G337" s="57" t="s">
        <v>128</v>
      </c>
    </row>
    <row r="338" spans="1:7" ht="15" customHeight="1">
      <c r="A338" s="24" t="s">
        <v>436</v>
      </c>
      <c r="B338" s="25" t="s">
        <v>306</v>
      </c>
      <c r="C338" s="25" t="s">
        <v>110</v>
      </c>
      <c r="D338" s="26">
        <v>200</v>
      </c>
      <c r="E338" s="26">
        <v>1478</v>
      </c>
      <c r="F338" s="26" t="s">
        <v>128</v>
      </c>
      <c r="G338" s="58" t="s">
        <v>128</v>
      </c>
    </row>
    <row r="339" spans="1:7" ht="15" customHeight="1">
      <c r="A339" s="21" t="s">
        <v>436</v>
      </c>
      <c r="B339" s="22" t="s">
        <v>437</v>
      </c>
      <c r="C339" s="22" t="s">
        <v>48</v>
      </c>
      <c r="D339" s="23" t="s">
        <v>128</v>
      </c>
      <c r="E339" s="23" t="s">
        <v>128</v>
      </c>
      <c r="F339" s="23">
        <v>9676</v>
      </c>
      <c r="G339" s="57">
        <v>54243.56</v>
      </c>
    </row>
    <row r="340" spans="1:7" ht="15" customHeight="1">
      <c r="A340" s="24" t="s">
        <v>436</v>
      </c>
      <c r="B340" s="25" t="s">
        <v>306</v>
      </c>
      <c r="C340" s="25" t="s">
        <v>48</v>
      </c>
      <c r="D340" s="26">
        <v>9824</v>
      </c>
      <c r="E340" s="26">
        <v>55616.74</v>
      </c>
      <c r="F340" s="26" t="s">
        <v>128</v>
      </c>
      <c r="G340" s="58" t="s">
        <v>128</v>
      </c>
    </row>
    <row r="341" spans="1:7" ht="15" customHeight="1">
      <c r="A341" s="21" t="s">
        <v>436</v>
      </c>
      <c r="B341" s="22" t="s">
        <v>437</v>
      </c>
      <c r="C341" s="22" t="s">
        <v>63</v>
      </c>
      <c r="D341" s="23" t="s">
        <v>128</v>
      </c>
      <c r="E341" s="23" t="s">
        <v>128</v>
      </c>
      <c r="F341" s="23">
        <v>1816</v>
      </c>
      <c r="G341" s="57">
        <v>26630</v>
      </c>
    </row>
    <row r="342" spans="1:7" ht="15" customHeight="1">
      <c r="A342" s="24" t="s">
        <v>436</v>
      </c>
      <c r="B342" s="25" t="s">
        <v>437</v>
      </c>
      <c r="C342" s="25" t="s">
        <v>54</v>
      </c>
      <c r="D342" s="26" t="s">
        <v>128</v>
      </c>
      <c r="E342" s="26" t="s">
        <v>128</v>
      </c>
      <c r="F342" s="26">
        <v>7130</v>
      </c>
      <c r="G342" s="58">
        <v>81853.22</v>
      </c>
    </row>
    <row r="343" spans="1:7" ht="15" customHeight="1">
      <c r="A343" s="21" t="s">
        <v>436</v>
      </c>
      <c r="B343" s="22" t="s">
        <v>306</v>
      </c>
      <c r="C343" s="22" t="s">
        <v>82</v>
      </c>
      <c r="D343" s="23">
        <v>12820</v>
      </c>
      <c r="E343" s="23">
        <v>119945.51</v>
      </c>
      <c r="F343" s="23" t="s">
        <v>128</v>
      </c>
      <c r="G343" s="57" t="s">
        <v>128</v>
      </c>
    </row>
    <row r="344" spans="1:7" ht="15" customHeight="1">
      <c r="A344" s="24" t="s">
        <v>436</v>
      </c>
      <c r="B344" s="25" t="s">
        <v>306</v>
      </c>
      <c r="C344" s="25" t="s">
        <v>52</v>
      </c>
      <c r="D344" s="26">
        <v>3500</v>
      </c>
      <c r="E344" s="26">
        <v>48425.45</v>
      </c>
      <c r="F344" s="26" t="s">
        <v>128</v>
      </c>
      <c r="G344" s="58" t="s">
        <v>128</v>
      </c>
    </row>
    <row r="345" spans="1:7" ht="15" customHeight="1">
      <c r="A345" s="21" t="s">
        <v>436</v>
      </c>
      <c r="B345" s="22" t="s">
        <v>437</v>
      </c>
      <c r="C345" s="22" t="s">
        <v>52</v>
      </c>
      <c r="D345" s="23" t="s">
        <v>128</v>
      </c>
      <c r="E345" s="23" t="s">
        <v>128</v>
      </c>
      <c r="F345" s="23">
        <v>5300</v>
      </c>
      <c r="G345" s="57">
        <v>30133.96</v>
      </c>
    </row>
    <row r="346" spans="1:7" ht="15" customHeight="1">
      <c r="A346" s="24" t="s">
        <v>436</v>
      </c>
      <c r="B346" s="25" t="s">
        <v>306</v>
      </c>
      <c r="C346" s="25" t="s">
        <v>56</v>
      </c>
      <c r="D346" s="26">
        <v>6380</v>
      </c>
      <c r="E346" s="26">
        <v>45976.17</v>
      </c>
      <c r="F346" s="26" t="s">
        <v>128</v>
      </c>
      <c r="G346" s="58" t="s">
        <v>128</v>
      </c>
    </row>
    <row r="347" spans="1:7" ht="15" customHeight="1">
      <c r="A347" s="21" t="s">
        <v>436</v>
      </c>
      <c r="B347" s="22" t="s">
        <v>437</v>
      </c>
      <c r="C347" s="22" t="s">
        <v>56</v>
      </c>
      <c r="D347" s="23" t="s">
        <v>128</v>
      </c>
      <c r="E347" s="23" t="s">
        <v>128</v>
      </c>
      <c r="F347" s="23">
        <v>10092</v>
      </c>
      <c r="G347" s="57">
        <v>133524.3</v>
      </c>
    </row>
    <row r="348" spans="1:7" ht="15" customHeight="1">
      <c r="A348" s="24" t="s">
        <v>436</v>
      </c>
      <c r="B348" s="25" t="s">
        <v>306</v>
      </c>
      <c r="C348" s="25" t="s">
        <v>42</v>
      </c>
      <c r="D348" s="26">
        <v>4000</v>
      </c>
      <c r="E348" s="26">
        <v>25729.04</v>
      </c>
      <c r="F348" s="26" t="s">
        <v>128</v>
      </c>
      <c r="G348" s="58" t="s">
        <v>128</v>
      </c>
    </row>
    <row r="349" spans="1:7" ht="15" customHeight="1">
      <c r="A349" s="21" t="s">
        <v>436</v>
      </c>
      <c r="B349" s="22" t="s">
        <v>306</v>
      </c>
      <c r="C349" s="22" t="s">
        <v>61</v>
      </c>
      <c r="D349" s="23">
        <v>270</v>
      </c>
      <c r="E349" s="23">
        <v>2081.51</v>
      </c>
      <c r="F349" s="23" t="s">
        <v>128</v>
      </c>
      <c r="G349" s="57" t="s">
        <v>128</v>
      </c>
    </row>
    <row r="350" spans="1:7" ht="15" customHeight="1">
      <c r="A350" s="24" t="s">
        <v>436</v>
      </c>
      <c r="B350" s="25" t="s">
        <v>437</v>
      </c>
      <c r="C350" s="25" t="s">
        <v>61</v>
      </c>
      <c r="D350" s="26" t="s">
        <v>128</v>
      </c>
      <c r="E350" s="26" t="s">
        <v>128</v>
      </c>
      <c r="F350" s="26">
        <v>545</v>
      </c>
      <c r="G350" s="58">
        <v>4526.83</v>
      </c>
    </row>
    <row r="351" spans="1:7" ht="15" customHeight="1">
      <c r="A351" s="21" t="s">
        <v>436</v>
      </c>
      <c r="B351" s="22" t="s">
        <v>306</v>
      </c>
      <c r="C351" s="22" t="s">
        <v>43</v>
      </c>
      <c r="D351" s="23">
        <v>21884</v>
      </c>
      <c r="E351" s="23">
        <v>171061.01</v>
      </c>
      <c r="F351" s="23" t="s">
        <v>128</v>
      </c>
      <c r="G351" s="57" t="s">
        <v>128</v>
      </c>
    </row>
    <row r="352" spans="1:7" ht="15" customHeight="1">
      <c r="A352" s="24" t="s">
        <v>436</v>
      </c>
      <c r="B352" s="25" t="s">
        <v>437</v>
      </c>
      <c r="C352" s="25" t="s">
        <v>43</v>
      </c>
      <c r="D352" s="26" t="s">
        <v>128</v>
      </c>
      <c r="E352" s="26" t="s">
        <v>128</v>
      </c>
      <c r="F352" s="26">
        <v>12639</v>
      </c>
      <c r="G352" s="58">
        <v>127150.6</v>
      </c>
    </row>
    <row r="353" spans="1:7" ht="15" customHeight="1">
      <c r="A353" s="21" t="s">
        <v>436</v>
      </c>
      <c r="B353" s="22" t="s">
        <v>437</v>
      </c>
      <c r="C353" s="22" t="s">
        <v>99</v>
      </c>
      <c r="D353" s="23" t="s">
        <v>128</v>
      </c>
      <c r="E353" s="23" t="s">
        <v>128</v>
      </c>
      <c r="F353" s="23">
        <v>9.08</v>
      </c>
      <c r="G353" s="57">
        <v>1.45</v>
      </c>
    </row>
    <row r="354" spans="1:7" ht="15" customHeight="1">
      <c r="A354" s="24" t="s">
        <v>436</v>
      </c>
      <c r="B354" s="25" t="s">
        <v>306</v>
      </c>
      <c r="C354" s="25" t="s">
        <v>103</v>
      </c>
      <c r="D354" s="26">
        <v>1777</v>
      </c>
      <c r="E354" s="26">
        <v>19115.6</v>
      </c>
      <c r="F354" s="26" t="s">
        <v>128</v>
      </c>
      <c r="G354" s="58" t="s">
        <v>128</v>
      </c>
    </row>
    <row r="355" spans="1:7" ht="15" customHeight="1">
      <c r="A355" s="21" t="s">
        <v>436</v>
      </c>
      <c r="B355" s="22" t="s">
        <v>437</v>
      </c>
      <c r="C355" s="22" t="s">
        <v>103</v>
      </c>
      <c r="D355" s="23" t="s">
        <v>128</v>
      </c>
      <c r="E355" s="23" t="s">
        <v>128</v>
      </c>
      <c r="F355" s="23">
        <v>2344</v>
      </c>
      <c r="G355" s="57">
        <v>23786.36</v>
      </c>
    </row>
    <row r="356" spans="1:7" ht="15" customHeight="1">
      <c r="A356" s="24" t="s">
        <v>436</v>
      </c>
      <c r="B356" s="25" t="s">
        <v>306</v>
      </c>
      <c r="C356" s="25" t="s">
        <v>71</v>
      </c>
      <c r="D356" s="26">
        <v>2505</v>
      </c>
      <c r="E356" s="26">
        <v>12011.62</v>
      </c>
      <c r="F356" s="26" t="s">
        <v>128</v>
      </c>
      <c r="G356" s="58" t="s">
        <v>128</v>
      </c>
    </row>
    <row r="357" spans="1:7" ht="15" customHeight="1">
      <c r="A357" s="21" t="s">
        <v>436</v>
      </c>
      <c r="B357" s="22" t="s">
        <v>437</v>
      </c>
      <c r="C357" s="22" t="s">
        <v>67</v>
      </c>
      <c r="D357" s="23" t="s">
        <v>128</v>
      </c>
      <c r="E357" s="23" t="s">
        <v>128</v>
      </c>
      <c r="F357" s="23">
        <v>4600</v>
      </c>
      <c r="G357" s="57">
        <v>29131.75</v>
      </c>
    </row>
    <row r="358" spans="1:7" ht="15" customHeight="1">
      <c r="A358" s="24" t="s">
        <v>436</v>
      </c>
      <c r="B358" s="25" t="s">
        <v>306</v>
      </c>
      <c r="C358" s="25" t="s">
        <v>83</v>
      </c>
      <c r="D358" s="26">
        <v>210</v>
      </c>
      <c r="E358" s="26">
        <v>1974</v>
      </c>
      <c r="F358" s="26" t="s">
        <v>128</v>
      </c>
      <c r="G358" s="58" t="s">
        <v>128</v>
      </c>
    </row>
    <row r="359" spans="1:7" ht="15" customHeight="1">
      <c r="A359" s="21" t="s">
        <v>436</v>
      </c>
      <c r="B359" s="22" t="s">
        <v>437</v>
      </c>
      <c r="C359" s="22" t="s">
        <v>350</v>
      </c>
      <c r="D359" s="23" t="s">
        <v>128</v>
      </c>
      <c r="E359" s="23" t="s">
        <v>128</v>
      </c>
      <c r="F359" s="23">
        <v>2000</v>
      </c>
      <c r="G359" s="57">
        <v>13876.04</v>
      </c>
    </row>
    <row r="360" spans="1:7" ht="15" customHeight="1">
      <c r="A360" s="24" t="s">
        <v>438</v>
      </c>
      <c r="B360" s="25" t="s">
        <v>310</v>
      </c>
      <c r="C360" s="25" t="s">
        <v>110</v>
      </c>
      <c r="D360" s="26">
        <v>250</v>
      </c>
      <c r="E360" s="26">
        <v>1847.5</v>
      </c>
      <c r="F360" s="26" t="s">
        <v>128</v>
      </c>
      <c r="G360" s="58" t="s">
        <v>128</v>
      </c>
    </row>
    <row r="361" spans="1:7" ht="15" customHeight="1">
      <c r="A361" s="21" t="s">
        <v>438</v>
      </c>
      <c r="B361" s="22" t="s">
        <v>310</v>
      </c>
      <c r="C361" s="22" t="s">
        <v>48</v>
      </c>
      <c r="D361" s="23">
        <v>212155</v>
      </c>
      <c r="E361" s="23">
        <v>1581804.65</v>
      </c>
      <c r="F361" s="23" t="s">
        <v>128</v>
      </c>
      <c r="G361" s="57" t="s">
        <v>128</v>
      </c>
    </row>
    <row r="362" spans="1:7" ht="15" customHeight="1">
      <c r="A362" s="24" t="s">
        <v>438</v>
      </c>
      <c r="B362" s="25" t="s">
        <v>285</v>
      </c>
      <c r="C362" s="25" t="s">
        <v>48</v>
      </c>
      <c r="D362" s="26" t="s">
        <v>128</v>
      </c>
      <c r="E362" s="26" t="s">
        <v>128</v>
      </c>
      <c r="F362" s="26">
        <v>8712</v>
      </c>
      <c r="G362" s="58">
        <v>47142.73</v>
      </c>
    </row>
    <row r="363" spans="1:7" ht="15" customHeight="1">
      <c r="A363" s="21" t="s">
        <v>438</v>
      </c>
      <c r="B363" s="22" t="s">
        <v>285</v>
      </c>
      <c r="C363" s="22" t="s">
        <v>138</v>
      </c>
      <c r="D363" s="23" t="s">
        <v>128</v>
      </c>
      <c r="E363" s="23" t="s">
        <v>128</v>
      </c>
      <c r="F363" s="23">
        <v>567</v>
      </c>
      <c r="G363" s="57">
        <v>5414.85</v>
      </c>
    </row>
    <row r="364" spans="1:7" ht="15" customHeight="1">
      <c r="A364" s="24" t="s">
        <v>438</v>
      </c>
      <c r="B364" s="25" t="s">
        <v>310</v>
      </c>
      <c r="C364" s="25" t="s">
        <v>139</v>
      </c>
      <c r="D364" s="26">
        <v>550</v>
      </c>
      <c r="E364" s="26">
        <v>3235</v>
      </c>
      <c r="F364" s="26" t="s">
        <v>128</v>
      </c>
      <c r="G364" s="58" t="s">
        <v>128</v>
      </c>
    </row>
    <row r="365" spans="1:7" ht="15" customHeight="1">
      <c r="A365" s="21" t="s">
        <v>438</v>
      </c>
      <c r="B365" s="22" t="s">
        <v>310</v>
      </c>
      <c r="C365" s="22" t="s">
        <v>54</v>
      </c>
      <c r="D365" s="23">
        <v>450</v>
      </c>
      <c r="E365" s="23">
        <v>3195.21</v>
      </c>
      <c r="F365" s="23" t="s">
        <v>128</v>
      </c>
      <c r="G365" s="57" t="s">
        <v>128</v>
      </c>
    </row>
    <row r="366" spans="1:7" ht="15" customHeight="1">
      <c r="A366" s="24" t="s">
        <v>438</v>
      </c>
      <c r="B366" s="25" t="s">
        <v>310</v>
      </c>
      <c r="C366" s="25" t="s">
        <v>82</v>
      </c>
      <c r="D366" s="26">
        <v>12016.6</v>
      </c>
      <c r="E366" s="26">
        <v>140022.06</v>
      </c>
      <c r="F366" s="26" t="s">
        <v>128</v>
      </c>
      <c r="G366" s="58" t="s">
        <v>128</v>
      </c>
    </row>
    <row r="367" spans="1:7" ht="15" customHeight="1">
      <c r="A367" s="21" t="s">
        <v>438</v>
      </c>
      <c r="B367" s="22" t="s">
        <v>310</v>
      </c>
      <c r="C367" s="22" t="s">
        <v>51</v>
      </c>
      <c r="D367" s="23">
        <v>100</v>
      </c>
      <c r="E367" s="23">
        <v>978.57</v>
      </c>
      <c r="F367" s="23" t="s">
        <v>128</v>
      </c>
      <c r="G367" s="57" t="s">
        <v>128</v>
      </c>
    </row>
    <row r="368" spans="1:7" ht="15" customHeight="1">
      <c r="A368" s="24" t="s">
        <v>438</v>
      </c>
      <c r="B368" s="25" t="s">
        <v>310</v>
      </c>
      <c r="C368" s="25" t="s">
        <v>52</v>
      </c>
      <c r="D368" s="26">
        <v>4000</v>
      </c>
      <c r="E368" s="26">
        <v>26131.04</v>
      </c>
      <c r="F368" s="26" t="s">
        <v>128</v>
      </c>
      <c r="G368" s="58" t="s">
        <v>128</v>
      </c>
    </row>
    <row r="369" spans="1:7" ht="15" customHeight="1">
      <c r="A369" s="21" t="s">
        <v>438</v>
      </c>
      <c r="B369" s="22" t="s">
        <v>310</v>
      </c>
      <c r="C369" s="22" t="s">
        <v>56</v>
      </c>
      <c r="D369" s="23">
        <v>17460</v>
      </c>
      <c r="E369" s="23">
        <v>34821.12</v>
      </c>
      <c r="F369" s="23" t="s">
        <v>128</v>
      </c>
      <c r="G369" s="57" t="s">
        <v>128</v>
      </c>
    </row>
    <row r="370" spans="1:7" ht="15" customHeight="1">
      <c r="A370" s="24" t="s">
        <v>438</v>
      </c>
      <c r="B370" s="25" t="s">
        <v>285</v>
      </c>
      <c r="C370" s="25" t="s">
        <v>56</v>
      </c>
      <c r="D370" s="26" t="s">
        <v>128</v>
      </c>
      <c r="E370" s="26" t="s">
        <v>128</v>
      </c>
      <c r="F370" s="26">
        <v>15915</v>
      </c>
      <c r="G370" s="58">
        <v>122464.78</v>
      </c>
    </row>
    <row r="371" spans="1:7" ht="15" customHeight="1">
      <c r="A371" s="21" t="s">
        <v>438</v>
      </c>
      <c r="B371" s="22" t="s">
        <v>285</v>
      </c>
      <c r="C371" s="22" t="s">
        <v>42</v>
      </c>
      <c r="D371" s="23" t="s">
        <v>128</v>
      </c>
      <c r="E371" s="23" t="s">
        <v>128</v>
      </c>
      <c r="F371" s="23">
        <v>3564</v>
      </c>
      <c r="G371" s="57">
        <v>19390.7</v>
      </c>
    </row>
    <row r="372" spans="1:7" ht="15" customHeight="1">
      <c r="A372" s="24" t="s">
        <v>438</v>
      </c>
      <c r="B372" s="25" t="s">
        <v>310</v>
      </c>
      <c r="C372" s="25" t="s">
        <v>42</v>
      </c>
      <c r="D372" s="26">
        <v>2497.5</v>
      </c>
      <c r="E372" s="26">
        <v>15303.21</v>
      </c>
      <c r="F372" s="26" t="s">
        <v>128</v>
      </c>
      <c r="G372" s="58" t="s">
        <v>128</v>
      </c>
    </row>
    <row r="373" spans="1:7" ht="15" customHeight="1">
      <c r="A373" s="21" t="s">
        <v>438</v>
      </c>
      <c r="B373" s="22" t="s">
        <v>285</v>
      </c>
      <c r="C373" s="22" t="s">
        <v>61</v>
      </c>
      <c r="D373" s="23" t="s">
        <v>128</v>
      </c>
      <c r="E373" s="23" t="s">
        <v>128</v>
      </c>
      <c r="F373" s="23">
        <v>1800</v>
      </c>
      <c r="G373" s="57">
        <v>11041.82</v>
      </c>
    </row>
    <row r="374" spans="1:7" ht="15" customHeight="1">
      <c r="A374" s="24" t="s">
        <v>438</v>
      </c>
      <c r="B374" s="25" t="s">
        <v>310</v>
      </c>
      <c r="C374" s="25" t="s">
        <v>61</v>
      </c>
      <c r="D374" s="26">
        <v>10020</v>
      </c>
      <c r="E374" s="26">
        <v>71760.2</v>
      </c>
      <c r="F374" s="26" t="s">
        <v>128</v>
      </c>
      <c r="G374" s="58" t="s">
        <v>128</v>
      </c>
    </row>
    <row r="375" spans="1:7" ht="15" customHeight="1">
      <c r="A375" s="21" t="s">
        <v>438</v>
      </c>
      <c r="B375" s="22" t="s">
        <v>310</v>
      </c>
      <c r="C375" s="22" t="s">
        <v>43</v>
      </c>
      <c r="D375" s="23">
        <v>25562</v>
      </c>
      <c r="E375" s="23">
        <v>164290.98</v>
      </c>
      <c r="F375" s="23" t="s">
        <v>128</v>
      </c>
      <c r="G375" s="57" t="s">
        <v>128</v>
      </c>
    </row>
    <row r="376" spans="1:7" ht="15" customHeight="1">
      <c r="A376" s="24" t="s">
        <v>438</v>
      </c>
      <c r="B376" s="25" t="s">
        <v>310</v>
      </c>
      <c r="C376" s="25" t="s">
        <v>103</v>
      </c>
      <c r="D376" s="26">
        <v>370.4</v>
      </c>
      <c r="E376" s="26">
        <v>5632.45</v>
      </c>
      <c r="F376" s="26" t="s">
        <v>128</v>
      </c>
      <c r="G376" s="58" t="s">
        <v>128</v>
      </c>
    </row>
    <row r="377" spans="1:7" ht="15" customHeight="1">
      <c r="A377" s="21" t="s">
        <v>438</v>
      </c>
      <c r="B377" s="22" t="s">
        <v>285</v>
      </c>
      <c r="C377" s="22" t="s">
        <v>85</v>
      </c>
      <c r="D377" s="23" t="s">
        <v>128</v>
      </c>
      <c r="E377" s="23" t="s">
        <v>128</v>
      </c>
      <c r="F377" s="23">
        <v>6000</v>
      </c>
      <c r="G377" s="57">
        <v>37495.62</v>
      </c>
    </row>
    <row r="378" spans="1:7" ht="15" customHeight="1">
      <c r="A378" s="24" t="s">
        <v>438</v>
      </c>
      <c r="B378" s="25" t="s">
        <v>310</v>
      </c>
      <c r="C378" s="25" t="s">
        <v>85</v>
      </c>
      <c r="D378" s="26">
        <v>36240</v>
      </c>
      <c r="E378" s="26">
        <v>204097.31</v>
      </c>
      <c r="F378" s="26" t="s">
        <v>128</v>
      </c>
      <c r="G378" s="58" t="s">
        <v>128</v>
      </c>
    </row>
    <row r="379" spans="1:7" ht="15" customHeight="1">
      <c r="A379" s="21" t="s">
        <v>438</v>
      </c>
      <c r="B379" s="22" t="s">
        <v>310</v>
      </c>
      <c r="C379" s="22" t="s">
        <v>95</v>
      </c>
      <c r="D379" s="23">
        <v>1000</v>
      </c>
      <c r="E379" s="23">
        <v>7039.21</v>
      </c>
      <c r="F379" s="23" t="s">
        <v>128</v>
      </c>
      <c r="G379" s="57" t="s">
        <v>128</v>
      </c>
    </row>
    <row r="380" spans="1:7" ht="15" customHeight="1">
      <c r="A380" s="24" t="s">
        <v>438</v>
      </c>
      <c r="B380" s="25" t="s">
        <v>310</v>
      </c>
      <c r="C380" s="25" t="s">
        <v>71</v>
      </c>
      <c r="D380" s="26">
        <v>2660</v>
      </c>
      <c r="E380" s="26">
        <v>14778.84</v>
      </c>
      <c r="F380" s="26" t="s">
        <v>128</v>
      </c>
      <c r="G380" s="58" t="s">
        <v>128</v>
      </c>
    </row>
    <row r="381" spans="1:7" ht="15" customHeight="1">
      <c r="A381" s="21" t="s">
        <v>439</v>
      </c>
      <c r="B381" s="22" t="s">
        <v>308</v>
      </c>
      <c r="C381" s="22" t="s">
        <v>56</v>
      </c>
      <c r="D381" s="23">
        <v>18000</v>
      </c>
      <c r="E381" s="23">
        <v>21738.03</v>
      </c>
      <c r="F381" s="23" t="s">
        <v>128</v>
      </c>
      <c r="G381" s="57" t="s">
        <v>128</v>
      </c>
    </row>
    <row r="382" spans="1:7" ht="15" customHeight="1">
      <c r="A382" s="24" t="s">
        <v>439</v>
      </c>
      <c r="B382" s="25" t="s">
        <v>308</v>
      </c>
      <c r="C382" s="25" t="s">
        <v>43</v>
      </c>
      <c r="D382" s="26">
        <v>4781</v>
      </c>
      <c r="E382" s="26">
        <v>8186.05</v>
      </c>
      <c r="F382" s="26" t="s">
        <v>128</v>
      </c>
      <c r="G382" s="58" t="s">
        <v>128</v>
      </c>
    </row>
    <row r="383" spans="1:7" ht="15" customHeight="1">
      <c r="A383" s="21" t="s">
        <v>439</v>
      </c>
      <c r="B383" s="22" t="s">
        <v>308</v>
      </c>
      <c r="C383" s="22" t="s">
        <v>103</v>
      </c>
      <c r="D383" s="23">
        <v>1506</v>
      </c>
      <c r="E383" s="23">
        <v>16820.6</v>
      </c>
      <c r="F383" s="23" t="s">
        <v>128</v>
      </c>
      <c r="G383" s="57" t="s">
        <v>128</v>
      </c>
    </row>
    <row r="384" spans="1:7" ht="15" customHeight="1">
      <c r="A384" s="24" t="s">
        <v>439</v>
      </c>
      <c r="B384" s="25" t="s">
        <v>308</v>
      </c>
      <c r="C384" s="25" t="s">
        <v>83</v>
      </c>
      <c r="D384" s="26">
        <v>180</v>
      </c>
      <c r="E384" s="26">
        <v>1764</v>
      </c>
      <c r="F384" s="26" t="s">
        <v>128</v>
      </c>
      <c r="G384" s="58" t="s">
        <v>128</v>
      </c>
    </row>
    <row r="385" spans="1:7" ht="15" customHeight="1">
      <c r="A385" s="21" t="s">
        <v>538</v>
      </c>
      <c r="B385" s="22" t="s">
        <v>539</v>
      </c>
      <c r="C385" s="22" t="s">
        <v>103</v>
      </c>
      <c r="D385" s="23">
        <v>189</v>
      </c>
      <c r="E385" s="23">
        <v>2430.54</v>
      </c>
      <c r="F385" s="23" t="s">
        <v>128</v>
      </c>
      <c r="G385" s="57" t="s">
        <v>128</v>
      </c>
    </row>
    <row r="386" spans="1:7" ht="15" customHeight="1">
      <c r="A386" s="24" t="s">
        <v>440</v>
      </c>
      <c r="B386" s="25" t="s">
        <v>309</v>
      </c>
      <c r="C386" s="25" t="s">
        <v>48</v>
      </c>
      <c r="D386" s="26">
        <v>5145</v>
      </c>
      <c r="E386" s="26">
        <v>14354.01</v>
      </c>
      <c r="F386" s="26" t="s">
        <v>128</v>
      </c>
      <c r="G386" s="58" t="s">
        <v>128</v>
      </c>
    </row>
    <row r="387" spans="1:7" ht="15" customHeight="1">
      <c r="A387" s="21" t="s">
        <v>440</v>
      </c>
      <c r="B387" s="22" t="s">
        <v>309</v>
      </c>
      <c r="C387" s="22" t="s">
        <v>611</v>
      </c>
      <c r="D387" s="23">
        <v>4159.2</v>
      </c>
      <c r="E387" s="23">
        <v>22340.43</v>
      </c>
      <c r="F387" s="23" t="s">
        <v>128</v>
      </c>
      <c r="G387" s="57" t="s">
        <v>128</v>
      </c>
    </row>
    <row r="388" spans="1:7" ht="15" customHeight="1">
      <c r="A388" s="24" t="s">
        <v>440</v>
      </c>
      <c r="B388" s="25" t="s">
        <v>401</v>
      </c>
      <c r="C388" s="25" t="s">
        <v>138</v>
      </c>
      <c r="D388" s="26" t="s">
        <v>128</v>
      </c>
      <c r="E388" s="26" t="s">
        <v>128</v>
      </c>
      <c r="F388" s="26">
        <v>1267.5</v>
      </c>
      <c r="G388" s="58">
        <v>7224.76</v>
      </c>
    </row>
    <row r="389" spans="1:7" ht="15" customHeight="1">
      <c r="A389" s="21" t="s">
        <v>440</v>
      </c>
      <c r="B389" s="22" t="s">
        <v>309</v>
      </c>
      <c r="C389" s="22" t="s">
        <v>61</v>
      </c>
      <c r="D389" s="23">
        <v>6495</v>
      </c>
      <c r="E389" s="23">
        <v>20069.23</v>
      </c>
      <c r="F389" s="23" t="s">
        <v>128</v>
      </c>
      <c r="G389" s="57" t="s">
        <v>128</v>
      </c>
    </row>
    <row r="390" spans="1:7" ht="15" customHeight="1">
      <c r="A390" s="24" t="s">
        <v>440</v>
      </c>
      <c r="B390" s="25" t="s">
        <v>309</v>
      </c>
      <c r="C390" s="25" t="s">
        <v>99</v>
      </c>
      <c r="D390" s="26">
        <v>14040</v>
      </c>
      <c r="E390" s="26">
        <v>26879.08</v>
      </c>
      <c r="F390" s="26" t="s">
        <v>128</v>
      </c>
      <c r="G390" s="58" t="s">
        <v>128</v>
      </c>
    </row>
    <row r="391" spans="1:7" ht="15" customHeight="1">
      <c r="A391" s="21" t="s">
        <v>440</v>
      </c>
      <c r="B391" s="22" t="s">
        <v>309</v>
      </c>
      <c r="C391" s="22" t="s">
        <v>103</v>
      </c>
      <c r="D391" s="23">
        <v>1830</v>
      </c>
      <c r="E391" s="23">
        <v>8187</v>
      </c>
      <c r="F391" s="23" t="s">
        <v>128</v>
      </c>
      <c r="G391" s="57" t="s">
        <v>128</v>
      </c>
    </row>
    <row r="392" spans="1:7" ht="15" customHeight="1">
      <c r="A392" s="24" t="s">
        <v>440</v>
      </c>
      <c r="B392" s="25" t="s">
        <v>401</v>
      </c>
      <c r="C392" s="25" t="s">
        <v>103</v>
      </c>
      <c r="D392" s="26" t="s">
        <v>128</v>
      </c>
      <c r="E392" s="26" t="s">
        <v>128</v>
      </c>
      <c r="F392" s="26">
        <v>3168</v>
      </c>
      <c r="G392" s="58">
        <v>13753.99</v>
      </c>
    </row>
    <row r="393" spans="1:7" ht="15" customHeight="1">
      <c r="A393" s="21" t="s">
        <v>440</v>
      </c>
      <c r="B393" s="22" t="s">
        <v>401</v>
      </c>
      <c r="C393" s="22" t="s">
        <v>65</v>
      </c>
      <c r="D393" s="23" t="s">
        <v>128</v>
      </c>
      <c r="E393" s="23" t="s">
        <v>128</v>
      </c>
      <c r="F393" s="23">
        <v>42</v>
      </c>
      <c r="G393" s="57">
        <v>239.4</v>
      </c>
    </row>
    <row r="394" spans="1:7" ht="15" customHeight="1">
      <c r="A394" s="24" t="s">
        <v>440</v>
      </c>
      <c r="B394" s="25" t="s">
        <v>309</v>
      </c>
      <c r="C394" s="25" t="s">
        <v>83</v>
      </c>
      <c r="D394" s="26">
        <v>210</v>
      </c>
      <c r="E394" s="26">
        <v>1197</v>
      </c>
      <c r="F394" s="26" t="s">
        <v>128</v>
      </c>
      <c r="G394" s="58" t="s">
        <v>128</v>
      </c>
    </row>
    <row r="395" spans="1:7" ht="15" customHeight="1">
      <c r="A395" s="21" t="s">
        <v>441</v>
      </c>
      <c r="B395" s="22" t="s">
        <v>424</v>
      </c>
      <c r="C395" s="22" t="s">
        <v>48</v>
      </c>
      <c r="D395" s="23" t="s">
        <v>128</v>
      </c>
      <c r="E395" s="23" t="s">
        <v>128</v>
      </c>
      <c r="F395" s="23">
        <v>405020</v>
      </c>
      <c r="G395" s="57">
        <v>2645948.46</v>
      </c>
    </row>
    <row r="396" spans="1:7" ht="15" customHeight="1">
      <c r="A396" s="24" t="s">
        <v>441</v>
      </c>
      <c r="B396" s="25" t="s">
        <v>424</v>
      </c>
      <c r="C396" s="25" t="s">
        <v>63</v>
      </c>
      <c r="D396" s="26" t="s">
        <v>128</v>
      </c>
      <c r="E396" s="26" t="s">
        <v>128</v>
      </c>
      <c r="F396" s="26">
        <v>908</v>
      </c>
      <c r="G396" s="58">
        <v>13315.79</v>
      </c>
    </row>
    <row r="397" spans="1:7" ht="15" customHeight="1">
      <c r="A397" s="21" t="s">
        <v>441</v>
      </c>
      <c r="B397" s="22" t="s">
        <v>424</v>
      </c>
      <c r="C397" s="22" t="s">
        <v>54</v>
      </c>
      <c r="D397" s="23" t="s">
        <v>128</v>
      </c>
      <c r="E397" s="23" t="s">
        <v>128</v>
      </c>
      <c r="F397" s="23">
        <v>200</v>
      </c>
      <c r="G397" s="57">
        <v>932.42</v>
      </c>
    </row>
    <row r="398" spans="1:7" ht="15" customHeight="1">
      <c r="A398" s="24" t="s">
        <v>441</v>
      </c>
      <c r="B398" s="25" t="s">
        <v>424</v>
      </c>
      <c r="C398" s="25" t="s">
        <v>52</v>
      </c>
      <c r="D398" s="26" t="s">
        <v>128</v>
      </c>
      <c r="E398" s="26" t="s">
        <v>128</v>
      </c>
      <c r="F398" s="26">
        <v>2410</v>
      </c>
      <c r="G398" s="58">
        <v>12164.98</v>
      </c>
    </row>
    <row r="399" spans="1:7" ht="15" customHeight="1">
      <c r="A399" s="21" t="s">
        <v>441</v>
      </c>
      <c r="B399" s="22" t="s">
        <v>424</v>
      </c>
      <c r="C399" s="22" t="s">
        <v>56</v>
      </c>
      <c r="D399" s="23" t="s">
        <v>128</v>
      </c>
      <c r="E399" s="23" t="s">
        <v>128</v>
      </c>
      <c r="F399" s="23">
        <v>16132.8</v>
      </c>
      <c r="G399" s="57">
        <v>120509.7</v>
      </c>
    </row>
    <row r="400" spans="1:7" ht="15" customHeight="1">
      <c r="A400" s="24" t="s">
        <v>441</v>
      </c>
      <c r="B400" s="25" t="s">
        <v>424</v>
      </c>
      <c r="C400" s="25" t="s">
        <v>61</v>
      </c>
      <c r="D400" s="26" t="s">
        <v>128</v>
      </c>
      <c r="E400" s="26" t="s">
        <v>128</v>
      </c>
      <c r="F400" s="26">
        <v>2700</v>
      </c>
      <c r="G400" s="58">
        <v>14709.53</v>
      </c>
    </row>
    <row r="401" spans="1:7" ht="15" customHeight="1">
      <c r="A401" s="21" t="s">
        <v>441</v>
      </c>
      <c r="B401" s="22" t="s">
        <v>424</v>
      </c>
      <c r="C401" s="22" t="s">
        <v>43</v>
      </c>
      <c r="D401" s="23" t="s">
        <v>128</v>
      </c>
      <c r="E401" s="23" t="s">
        <v>128</v>
      </c>
      <c r="F401" s="23">
        <v>16884</v>
      </c>
      <c r="G401" s="57">
        <v>123030.31</v>
      </c>
    </row>
    <row r="402" spans="1:7" ht="15" customHeight="1">
      <c r="A402" s="24" t="s">
        <v>441</v>
      </c>
      <c r="B402" s="25" t="s">
        <v>424</v>
      </c>
      <c r="C402" s="25" t="s">
        <v>99</v>
      </c>
      <c r="D402" s="26" t="s">
        <v>128</v>
      </c>
      <c r="E402" s="26" t="s">
        <v>128</v>
      </c>
      <c r="F402" s="26">
        <v>217.92</v>
      </c>
      <c r="G402" s="58">
        <v>2018.88</v>
      </c>
    </row>
    <row r="403" spans="1:7" ht="15" customHeight="1">
      <c r="A403" s="21" t="s">
        <v>441</v>
      </c>
      <c r="B403" s="22" t="s">
        <v>424</v>
      </c>
      <c r="C403" s="22" t="s">
        <v>103</v>
      </c>
      <c r="D403" s="23" t="s">
        <v>128</v>
      </c>
      <c r="E403" s="23" t="s">
        <v>128</v>
      </c>
      <c r="F403" s="23">
        <v>2828</v>
      </c>
      <c r="G403" s="57">
        <v>26043.96</v>
      </c>
    </row>
    <row r="404" spans="1:7" ht="15" customHeight="1">
      <c r="A404" s="24" t="s">
        <v>441</v>
      </c>
      <c r="B404" s="25" t="s">
        <v>424</v>
      </c>
      <c r="C404" s="25" t="s">
        <v>85</v>
      </c>
      <c r="D404" s="26" t="s">
        <v>128</v>
      </c>
      <c r="E404" s="26" t="s">
        <v>128</v>
      </c>
      <c r="F404" s="26">
        <v>66000</v>
      </c>
      <c r="G404" s="58">
        <v>334544.38</v>
      </c>
    </row>
    <row r="405" spans="1:7" ht="15" customHeight="1">
      <c r="A405" s="21" t="s">
        <v>441</v>
      </c>
      <c r="B405" s="22" t="s">
        <v>424</v>
      </c>
      <c r="C405" s="22" t="s">
        <v>95</v>
      </c>
      <c r="D405" s="23" t="s">
        <v>128</v>
      </c>
      <c r="E405" s="23" t="s">
        <v>128</v>
      </c>
      <c r="F405" s="23">
        <v>1500</v>
      </c>
      <c r="G405" s="57">
        <v>8204.33</v>
      </c>
    </row>
    <row r="406" spans="1:7" ht="15" customHeight="1">
      <c r="A406" s="24" t="s">
        <v>441</v>
      </c>
      <c r="B406" s="25" t="s">
        <v>424</v>
      </c>
      <c r="C406" s="25" t="s">
        <v>67</v>
      </c>
      <c r="D406" s="26" t="s">
        <v>128</v>
      </c>
      <c r="E406" s="26" t="s">
        <v>128</v>
      </c>
      <c r="F406" s="26">
        <v>18900</v>
      </c>
      <c r="G406" s="58">
        <v>96332.98</v>
      </c>
    </row>
    <row r="407" spans="1:7" ht="15" customHeight="1">
      <c r="A407" s="21" t="s">
        <v>441</v>
      </c>
      <c r="B407" s="22" t="s">
        <v>424</v>
      </c>
      <c r="C407" s="22" t="s">
        <v>350</v>
      </c>
      <c r="D407" s="23" t="s">
        <v>128</v>
      </c>
      <c r="E407" s="23" t="s">
        <v>128</v>
      </c>
      <c r="F407" s="23">
        <v>2500</v>
      </c>
      <c r="G407" s="57">
        <v>15362.76</v>
      </c>
    </row>
    <row r="408" spans="1:7" ht="15" customHeight="1">
      <c r="A408" s="24" t="s">
        <v>540</v>
      </c>
      <c r="B408" s="25" t="s">
        <v>541</v>
      </c>
      <c r="C408" s="25" t="s">
        <v>43</v>
      </c>
      <c r="D408" s="26">
        <v>36</v>
      </c>
      <c r="E408" s="26">
        <v>327.32</v>
      </c>
      <c r="F408" s="26" t="s">
        <v>128</v>
      </c>
      <c r="G408" s="58" t="s">
        <v>128</v>
      </c>
    </row>
    <row r="409" spans="1:7" ht="15" customHeight="1">
      <c r="A409" s="21" t="s">
        <v>442</v>
      </c>
      <c r="B409" s="22" t="s">
        <v>285</v>
      </c>
      <c r="C409" s="22" t="s">
        <v>43</v>
      </c>
      <c r="D409" s="23" t="s">
        <v>128</v>
      </c>
      <c r="E409" s="23" t="s">
        <v>128</v>
      </c>
      <c r="F409" s="23">
        <v>3488</v>
      </c>
      <c r="G409" s="57">
        <v>19965.1</v>
      </c>
    </row>
    <row r="410" spans="1:7" ht="15" customHeight="1">
      <c r="A410" s="24" t="s">
        <v>442</v>
      </c>
      <c r="B410" s="25" t="s">
        <v>285</v>
      </c>
      <c r="C410" s="25" t="s">
        <v>65</v>
      </c>
      <c r="D410" s="26" t="s">
        <v>128</v>
      </c>
      <c r="E410" s="26" t="s">
        <v>128</v>
      </c>
      <c r="F410" s="26">
        <v>192</v>
      </c>
      <c r="G410" s="58">
        <v>3191.04</v>
      </c>
    </row>
    <row r="411" spans="1:7" ht="15" customHeight="1">
      <c r="A411" s="21" t="s">
        <v>442</v>
      </c>
      <c r="B411" s="22" t="s">
        <v>285</v>
      </c>
      <c r="C411" s="22" t="s">
        <v>44</v>
      </c>
      <c r="D411" s="23" t="s">
        <v>128</v>
      </c>
      <c r="E411" s="23" t="s">
        <v>128</v>
      </c>
      <c r="F411" s="23">
        <v>7000</v>
      </c>
      <c r="G411" s="57">
        <v>7425.54</v>
      </c>
    </row>
    <row r="412" spans="1:7" ht="15" customHeight="1">
      <c r="A412" s="24" t="s">
        <v>542</v>
      </c>
      <c r="B412" s="25" t="s">
        <v>543</v>
      </c>
      <c r="C412" s="25" t="s">
        <v>64</v>
      </c>
      <c r="D412" s="26">
        <v>1395</v>
      </c>
      <c r="E412" s="26">
        <v>9739.48</v>
      </c>
      <c r="F412" s="26" t="s">
        <v>128</v>
      </c>
      <c r="G412" s="58" t="s">
        <v>128</v>
      </c>
    </row>
    <row r="413" spans="1:7" ht="15" customHeight="1">
      <c r="A413" s="21" t="s">
        <v>542</v>
      </c>
      <c r="B413" s="22" t="s">
        <v>543</v>
      </c>
      <c r="C413" s="22" t="s">
        <v>42</v>
      </c>
      <c r="D413" s="23">
        <v>2390</v>
      </c>
      <c r="E413" s="23">
        <v>12805.58</v>
      </c>
      <c r="F413" s="23" t="s">
        <v>128</v>
      </c>
      <c r="G413" s="57" t="s">
        <v>128</v>
      </c>
    </row>
    <row r="414" spans="1:7" ht="15" customHeight="1">
      <c r="A414" s="24" t="s">
        <v>443</v>
      </c>
      <c r="B414" s="25" t="s">
        <v>285</v>
      </c>
      <c r="C414" s="25" t="s">
        <v>54</v>
      </c>
      <c r="D414" s="26" t="s">
        <v>128</v>
      </c>
      <c r="E414" s="26" t="s">
        <v>128</v>
      </c>
      <c r="F414" s="26">
        <v>2225</v>
      </c>
      <c r="G414" s="58">
        <v>10015.29</v>
      </c>
    </row>
    <row r="415" spans="1:7" ht="15" customHeight="1">
      <c r="A415" s="21" t="s">
        <v>443</v>
      </c>
      <c r="B415" s="22" t="s">
        <v>285</v>
      </c>
      <c r="C415" s="22" t="s">
        <v>42</v>
      </c>
      <c r="D415" s="23" t="s">
        <v>128</v>
      </c>
      <c r="E415" s="23" t="s">
        <v>128</v>
      </c>
      <c r="F415" s="23">
        <v>2400</v>
      </c>
      <c r="G415" s="57">
        <v>16809.66</v>
      </c>
    </row>
    <row r="416" spans="1:7" ht="15" customHeight="1">
      <c r="A416" s="24" t="s">
        <v>443</v>
      </c>
      <c r="B416" s="25" t="s">
        <v>285</v>
      </c>
      <c r="C416" s="25" t="s">
        <v>61</v>
      </c>
      <c r="D416" s="26" t="s">
        <v>128</v>
      </c>
      <c r="E416" s="26" t="s">
        <v>128</v>
      </c>
      <c r="F416" s="26">
        <v>900</v>
      </c>
      <c r="G416" s="58">
        <v>7053</v>
      </c>
    </row>
    <row r="417" spans="1:7" ht="15" customHeight="1">
      <c r="A417" s="21" t="s">
        <v>544</v>
      </c>
      <c r="B417" s="22" t="s">
        <v>545</v>
      </c>
      <c r="C417" s="22" t="s">
        <v>42</v>
      </c>
      <c r="D417" s="23" t="s">
        <v>128</v>
      </c>
      <c r="E417" s="23" t="s">
        <v>128</v>
      </c>
      <c r="F417" s="23">
        <v>13087</v>
      </c>
      <c r="G417" s="57">
        <v>192018.94</v>
      </c>
    </row>
    <row r="418" spans="1:7" ht="15" customHeight="1">
      <c r="A418" s="24" t="s">
        <v>444</v>
      </c>
      <c r="B418" s="25" t="s">
        <v>315</v>
      </c>
      <c r="C418" s="25" t="s">
        <v>82</v>
      </c>
      <c r="D418" s="26">
        <v>200</v>
      </c>
      <c r="E418" s="26">
        <v>895.81</v>
      </c>
      <c r="F418" s="26" t="s">
        <v>128</v>
      </c>
      <c r="G418" s="58" t="s">
        <v>128</v>
      </c>
    </row>
    <row r="419" spans="1:7" ht="15" customHeight="1">
      <c r="A419" s="21" t="s">
        <v>444</v>
      </c>
      <c r="B419" s="22" t="s">
        <v>315</v>
      </c>
      <c r="C419" s="22" t="s">
        <v>42</v>
      </c>
      <c r="D419" s="23">
        <v>319753</v>
      </c>
      <c r="E419" s="23">
        <v>3468154.21</v>
      </c>
      <c r="F419" s="23" t="s">
        <v>128</v>
      </c>
      <c r="G419" s="57" t="s">
        <v>128</v>
      </c>
    </row>
    <row r="420" spans="1:7" ht="15" customHeight="1">
      <c r="A420" s="24" t="s">
        <v>444</v>
      </c>
      <c r="B420" s="25" t="s">
        <v>312</v>
      </c>
      <c r="C420" s="25" t="s">
        <v>42</v>
      </c>
      <c r="D420" s="26" t="s">
        <v>128</v>
      </c>
      <c r="E420" s="26" t="s">
        <v>128</v>
      </c>
      <c r="F420" s="26">
        <v>6060</v>
      </c>
      <c r="G420" s="58">
        <v>71613.85</v>
      </c>
    </row>
    <row r="421" spans="1:7" ht="15" customHeight="1">
      <c r="A421" s="21" t="s">
        <v>444</v>
      </c>
      <c r="B421" s="22" t="s">
        <v>315</v>
      </c>
      <c r="C421" s="22" t="s">
        <v>43</v>
      </c>
      <c r="D421" s="23">
        <v>5400</v>
      </c>
      <c r="E421" s="23">
        <v>41068.68</v>
      </c>
      <c r="F421" s="23" t="s">
        <v>128</v>
      </c>
      <c r="G421" s="57" t="s">
        <v>128</v>
      </c>
    </row>
    <row r="422" spans="1:7" ht="15" customHeight="1">
      <c r="A422" s="24" t="s">
        <v>445</v>
      </c>
      <c r="B422" s="25" t="s">
        <v>316</v>
      </c>
      <c r="C422" s="25" t="s">
        <v>42</v>
      </c>
      <c r="D422" s="26">
        <v>102811</v>
      </c>
      <c r="E422" s="26">
        <v>926827.1</v>
      </c>
      <c r="F422" s="26" t="s">
        <v>128</v>
      </c>
      <c r="G422" s="58" t="s">
        <v>128</v>
      </c>
    </row>
    <row r="423" spans="1:7" ht="15" customHeight="1">
      <c r="A423" s="21" t="s">
        <v>445</v>
      </c>
      <c r="B423" s="22" t="s">
        <v>316</v>
      </c>
      <c r="C423" s="22" t="s">
        <v>43</v>
      </c>
      <c r="D423" s="23">
        <v>3150</v>
      </c>
      <c r="E423" s="23">
        <v>19436.68</v>
      </c>
      <c r="F423" s="23" t="s">
        <v>128</v>
      </c>
      <c r="G423" s="57" t="s">
        <v>128</v>
      </c>
    </row>
    <row r="424" spans="1:7" ht="15" customHeight="1">
      <c r="A424" s="24" t="s">
        <v>546</v>
      </c>
      <c r="B424" s="25" t="s">
        <v>547</v>
      </c>
      <c r="C424" s="25" t="s">
        <v>42</v>
      </c>
      <c r="D424" s="26">
        <v>100</v>
      </c>
      <c r="E424" s="26">
        <v>747.66</v>
      </c>
      <c r="F424" s="26" t="s">
        <v>128</v>
      </c>
      <c r="G424" s="58" t="s">
        <v>128</v>
      </c>
    </row>
    <row r="425" spans="1:7" ht="15" customHeight="1">
      <c r="A425" s="21" t="s">
        <v>548</v>
      </c>
      <c r="B425" s="22" t="s">
        <v>549</v>
      </c>
      <c r="C425" s="22" t="s">
        <v>42</v>
      </c>
      <c r="D425" s="23">
        <v>400</v>
      </c>
      <c r="E425" s="23">
        <v>3111.77</v>
      </c>
      <c r="F425" s="23" t="s">
        <v>128</v>
      </c>
      <c r="G425" s="57" t="s">
        <v>128</v>
      </c>
    </row>
    <row r="426" spans="1:7" ht="15" customHeight="1">
      <c r="A426" s="24" t="s">
        <v>446</v>
      </c>
      <c r="B426" s="25" t="s">
        <v>312</v>
      </c>
      <c r="C426" s="25" t="s">
        <v>48</v>
      </c>
      <c r="D426" s="26">
        <v>200</v>
      </c>
      <c r="E426" s="26">
        <v>2789.01</v>
      </c>
      <c r="F426" s="26">
        <v>328</v>
      </c>
      <c r="G426" s="58">
        <v>4119.06</v>
      </c>
    </row>
    <row r="427" spans="1:7" ht="15" customHeight="1">
      <c r="A427" s="21" t="s">
        <v>446</v>
      </c>
      <c r="B427" s="22" t="s">
        <v>312</v>
      </c>
      <c r="C427" s="22" t="s">
        <v>139</v>
      </c>
      <c r="D427" s="23" t="s">
        <v>128</v>
      </c>
      <c r="E427" s="23" t="s">
        <v>128</v>
      </c>
      <c r="F427" s="23">
        <v>2205</v>
      </c>
      <c r="G427" s="57">
        <v>39783.54</v>
      </c>
    </row>
    <row r="428" spans="1:7" ht="15" customHeight="1">
      <c r="A428" s="24" t="s">
        <v>446</v>
      </c>
      <c r="B428" s="25" t="s">
        <v>312</v>
      </c>
      <c r="C428" s="25" t="s">
        <v>54</v>
      </c>
      <c r="D428" s="26">
        <v>31820</v>
      </c>
      <c r="E428" s="26">
        <v>414678.67</v>
      </c>
      <c r="F428" s="26">
        <v>130306</v>
      </c>
      <c r="G428" s="58">
        <v>1657121.92</v>
      </c>
    </row>
    <row r="429" spans="1:7" ht="15" customHeight="1">
      <c r="A429" s="21" t="s">
        <v>446</v>
      </c>
      <c r="B429" s="22" t="s">
        <v>312</v>
      </c>
      <c r="C429" s="22" t="s">
        <v>42</v>
      </c>
      <c r="D429" s="23">
        <v>618779</v>
      </c>
      <c r="E429" s="23">
        <v>7545369.18</v>
      </c>
      <c r="F429" s="23">
        <v>1069942</v>
      </c>
      <c r="G429" s="57">
        <v>12437780.73</v>
      </c>
    </row>
    <row r="430" spans="1:7" ht="15" customHeight="1">
      <c r="A430" s="24" t="s">
        <v>446</v>
      </c>
      <c r="B430" s="25" t="s">
        <v>312</v>
      </c>
      <c r="C430" s="25" t="s">
        <v>302</v>
      </c>
      <c r="D430" s="26" t="s">
        <v>128</v>
      </c>
      <c r="E430" s="26" t="s">
        <v>128</v>
      </c>
      <c r="F430" s="26">
        <v>1056</v>
      </c>
      <c r="G430" s="58">
        <v>13993.36</v>
      </c>
    </row>
    <row r="431" spans="1:7" ht="15" customHeight="1">
      <c r="A431" s="21" t="s">
        <v>446</v>
      </c>
      <c r="B431" s="22" t="s">
        <v>312</v>
      </c>
      <c r="C431" s="22" t="s">
        <v>45</v>
      </c>
      <c r="D431" s="23" t="s">
        <v>128</v>
      </c>
      <c r="E431" s="23" t="s">
        <v>128</v>
      </c>
      <c r="F431" s="23">
        <v>200</v>
      </c>
      <c r="G431" s="57">
        <v>2752.7</v>
      </c>
    </row>
    <row r="432" spans="1:7" ht="15" customHeight="1">
      <c r="A432" s="24" t="s">
        <v>446</v>
      </c>
      <c r="B432" s="25" t="s">
        <v>312</v>
      </c>
      <c r="C432" s="25" t="s">
        <v>43</v>
      </c>
      <c r="D432" s="26">
        <v>23232.5</v>
      </c>
      <c r="E432" s="26">
        <v>309046.51</v>
      </c>
      <c r="F432" s="26">
        <v>26598</v>
      </c>
      <c r="G432" s="58">
        <v>360119.13</v>
      </c>
    </row>
    <row r="433" spans="1:7" ht="15" customHeight="1">
      <c r="A433" s="21" t="s">
        <v>446</v>
      </c>
      <c r="B433" s="22" t="s">
        <v>312</v>
      </c>
      <c r="C433" s="22" t="s">
        <v>99</v>
      </c>
      <c r="D433" s="23" t="s">
        <v>128</v>
      </c>
      <c r="E433" s="23" t="s">
        <v>128</v>
      </c>
      <c r="F433" s="23">
        <v>2</v>
      </c>
      <c r="G433" s="57">
        <v>13.46</v>
      </c>
    </row>
    <row r="434" spans="1:7" ht="15" customHeight="1">
      <c r="A434" s="24" t="s">
        <v>447</v>
      </c>
      <c r="B434" s="25" t="s">
        <v>313</v>
      </c>
      <c r="C434" s="25" t="s">
        <v>48</v>
      </c>
      <c r="D434" s="26">
        <v>200</v>
      </c>
      <c r="E434" s="26">
        <v>3023.6</v>
      </c>
      <c r="F434" s="26">
        <v>310</v>
      </c>
      <c r="G434" s="58">
        <v>3315.85</v>
      </c>
    </row>
    <row r="435" spans="1:7" ht="15" customHeight="1">
      <c r="A435" s="21" t="s">
        <v>447</v>
      </c>
      <c r="B435" s="22" t="s">
        <v>313</v>
      </c>
      <c r="C435" s="22" t="s">
        <v>139</v>
      </c>
      <c r="D435" s="23">
        <v>450</v>
      </c>
      <c r="E435" s="23">
        <v>5615</v>
      </c>
      <c r="F435" s="23" t="s">
        <v>128</v>
      </c>
      <c r="G435" s="57" t="s">
        <v>128</v>
      </c>
    </row>
    <row r="436" spans="1:7" ht="15" customHeight="1">
      <c r="A436" s="24" t="s">
        <v>447</v>
      </c>
      <c r="B436" s="25" t="s">
        <v>313</v>
      </c>
      <c r="C436" s="25" t="s">
        <v>54</v>
      </c>
      <c r="D436" s="26">
        <v>460</v>
      </c>
      <c r="E436" s="26">
        <v>6908.64</v>
      </c>
      <c r="F436" s="26">
        <v>2780</v>
      </c>
      <c r="G436" s="58">
        <v>32112.81</v>
      </c>
    </row>
    <row r="437" spans="1:7" ht="15" customHeight="1">
      <c r="A437" s="21" t="s">
        <v>447</v>
      </c>
      <c r="B437" s="22" t="s">
        <v>313</v>
      </c>
      <c r="C437" s="22" t="s">
        <v>42</v>
      </c>
      <c r="D437" s="23">
        <v>205493</v>
      </c>
      <c r="E437" s="23">
        <v>2417367.1</v>
      </c>
      <c r="F437" s="23">
        <v>272541</v>
      </c>
      <c r="G437" s="57">
        <v>2477705.6</v>
      </c>
    </row>
    <row r="438" spans="1:7" ht="15" customHeight="1">
      <c r="A438" s="24" t="s">
        <v>447</v>
      </c>
      <c r="B438" s="25" t="s">
        <v>313</v>
      </c>
      <c r="C438" s="25" t="s">
        <v>43</v>
      </c>
      <c r="D438" s="26">
        <v>20036.2</v>
      </c>
      <c r="E438" s="26">
        <v>281542.8</v>
      </c>
      <c r="F438" s="26">
        <v>6000</v>
      </c>
      <c r="G438" s="58">
        <v>68756.01</v>
      </c>
    </row>
    <row r="439" spans="1:7" ht="15" customHeight="1">
      <c r="A439" s="21" t="s">
        <v>447</v>
      </c>
      <c r="B439" s="22" t="s">
        <v>313</v>
      </c>
      <c r="C439" s="22" t="s">
        <v>99</v>
      </c>
      <c r="D439" s="23" t="s">
        <v>128</v>
      </c>
      <c r="E439" s="23" t="s">
        <v>128</v>
      </c>
      <c r="F439" s="23">
        <v>2</v>
      </c>
      <c r="G439" s="57">
        <v>13.46</v>
      </c>
    </row>
    <row r="440" spans="1:7" ht="15" customHeight="1">
      <c r="A440" s="24" t="s">
        <v>447</v>
      </c>
      <c r="B440" s="25" t="s">
        <v>313</v>
      </c>
      <c r="C440" s="25" t="s">
        <v>67</v>
      </c>
      <c r="D440" s="26" t="s">
        <v>128</v>
      </c>
      <c r="E440" s="26" t="s">
        <v>128</v>
      </c>
      <c r="F440" s="26">
        <v>7130</v>
      </c>
      <c r="G440" s="58">
        <v>83648.12</v>
      </c>
    </row>
    <row r="441" spans="1:7" ht="15" customHeight="1">
      <c r="A441" s="21" t="s">
        <v>448</v>
      </c>
      <c r="B441" s="22" t="s">
        <v>314</v>
      </c>
      <c r="C441" s="22" t="s">
        <v>139</v>
      </c>
      <c r="D441" s="23" t="s">
        <v>128</v>
      </c>
      <c r="E441" s="23" t="s">
        <v>128</v>
      </c>
      <c r="F441" s="23">
        <v>5</v>
      </c>
      <c r="G441" s="57">
        <v>93.54</v>
      </c>
    </row>
    <row r="442" spans="1:7" ht="15" customHeight="1">
      <c r="A442" s="24" t="s">
        <v>550</v>
      </c>
      <c r="B442" s="25" t="s">
        <v>551</v>
      </c>
      <c r="C442" s="25" t="s">
        <v>42</v>
      </c>
      <c r="D442" s="26" t="s">
        <v>128</v>
      </c>
      <c r="E442" s="26" t="s">
        <v>128</v>
      </c>
      <c r="F442" s="26">
        <v>15</v>
      </c>
      <c r="G442" s="58">
        <v>101.48</v>
      </c>
    </row>
    <row r="443" spans="1:7" ht="15" customHeight="1">
      <c r="A443" s="21" t="s">
        <v>449</v>
      </c>
      <c r="B443" s="22" t="s">
        <v>285</v>
      </c>
      <c r="C443" s="22" t="s">
        <v>43</v>
      </c>
      <c r="D443" s="23" t="s">
        <v>128</v>
      </c>
      <c r="E443" s="23" t="s">
        <v>128</v>
      </c>
      <c r="F443" s="23">
        <v>41830</v>
      </c>
      <c r="G443" s="57">
        <v>499378.34</v>
      </c>
    </row>
    <row r="444" spans="1:7" ht="15" customHeight="1">
      <c r="A444" s="24" t="s">
        <v>552</v>
      </c>
      <c r="B444" s="25" t="s">
        <v>553</v>
      </c>
      <c r="C444" s="25" t="s">
        <v>138</v>
      </c>
      <c r="D444" s="26" t="s">
        <v>128</v>
      </c>
      <c r="E444" s="26" t="s">
        <v>128</v>
      </c>
      <c r="F444" s="26">
        <v>375</v>
      </c>
      <c r="G444" s="58">
        <v>2718.75</v>
      </c>
    </row>
    <row r="445" spans="1:7" ht="15" customHeight="1">
      <c r="A445" s="21" t="s">
        <v>552</v>
      </c>
      <c r="B445" s="22" t="s">
        <v>553</v>
      </c>
      <c r="C445" s="22" t="s">
        <v>65</v>
      </c>
      <c r="D445" s="23" t="s">
        <v>128</v>
      </c>
      <c r="E445" s="23" t="s">
        <v>128</v>
      </c>
      <c r="F445" s="23">
        <v>200</v>
      </c>
      <c r="G445" s="57">
        <v>1300</v>
      </c>
    </row>
    <row r="446" spans="1:7" ht="15" customHeight="1">
      <c r="A446" s="24" t="s">
        <v>450</v>
      </c>
      <c r="B446" s="25" t="s">
        <v>285</v>
      </c>
      <c r="C446" s="25" t="s">
        <v>54</v>
      </c>
      <c r="D446" s="26" t="s">
        <v>128</v>
      </c>
      <c r="E446" s="26" t="s">
        <v>128</v>
      </c>
      <c r="F446" s="26">
        <v>6534</v>
      </c>
      <c r="G446" s="58">
        <v>81801.77</v>
      </c>
    </row>
    <row r="447" spans="1:7" ht="15" customHeight="1">
      <c r="A447" s="21" t="s">
        <v>450</v>
      </c>
      <c r="B447" s="22" t="s">
        <v>285</v>
      </c>
      <c r="C447" s="22" t="s">
        <v>71</v>
      </c>
      <c r="D447" s="23" t="s">
        <v>128</v>
      </c>
      <c r="E447" s="23" t="s">
        <v>128</v>
      </c>
      <c r="F447" s="23">
        <v>550</v>
      </c>
      <c r="G447" s="57">
        <v>5816.73</v>
      </c>
    </row>
    <row r="448" spans="1:7" ht="15" customHeight="1">
      <c r="A448" s="24" t="s">
        <v>451</v>
      </c>
      <c r="B448" s="25" t="s">
        <v>452</v>
      </c>
      <c r="C448" s="25" t="s">
        <v>48</v>
      </c>
      <c r="D448" s="26" t="s">
        <v>128</v>
      </c>
      <c r="E448" s="26" t="s">
        <v>128</v>
      </c>
      <c r="F448" s="26">
        <v>3665</v>
      </c>
      <c r="G448" s="58">
        <v>23799.2</v>
      </c>
    </row>
    <row r="449" spans="1:7" ht="15" customHeight="1">
      <c r="A449" s="21" t="s">
        <v>451</v>
      </c>
      <c r="B449" s="22" t="s">
        <v>317</v>
      </c>
      <c r="C449" s="22" t="s">
        <v>48</v>
      </c>
      <c r="D449" s="23">
        <v>2160</v>
      </c>
      <c r="E449" s="23">
        <v>11668.41</v>
      </c>
      <c r="F449" s="23" t="s">
        <v>128</v>
      </c>
      <c r="G449" s="57" t="s">
        <v>128</v>
      </c>
    </row>
    <row r="450" spans="1:7" ht="15" customHeight="1">
      <c r="A450" s="24" t="s">
        <v>451</v>
      </c>
      <c r="B450" s="25" t="s">
        <v>452</v>
      </c>
      <c r="C450" s="25" t="s">
        <v>94</v>
      </c>
      <c r="D450" s="26" t="s">
        <v>128</v>
      </c>
      <c r="E450" s="26" t="s">
        <v>128</v>
      </c>
      <c r="F450" s="26">
        <v>25285</v>
      </c>
      <c r="G450" s="58">
        <v>166636.21</v>
      </c>
    </row>
    <row r="451" spans="1:7" ht="15" customHeight="1">
      <c r="A451" s="21" t="s">
        <v>451</v>
      </c>
      <c r="B451" s="22" t="s">
        <v>317</v>
      </c>
      <c r="C451" s="22" t="s">
        <v>64</v>
      </c>
      <c r="D451" s="23">
        <v>1035</v>
      </c>
      <c r="E451" s="23">
        <v>7516.39</v>
      </c>
      <c r="F451" s="23" t="s">
        <v>128</v>
      </c>
      <c r="G451" s="57" t="s">
        <v>128</v>
      </c>
    </row>
    <row r="452" spans="1:7" ht="15" customHeight="1">
      <c r="A452" s="24" t="s">
        <v>451</v>
      </c>
      <c r="B452" s="25" t="s">
        <v>317</v>
      </c>
      <c r="C452" s="25" t="s">
        <v>54</v>
      </c>
      <c r="D452" s="26">
        <v>400</v>
      </c>
      <c r="E452" s="26">
        <v>2918.85</v>
      </c>
      <c r="F452" s="26" t="s">
        <v>128</v>
      </c>
      <c r="G452" s="58" t="s">
        <v>128</v>
      </c>
    </row>
    <row r="453" spans="1:7" ht="15" customHeight="1">
      <c r="A453" s="21" t="s">
        <v>451</v>
      </c>
      <c r="B453" s="22" t="s">
        <v>452</v>
      </c>
      <c r="C453" s="22" t="s">
        <v>54</v>
      </c>
      <c r="D453" s="23" t="s">
        <v>128</v>
      </c>
      <c r="E453" s="23" t="s">
        <v>128</v>
      </c>
      <c r="F453" s="23">
        <v>1000</v>
      </c>
      <c r="G453" s="57">
        <v>10900.59</v>
      </c>
    </row>
    <row r="454" spans="1:7" ht="15" customHeight="1">
      <c r="A454" s="24" t="s">
        <v>451</v>
      </c>
      <c r="B454" s="25" t="s">
        <v>317</v>
      </c>
      <c r="C454" s="25" t="s">
        <v>101</v>
      </c>
      <c r="D454" s="26">
        <v>2016</v>
      </c>
      <c r="E454" s="26">
        <v>12091.44</v>
      </c>
      <c r="F454" s="26" t="s">
        <v>128</v>
      </c>
      <c r="G454" s="58" t="s">
        <v>128</v>
      </c>
    </row>
    <row r="455" spans="1:7" ht="15" customHeight="1">
      <c r="A455" s="21" t="s">
        <v>451</v>
      </c>
      <c r="B455" s="22" t="s">
        <v>452</v>
      </c>
      <c r="C455" s="22" t="s">
        <v>101</v>
      </c>
      <c r="D455" s="23" t="s">
        <v>128</v>
      </c>
      <c r="E455" s="23" t="s">
        <v>128</v>
      </c>
      <c r="F455" s="23">
        <v>9756</v>
      </c>
      <c r="G455" s="57">
        <v>56595.72</v>
      </c>
    </row>
    <row r="456" spans="1:7" ht="15" customHeight="1">
      <c r="A456" s="24" t="s">
        <v>451</v>
      </c>
      <c r="B456" s="25" t="s">
        <v>317</v>
      </c>
      <c r="C456" s="25" t="s">
        <v>52</v>
      </c>
      <c r="D456" s="26">
        <v>112200</v>
      </c>
      <c r="E456" s="26">
        <v>692617.75</v>
      </c>
      <c r="F456" s="26" t="s">
        <v>128</v>
      </c>
      <c r="G456" s="58" t="s">
        <v>128</v>
      </c>
    </row>
    <row r="457" spans="1:7" ht="15" customHeight="1">
      <c r="A457" s="21" t="s">
        <v>451</v>
      </c>
      <c r="B457" s="22" t="s">
        <v>452</v>
      </c>
      <c r="C457" s="22" t="s">
        <v>52</v>
      </c>
      <c r="D457" s="23" t="s">
        <v>128</v>
      </c>
      <c r="E457" s="23" t="s">
        <v>128</v>
      </c>
      <c r="F457" s="23">
        <v>2000</v>
      </c>
      <c r="G457" s="57">
        <v>24185.61</v>
      </c>
    </row>
    <row r="458" spans="1:7" ht="15" customHeight="1">
      <c r="A458" s="24" t="s">
        <v>451</v>
      </c>
      <c r="B458" s="25" t="s">
        <v>317</v>
      </c>
      <c r="C458" s="25" t="s">
        <v>42</v>
      </c>
      <c r="D458" s="26">
        <v>12005</v>
      </c>
      <c r="E458" s="26">
        <v>87312.05</v>
      </c>
      <c r="F458" s="26" t="s">
        <v>128</v>
      </c>
      <c r="G458" s="58" t="s">
        <v>128</v>
      </c>
    </row>
    <row r="459" spans="1:7" ht="15" customHeight="1">
      <c r="A459" s="21" t="s">
        <v>451</v>
      </c>
      <c r="B459" s="22" t="s">
        <v>317</v>
      </c>
      <c r="C459" s="22" t="s">
        <v>95</v>
      </c>
      <c r="D459" s="23">
        <v>116904</v>
      </c>
      <c r="E459" s="23">
        <v>696744.94</v>
      </c>
      <c r="F459" s="23" t="s">
        <v>128</v>
      </c>
      <c r="G459" s="57" t="s">
        <v>128</v>
      </c>
    </row>
    <row r="460" spans="1:7" ht="15" customHeight="1">
      <c r="A460" s="24" t="s">
        <v>451</v>
      </c>
      <c r="B460" s="25" t="s">
        <v>317</v>
      </c>
      <c r="C460" s="25" t="s">
        <v>71</v>
      </c>
      <c r="D460" s="26">
        <v>400</v>
      </c>
      <c r="E460" s="26">
        <v>1736.97</v>
      </c>
      <c r="F460" s="26" t="s">
        <v>128</v>
      </c>
      <c r="G460" s="58" t="s">
        <v>128</v>
      </c>
    </row>
    <row r="461" spans="1:7" ht="15" customHeight="1">
      <c r="A461" s="21" t="s">
        <v>451</v>
      </c>
      <c r="B461" s="22" t="s">
        <v>452</v>
      </c>
      <c r="C461" s="22" t="s">
        <v>71</v>
      </c>
      <c r="D461" s="23" t="s">
        <v>128</v>
      </c>
      <c r="E461" s="23" t="s">
        <v>128</v>
      </c>
      <c r="F461" s="23">
        <v>1100</v>
      </c>
      <c r="G461" s="57">
        <v>5172.91</v>
      </c>
    </row>
    <row r="462" spans="1:7" ht="15" customHeight="1">
      <c r="A462" s="24" t="s">
        <v>451</v>
      </c>
      <c r="B462" s="25" t="s">
        <v>452</v>
      </c>
      <c r="C462" s="25" t="s">
        <v>66</v>
      </c>
      <c r="D462" s="26" t="s">
        <v>128</v>
      </c>
      <c r="E462" s="26" t="s">
        <v>128</v>
      </c>
      <c r="F462" s="26">
        <v>1620</v>
      </c>
      <c r="G462" s="58">
        <v>10793.2</v>
      </c>
    </row>
    <row r="463" spans="1:7" ht="15" customHeight="1">
      <c r="A463" s="21" t="s">
        <v>453</v>
      </c>
      <c r="B463" s="22" t="s">
        <v>285</v>
      </c>
      <c r="C463" s="22" t="s">
        <v>138</v>
      </c>
      <c r="D463" s="23" t="s">
        <v>128</v>
      </c>
      <c r="E463" s="23" t="s">
        <v>128</v>
      </c>
      <c r="F463" s="23">
        <v>200</v>
      </c>
      <c r="G463" s="57">
        <v>1540</v>
      </c>
    </row>
    <row r="464" spans="1:7" ht="15" customHeight="1">
      <c r="A464" s="24" t="s">
        <v>453</v>
      </c>
      <c r="B464" s="25" t="s">
        <v>285</v>
      </c>
      <c r="C464" s="25" t="s">
        <v>54</v>
      </c>
      <c r="D464" s="26" t="s">
        <v>128</v>
      </c>
      <c r="E464" s="26" t="s">
        <v>128</v>
      </c>
      <c r="F464" s="26">
        <v>61187.5</v>
      </c>
      <c r="G464" s="58">
        <v>866051.48</v>
      </c>
    </row>
    <row r="465" spans="1:7" ht="15" customHeight="1">
      <c r="A465" s="21" t="s">
        <v>453</v>
      </c>
      <c r="B465" s="22" t="s">
        <v>285</v>
      </c>
      <c r="C465" s="22" t="s">
        <v>56</v>
      </c>
      <c r="D465" s="23" t="s">
        <v>128</v>
      </c>
      <c r="E465" s="23" t="s">
        <v>128</v>
      </c>
      <c r="F465" s="23">
        <v>33850</v>
      </c>
      <c r="G465" s="57">
        <v>473617.13</v>
      </c>
    </row>
    <row r="466" spans="1:7" ht="15" customHeight="1">
      <c r="A466" s="24" t="s">
        <v>453</v>
      </c>
      <c r="B466" s="25" t="s">
        <v>285</v>
      </c>
      <c r="C466" s="25" t="s">
        <v>43</v>
      </c>
      <c r="D466" s="26" t="s">
        <v>128</v>
      </c>
      <c r="E466" s="26" t="s">
        <v>128</v>
      </c>
      <c r="F466" s="26">
        <v>53926.2</v>
      </c>
      <c r="G466" s="58">
        <v>625492.28</v>
      </c>
    </row>
    <row r="467" spans="1:7" ht="15" customHeight="1">
      <c r="A467" s="21" t="s">
        <v>453</v>
      </c>
      <c r="B467" s="22" t="s">
        <v>285</v>
      </c>
      <c r="C467" s="22" t="s">
        <v>156</v>
      </c>
      <c r="D467" s="23" t="s">
        <v>128</v>
      </c>
      <c r="E467" s="23" t="s">
        <v>128</v>
      </c>
      <c r="F467" s="23">
        <v>2080</v>
      </c>
      <c r="G467" s="57">
        <v>12771.38</v>
      </c>
    </row>
    <row r="468" spans="1:7" ht="15" customHeight="1">
      <c r="A468" s="24" t="s">
        <v>453</v>
      </c>
      <c r="B468" s="25" t="s">
        <v>285</v>
      </c>
      <c r="C468" s="25" t="s">
        <v>65</v>
      </c>
      <c r="D468" s="26" t="s">
        <v>128</v>
      </c>
      <c r="E468" s="26" t="s">
        <v>128</v>
      </c>
      <c r="F468" s="26">
        <v>32</v>
      </c>
      <c r="G468" s="58">
        <v>219.84</v>
      </c>
    </row>
    <row r="469" spans="1:7" ht="15" customHeight="1">
      <c r="A469" s="21" t="s">
        <v>454</v>
      </c>
      <c r="B469" s="22" t="s">
        <v>455</v>
      </c>
      <c r="C469" s="22" t="s">
        <v>63</v>
      </c>
      <c r="D469" s="23" t="s">
        <v>128</v>
      </c>
      <c r="E469" s="23" t="s">
        <v>128</v>
      </c>
      <c r="F469" s="23">
        <v>1.8</v>
      </c>
      <c r="G469" s="57">
        <v>0.4</v>
      </c>
    </row>
    <row r="470" spans="1:7" ht="15" customHeight="1">
      <c r="A470" s="24" t="s">
        <v>454</v>
      </c>
      <c r="B470" s="25" t="s">
        <v>455</v>
      </c>
      <c r="C470" s="25" t="s">
        <v>99</v>
      </c>
      <c r="D470" s="26" t="s">
        <v>128</v>
      </c>
      <c r="E470" s="26" t="s">
        <v>128</v>
      </c>
      <c r="F470" s="26">
        <v>9</v>
      </c>
      <c r="G470" s="58">
        <v>0.39</v>
      </c>
    </row>
    <row r="471" spans="1:7" ht="15" customHeight="1">
      <c r="A471" s="21" t="s">
        <v>456</v>
      </c>
      <c r="B471" s="22" t="s">
        <v>318</v>
      </c>
      <c r="C471" s="22" t="s">
        <v>43</v>
      </c>
      <c r="D471" s="23">
        <v>29125</v>
      </c>
      <c r="E471" s="23">
        <v>384808.21</v>
      </c>
      <c r="F471" s="23" t="s">
        <v>128</v>
      </c>
      <c r="G471" s="57" t="s">
        <v>128</v>
      </c>
    </row>
    <row r="472" spans="1:7" ht="15" customHeight="1">
      <c r="A472" s="24" t="s">
        <v>457</v>
      </c>
      <c r="B472" s="25" t="s">
        <v>319</v>
      </c>
      <c r="C472" s="25" t="s">
        <v>48</v>
      </c>
      <c r="D472" s="26">
        <v>76055</v>
      </c>
      <c r="E472" s="26">
        <v>1000075.95</v>
      </c>
      <c r="F472" s="26">
        <v>32450</v>
      </c>
      <c r="G472" s="58">
        <v>332384.37</v>
      </c>
    </row>
    <row r="473" spans="1:7" ht="15" customHeight="1">
      <c r="A473" s="21" t="s">
        <v>457</v>
      </c>
      <c r="B473" s="22" t="s">
        <v>319</v>
      </c>
      <c r="C473" s="22" t="s">
        <v>611</v>
      </c>
      <c r="D473" s="23">
        <v>655</v>
      </c>
      <c r="E473" s="23">
        <v>4052.02</v>
      </c>
      <c r="F473" s="23" t="s">
        <v>128</v>
      </c>
      <c r="G473" s="57" t="s">
        <v>128</v>
      </c>
    </row>
    <row r="474" spans="1:7" ht="15" customHeight="1">
      <c r="A474" s="24" t="s">
        <v>457</v>
      </c>
      <c r="B474" s="25" t="s">
        <v>319</v>
      </c>
      <c r="C474" s="25" t="s">
        <v>138</v>
      </c>
      <c r="D474" s="26" t="s">
        <v>128</v>
      </c>
      <c r="E474" s="26" t="s">
        <v>128</v>
      </c>
      <c r="F474" s="26">
        <v>643.5</v>
      </c>
      <c r="G474" s="58">
        <v>3577.86</v>
      </c>
    </row>
    <row r="475" spans="1:7" ht="15" customHeight="1">
      <c r="A475" s="21" t="s">
        <v>457</v>
      </c>
      <c r="B475" s="22" t="s">
        <v>319</v>
      </c>
      <c r="C475" s="22" t="s">
        <v>64</v>
      </c>
      <c r="D475" s="23" t="s">
        <v>128</v>
      </c>
      <c r="E475" s="23" t="s">
        <v>128</v>
      </c>
      <c r="F475" s="23">
        <v>3420</v>
      </c>
      <c r="G475" s="57">
        <v>21115.42</v>
      </c>
    </row>
    <row r="476" spans="1:7" ht="15" customHeight="1">
      <c r="A476" s="24" t="s">
        <v>457</v>
      </c>
      <c r="B476" s="25" t="s">
        <v>319</v>
      </c>
      <c r="C476" s="25" t="s">
        <v>139</v>
      </c>
      <c r="D476" s="26" t="s">
        <v>128</v>
      </c>
      <c r="E476" s="26" t="s">
        <v>128</v>
      </c>
      <c r="F476" s="26">
        <v>1600</v>
      </c>
      <c r="G476" s="58">
        <v>30691.46</v>
      </c>
    </row>
    <row r="477" spans="1:7" ht="15" customHeight="1">
      <c r="A477" s="21" t="s">
        <v>457</v>
      </c>
      <c r="B477" s="22" t="s">
        <v>319</v>
      </c>
      <c r="C477" s="22" t="s">
        <v>63</v>
      </c>
      <c r="D477" s="23">
        <v>3813.6</v>
      </c>
      <c r="E477" s="23">
        <v>47681.84</v>
      </c>
      <c r="F477" s="23">
        <v>13620</v>
      </c>
      <c r="G477" s="57">
        <v>223107</v>
      </c>
    </row>
    <row r="478" spans="1:7" ht="15" customHeight="1">
      <c r="A478" s="24" t="s">
        <v>457</v>
      </c>
      <c r="B478" s="25" t="s">
        <v>319</v>
      </c>
      <c r="C478" s="25" t="s">
        <v>54</v>
      </c>
      <c r="D478" s="26">
        <v>126547.13</v>
      </c>
      <c r="E478" s="26">
        <v>1520250.5</v>
      </c>
      <c r="F478" s="26">
        <v>112741</v>
      </c>
      <c r="G478" s="58">
        <v>1496390.93</v>
      </c>
    </row>
    <row r="479" spans="1:7" ht="15" customHeight="1">
      <c r="A479" s="21" t="s">
        <v>457</v>
      </c>
      <c r="B479" s="22" t="s">
        <v>319</v>
      </c>
      <c r="C479" s="22" t="s">
        <v>82</v>
      </c>
      <c r="D479" s="23">
        <v>97173</v>
      </c>
      <c r="E479" s="23">
        <v>1162458.3</v>
      </c>
      <c r="F479" s="23" t="s">
        <v>128</v>
      </c>
      <c r="G479" s="57" t="s">
        <v>128</v>
      </c>
    </row>
    <row r="480" spans="1:7" ht="15" customHeight="1">
      <c r="A480" s="24" t="s">
        <v>457</v>
      </c>
      <c r="B480" s="25" t="s">
        <v>319</v>
      </c>
      <c r="C480" s="25" t="s">
        <v>51</v>
      </c>
      <c r="D480" s="26">
        <v>1500</v>
      </c>
      <c r="E480" s="26">
        <v>20595.66</v>
      </c>
      <c r="F480" s="26" t="s">
        <v>128</v>
      </c>
      <c r="G480" s="58" t="s">
        <v>128</v>
      </c>
    </row>
    <row r="481" spans="1:7" ht="15" customHeight="1">
      <c r="A481" s="21" t="s">
        <v>457</v>
      </c>
      <c r="B481" s="22" t="s">
        <v>319</v>
      </c>
      <c r="C481" s="22" t="s">
        <v>52</v>
      </c>
      <c r="D481" s="23">
        <v>11000</v>
      </c>
      <c r="E481" s="23">
        <v>114638.22</v>
      </c>
      <c r="F481" s="23">
        <v>3630</v>
      </c>
      <c r="G481" s="57">
        <v>31966.91</v>
      </c>
    </row>
    <row r="482" spans="1:7" ht="15" customHeight="1">
      <c r="A482" s="24" t="s">
        <v>457</v>
      </c>
      <c r="B482" s="25" t="s">
        <v>319</v>
      </c>
      <c r="C482" s="25" t="s">
        <v>56</v>
      </c>
      <c r="D482" s="26">
        <v>21044</v>
      </c>
      <c r="E482" s="26">
        <v>297303.91</v>
      </c>
      <c r="F482" s="26">
        <v>95070</v>
      </c>
      <c r="G482" s="58">
        <v>1428579.84</v>
      </c>
    </row>
    <row r="483" spans="1:7" ht="15" customHeight="1">
      <c r="A483" s="21" t="s">
        <v>457</v>
      </c>
      <c r="B483" s="22" t="s">
        <v>319</v>
      </c>
      <c r="C483" s="22" t="s">
        <v>612</v>
      </c>
      <c r="D483" s="23">
        <v>10240</v>
      </c>
      <c r="E483" s="23">
        <v>104224.2</v>
      </c>
      <c r="F483" s="23" t="s">
        <v>128</v>
      </c>
      <c r="G483" s="57" t="s">
        <v>128</v>
      </c>
    </row>
    <row r="484" spans="1:7" ht="15" customHeight="1">
      <c r="A484" s="24" t="s">
        <v>457</v>
      </c>
      <c r="B484" s="25" t="s">
        <v>319</v>
      </c>
      <c r="C484" s="25" t="s">
        <v>42</v>
      </c>
      <c r="D484" s="26">
        <v>10550</v>
      </c>
      <c r="E484" s="26">
        <v>104803.74</v>
      </c>
      <c r="F484" s="26">
        <v>18265</v>
      </c>
      <c r="G484" s="58">
        <v>130991.65</v>
      </c>
    </row>
    <row r="485" spans="1:7" ht="15" customHeight="1">
      <c r="A485" s="21" t="s">
        <v>457</v>
      </c>
      <c r="B485" s="22" t="s">
        <v>319</v>
      </c>
      <c r="C485" s="22" t="s">
        <v>92</v>
      </c>
      <c r="D485" s="23">
        <v>500</v>
      </c>
      <c r="E485" s="23">
        <v>7446.32</v>
      </c>
      <c r="F485" s="23">
        <v>1300</v>
      </c>
      <c r="G485" s="57">
        <v>15312.85</v>
      </c>
    </row>
    <row r="486" spans="1:7" ht="15" customHeight="1">
      <c r="A486" s="24" t="s">
        <v>457</v>
      </c>
      <c r="B486" s="25" t="s">
        <v>319</v>
      </c>
      <c r="C486" s="25" t="s">
        <v>61</v>
      </c>
      <c r="D486" s="26">
        <v>12540</v>
      </c>
      <c r="E486" s="26">
        <v>159503.32</v>
      </c>
      <c r="F486" s="26">
        <v>3150</v>
      </c>
      <c r="G486" s="58">
        <v>33277.76</v>
      </c>
    </row>
    <row r="487" spans="1:7" ht="15" customHeight="1">
      <c r="A487" s="21" t="s">
        <v>457</v>
      </c>
      <c r="B487" s="22" t="s">
        <v>319</v>
      </c>
      <c r="C487" s="22" t="s">
        <v>43</v>
      </c>
      <c r="D487" s="23">
        <v>159668.8</v>
      </c>
      <c r="E487" s="23">
        <v>1822626.82</v>
      </c>
      <c r="F487" s="23">
        <v>432811.9</v>
      </c>
      <c r="G487" s="57">
        <v>5000906.81</v>
      </c>
    </row>
    <row r="488" spans="1:7" ht="15" customHeight="1">
      <c r="A488" s="24" t="s">
        <v>457</v>
      </c>
      <c r="B488" s="25" t="s">
        <v>319</v>
      </c>
      <c r="C488" s="25" t="s">
        <v>99</v>
      </c>
      <c r="D488" s="26" t="s">
        <v>128</v>
      </c>
      <c r="E488" s="26" t="s">
        <v>128</v>
      </c>
      <c r="F488" s="26">
        <v>9556.7</v>
      </c>
      <c r="G488" s="58">
        <v>150468.44</v>
      </c>
    </row>
    <row r="489" spans="1:7" ht="15" customHeight="1">
      <c r="A489" s="21" t="s">
        <v>457</v>
      </c>
      <c r="B489" s="22" t="s">
        <v>319</v>
      </c>
      <c r="C489" s="22" t="s">
        <v>103</v>
      </c>
      <c r="D489" s="23">
        <v>209</v>
      </c>
      <c r="E489" s="23">
        <v>1442.44</v>
      </c>
      <c r="F489" s="23">
        <v>100</v>
      </c>
      <c r="G489" s="57">
        <v>1710.3</v>
      </c>
    </row>
    <row r="490" spans="1:7" ht="15" customHeight="1">
      <c r="A490" s="24" t="s">
        <v>457</v>
      </c>
      <c r="B490" s="25" t="s">
        <v>319</v>
      </c>
      <c r="C490" s="25" t="s">
        <v>156</v>
      </c>
      <c r="D490" s="26">
        <v>1279</v>
      </c>
      <c r="E490" s="26">
        <v>8753.81</v>
      </c>
      <c r="F490" s="26" t="s">
        <v>128</v>
      </c>
      <c r="G490" s="58" t="s">
        <v>128</v>
      </c>
    </row>
    <row r="491" spans="1:7" ht="15" customHeight="1">
      <c r="A491" s="21" t="s">
        <v>457</v>
      </c>
      <c r="B491" s="22" t="s">
        <v>319</v>
      </c>
      <c r="C491" s="22" t="s">
        <v>554</v>
      </c>
      <c r="D491" s="23">
        <v>3050</v>
      </c>
      <c r="E491" s="23">
        <v>65069.05</v>
      </c>
      <c r="F491" s="23" t="s">
        <v>128</v>
      </c>
      <c r="G491" s="57" t="s">
        <v>128</v>
      </c>
    </row>
    <row r="492" spans="1:7" ht="15" customHeight="1">
      <c r="A492" s="24" t="s">
        <v>457</v>
      </c>
      <c r="B492" s="25" t="s">
        <v>319</v>
      </c>
      <c r="C492" s="25" t="s">
        <v>530</v>
      </c>
      <c r="D492" s="26">
        <v>2400</v>
      </c>
      <c r="E492" s="26">
        <v>26957.97</v>
      </c>
      <c r="F492" s="26" t="s">
        <v>128</v>
      </c>
      <c r="G492" s="58" t="s">
        <v>128</v>
      </c>
    </row>
    <row r="493" spans="1:7" ht="15" customHeight="1">
      <c r="A493" s="21" t="s">
        <v>457</v>
      </c>
      <c r="B493" s="22" t="s">
        <v>319</v>
      </c>
      <c r="C493" s="22" t="s">
        <v>83</v>
      </c>
      <c r="D493" s="23">
        <v>150</v>
      </c>
      <c r="E493" s="23">
        <v>1069.5</v>
      </c>
      <c r="F493" s="23" t="s">
        <v>128</v>
      </c>
      <c r="G493" s="57" t="s">
        <v>128</v>
      </c>
    </row>
    <row r="494" spans="1:7" ht="15" customHeight="1">
      <c r="A494" s="24" t="s">
        <v>458</v>
      </c>
      <c r="B494" s="25" t="s">
        <v>320</v>
      </c>
      <c r="C494" s="25" t="s">
        <v>48</v>
      </c>
      <c r="D494" s="26">
        <v>10000</v>
      </c>
      <c r="E494" s="26">
        <v>98168.18</v>
      </c>
      <c r="F494" s="26">
        <v>68056.5</v>
      </c>
      <c r="G494" s="58">
        <v>752834.13</v>
      </c>
    </row>
    <row r="495" spans="1:7" ht="15" customHeight="1">
      <c r="A495" s="21" t="s">
        <v>458</v>
      </c>
      <c r="B495" s="22" t="s">
        <v>320</v>
      </c>
      <c r="C495" s="22" t="s">
        <v>139</v>
      </c>
      <c r="D495" s="23" t="s">
        <v>128</v>
      </c>
      <c r="E495" s="23" t="s">
        <v>128</v>
      </c>
      <c r="F495" s="23">
        <v>2000</v>
      </c>
      <c r="G495" s="57">
        <v>29273.94</v>
      </c>
    </row>
    <row r="496" spans="1:7" ht="15" customHeight="1">
      <c r="A496" s="24" t="s">
        <v>458</v>
      </c>
      <c r="B496" s="25" t="s">
        <v>320</v>
      </c>
      <c r="C496" s="25" t="s">
        <v>63</v>
      </c>
      <c r="D496" s="26">
        <v>544.8</v>
      </c>
      <c r="E496" s="26">
        <v>6888.16</v>
      </c>
      <c r="F496" s="26">
        <v>16.2</v>
      </c>
      <c r="G496" s="58">
        <v>3.57</v>
      </c>
    </row>
    <row r="497" spans="1:7" ht="15" customHeight="1">
      <c r="A497" s="21" t="s">
        <v>458</v>
      </c>
      <c r="B497" s="22" t="s">
        <v>320</v>
      </c>
      <c r="C497" s="22" t="s">
        <v>54</v>
      </c>
      <c r="D497" s="23">
        <v>30645</v>
      </c>
      <c r="E497" s="23">
        <v>364452.93</v>
      </c>
      <c r="F497" s="23">
        <v>15226.72</v>
      </c>
      <c r="G497" s="57">
        <v>192498.9</v>
      </c>
    </row>
    <row r="498" spans="1:7" ht="15" customHeight="1">
      <c r="A498" s="24" t="s">
        <v>458</v>
      </c>
      <c r="B498" s="25" t="s">
        <v>320</v>
      </c>
      <c r="C498" s="25" t="s">
        <v>82</v>
      </c>
      <c r="D498" s="26">
        <v>67.5</v>
      </c>
      <c r="E498" s="26">
        <v>767.17</v>
      </c>
      <c r="F498" s="26" t="s">
        <v>128</v>
      </c>
      <c r="G498" s="58" t="s">
        <v>128</v>
      </c>
    </row>
    <row r="499" spans="1:7" ht="15" customHeight="1">
      <c r="A499" s="21" t="s">
        <v>458</v>
      </c>
      <c r="B499" s="22" t="s">
        <v>320</v>
      </c>
      <c r="C499" s="22" t="s">
        <v>51</v>
      </c>
      <c r="D499" s="23">
        <v>500</v>
      </c>
      <c r="E499" s="23">
        <v>6887.06</v>
      </c>
      <c r="F499" s="23" t="s">
        <v>128</v>
      </c>
      <c r="G499" s="57" t="s">
        <v>128</v>
      </c>
    </row>
    <row r="500" spans="1:7" ht="15" customHeight="1">
      <c r="A500" s="24" t="s">
        <v>458</v>
      </c>
      <c r="B500" s="25" t="s">
        <v>320</v>
      </c>
      <c r="C500" s="25" t="s">
        <v>52</v>
      </c>
      <c r="D500" s="26" t="s">
        <v>128</v>
      </c>
      <c r="E500" s="26" t="s">
        <v>128</v>
      </c>
      <c r="F500" s="26">
        <v>6280</v>
      </c>
      <c r="G500" s="58">
        <v>56653.62</v>
      </c>
    </row>
    <row r="501" spans="1:7" ht="15" customHeight="1">
      <c r="A501" s="21" t="s">
        <v>458</v>
      </c>
      <c r="B501" s="22" t="s">
        <v>320</v>
      </c>
      <c r="C501" s="22" t="s">
        <v>56</v>
      </c>
      <c r="D501" s="23">
        <v>26865</v>
      </c>
      <c r="E501" s="23">
        <v>362150.83</v>
      </c>
      <c r="F501" s="23">
        <v>29223</v>
      </c>
      <c r="G501" s="57">
        <v>445791.47</v>
      </c>
    </row>
    <row r="502" spans="1:7" ht="15" customHeight="1">
      <c r="A502" s="24" t="s">
        <v>458</v>
      </c>
      <c r="B502" s="25" t="s">
        <v>320</v>
      </c>
      <c r="C502" s="25" t="s">
        <v>42</v>
      </c>
      <c r="D502" s="26">
        <v>11782</v>
      </c>
      <c r="E502" s="26">
        <v>159085.33</v>
      </c>
      <c r="F502" s="26" t="s">
        <v>128</v>
      </c>
      <c r="G502" s="58" t="s">
        <v>128</v>
      </c>
    </row>
    <row r="503" spans="1:7" ht="15" customHeight="1">
      <c r="A503" s="21" t="s">
        <v>458</v>
      </c>
      <c r="B503" s="22" t="s">
        <v>320</v>
      </c>
      <c r="C503" s="22" t="s">
        <v>92</v>
      </c>
      <c r="D503" s="23">
        <v>1200</v>
      </c>
      <c r="E503" s="23">
        <v>17767.45</v>
      </c>
      <c r="F503" s="23">
        <v>400</v>
      </c>
      <c r="G503" s="57">
        <v>5445.23</v>
      </c>
    </row>
    <row r="504" spans="1:7" ht="15" customHeight="1">
      <c r="A504" s="24" t="s">
        <v>458</v>
      </c>
      <c r="B504" s="25" t="s">
        <v>320</v>
      </c>
      <c r="C504" s="25" t="s">
        <v>61</v>
      </c>
      <c r="D504" s="26" t="s">
        <v>128</v>
      </c>
      <c r="E504" s="26" t="s">
        <v>128</v>
      </c>
      <c r="F504" s="26">
        <v>3600</v>
      </c>
      <c r="G504" s="58">
        <v>41951.63</v>
      </c>
    </row>
    <row r="505" spans="1:7" ht="15" customHeight="1">
      <c r="A505" s="21" t="s">
        <v>458</v>
      </c>
      <c r="B505" s="22" t="s">
        <v>320</v>
      </c>
      <c r="C505" s="22" t="s">
        <v>43</v>
      </c>
      <c r="D505" s="23">
        <v>75307.6</v>
      </c>
      <c r="E505" s="23">
        <v>905625.97</v>
      </c>
      <c r="F505" s="23">
        <v>119036.5</v>
      </c>
      <c r="G505" s="57">
        <v>1446829.87</v>
      </c>
    </row>
    <row r="506" spans="1:7" ht="15" customHeight="1">
      <c r="A506" s="24" t="s">
        <v>458</v>
      </c>
      <c r="B506" s="25" t="s">
        <v>320</v>
      </c>
      <c r="C506" s="25" t="s">
        <v>103</v>
      </c>
      <c r="D506" s="26" t="s">
        <v>128</v>
      </c>
      <c r="E506" s="26" t="s">
        <v>128</v>
      </c>
      <c r="F506" s="26">
        <v>100</v>
      </c>
      <c r="G506" s="58">
        <v>1512.96</v>
      </c>
    </row>
    <row r="507" spans="1:7" ht="15" customHeight="1">
      <c r="A507" s="21" t="s">
        <v>458</v>
      </c>
      <c r="B507" s="22" t="s">
        <v>320</v>
      </c>
      <c r="C507" s="22" t="s">
        <v>67</v>
      </c>
      <c r="D507" s="23" t="s">
        <v>128</v>
      </c>
      <c r="E507" s="23" t="s">
        <v>128</v>
      </c>
      <c r="F507" s="23">
        <v>500</v>
      </c>
      <c r="G507" s="57">
        <v>6316.04</v>
      </c>
    </row>
    <row r="508" spans="1:7" ht="15" customHeight="1">
      <c r="A508" s="24" t="s">
        <v>458</v>
      </c>
      <c r="B508" s="25" t="s">
        <v>320</v>
      </c>
      <c r="C508" s="25" t="s">
        <v>530</v>
      </c>
      <c r="D508" s="26">
        <v>2400</v>
      </c>
      <c r="E508" s="26">
        <v>26930.43</v>
      </c>
      <c r="F508" s="26" t="s">
        <v>128</v>
      </c>
      <c r="G508" s="58" t="s">
        <v>128</v>
      </c>
    </row>
    <row r="509" spans="1:7" ht="15" customHeight="1">
      <c r="A509" s="21" t="s">
        <v>458</v>
      </c>
      <c r="B509" s="22" t="s">
        <v>320</v>
      </c>
      <c r="C509" s="22" t="s">
        <v>350</v>
      </c>
      <c r="D509" s="23" t="s">
        <v>128</v>
      </c>
      <c r="E509" s="23" t="s">
        <v>128</v>
      </c>
      <c r="F509" s="23">
        <v>5664</v>
      </c>
      <c r="G509" s="57">
        <v>29827.21</v>
      </c>
    </row>
    <row r="510" spans="1:7" ht="15" customHeight="1">
      <c r="A510" s="24" t="s">
        <v>459</v>
      </c>
      <c r="B510" s="25" t="s">
        <v>321</v>
      </c>
      <c r="C510" s="25" t="s">
        <v>48</v>
      </c>
      <c r="D510" s="26">
        <v>5185</v>
      </c>
      <c r="E510" s="26">
        <v>44947.97</v>
      </c>
      <c r="F510" s="26" t="s">
        <v>128</v>
      </c>
      <c r="G510" s="58" t="s">
        <v>128</v>
      </c>
    </row>
    <row r="511" spans="1:7" ht="15" customHeight="1">
      <c r="A511" s="21" t="s">
        <v>459</v>
      </c>
      <c r="B511" s="22" t="s">
        <v>321</v>
      </c>
      <c r="C511" s="22" t="s">
        <v>101</v>
      </c>
      <c r="D511" s="23">
        <v>2000</v>
      </c>
      <c r="E511" s="23">
        <v>12892.59</v>
      </c>
      <c r="F511" s="23" t="s">
        <v>128</v>
      </c>
      <c r="G511" s="57" t="s">
        <v>128</v>
      </c>
    </row>
    <row r="512" spans="1:7" ht="15" customHeight="1">
      <c r="A512" s="24" t="s">
        <v>459</v>
      </c>
      <c r="B512" s="25" t="s">
        <v>321</v>
      </c>
      <c r="C512" s="25" t="s">
        <v>61</v>
      </c>
      <c r="D512" s="26">
        <v>3600</v>
      </c>
      <c r="E512" s="26">
        <v>40203.52</v>
      </c>
      <c r="F512" s="26" t="s">
        <v>128</v>
      </c>
      <c r="G512" s="58" t="s">
        <v>128</v>
      </c>
    </row>
    <row r="513" spans="1:7" ht="15" customHeight="1">
      <c r="A513" s="21" t="s">
        <v>459</v>
      </c>
      <c r="B513" s="22" t="s">
        <v>321</v>
      </c>
      <c r="C513" s="22" t="s">
        <v>99</v>
      </c>
      <c r="D513" s="23" t="s">
        <v>128</v>
      </c>
      <c r="E513" s="23" t="s">
        <v>128</v>
      </c>
      <c r="F513" s="23">
        <v>16368.2</v>
      </c>
      <c r="G513" s="57">
        <v>288121.4</v>
      </c>
    </row>
    <row r="514" spans="1:7" ht="15" customHeight="1">
      <c r="A514" s="24" t="s">
        <v>459</v>
      </c>
      <c r="B514" s="25" t="s">
        <v>321</v>
      </c>
      <c r="C514" s="25" t="s">
        <v>71</v>
      </c>
      <c r="D514" s="26">
        <v>215</v>
      </c>
      <c r="E514" s="26">
        <v>1510.25</v>
      </c>
      <c r="F514" s="26" t="s">
        <v>128</v>
      </c>
      <c r="G514" s="58" t="s">
        <v>128</v>
      </c>
    </row>
    <row r="515" spans="1:7" ht="15" customHeight="1">
      <c r="A515" s="21" t="s">
        <v>322</v>
      </c>
      <c r="B515" s="22" t="s">
        <v>323</v>
      </c>
      <c r="C515" s="22" t="s">
        <v>63</v>
      </c>
      <c r="D515" s="23">
        <v>40</v>
      </c>
      <c r="E515" s="23">
        <v>510.5</v>
      </c>
      <c r="F515" s="23" t="s">
        <v>128</v>
      </c>
      <c r="G515" s="57" t="s">
        <v>128</v>
      </c>
    </row>
    <row r="516" spans="1:7" ht="15" customHeight="1">
      <c r="A516" s="24" t="s">
        <v>322</v>
      </c>
      <c r="B516" s="25" t="s">
        <v>323</v>
      </c>
      <c r="C516" s="25" t="s">
        <v>82</v>
      </c>
      <c r="D516" s="26">
        <v>290</v>
      </c>
      <c r="E516" s="26">
        <v>1489.96</v>
      </c>
      <c r="F516" s="26" t="s">
        <v>128</v>
      </c>
      <c r="G516" s="58" t="s">
        <v>128</v>
      </c>
    </row>
    <row r="517" spans="1:7" ht="15" customHeight="1">
      <c r="A517" s="21" t="s">
        <v>322</v>
      </c>
      <c r="B517" s="22" t="s">
        <v>323</v>
      </c>
      <c r="C517" s="22" t="s">
        <v>42</v>
      </c>
      <c r="D517" s="23">
        <v>1780</v>
      </c>
      <c r="E517" s="23">
        <v>20676.07</v>
      </c>
      <c r="F517" s="23" t="s">
        <v>128</v>
      </c>
      <c r="G517" s="57" t="s">
        <v>128</v>
      </c>
    </row>
    <row r="518" spans="1:7" ht="15" customHeight="1">
      <c r="A518" s="24" t="s">
        <v>322</v>
      </c>
      <c r="B518" s="25" t="s">
        <v>323</v>
      </c>
      <c r="C518" s="25" t="s">
        <v>43</v>
      </c>
      <c r="D518" s="26">
        <v>2590</v>
      </c>
      <c r="E518" s="26">
        <v>28355.89</v>
      </c>
      <c r="F518" s="26">
        <v>3505</v>
      </c>
      <c r="G518" s="58">
        <v>19502.21</v>
      </c>
    </row>
    <row r="519" spans="1:7" ht="15" customHeight="1">
      <c r="A519" s="21" t="s">
        <v>322</v>
      </c>
      <c r="B519" s="22" t="s">
        <v>323</v>
      </c>
      <c r="C519" s="22" t="s">
        <v>44</v>
      </c>
      <c r="D519" s="23">
        <v>1689.5</v>
      </c>
      <c r="E519" s="23">
        <v>10532.39</v>
      </c>
      <c r="F519" s="23" t="s">
        <v>128</v>
      </c>
      <c r="G519" s="57" t="s">
        <v>128</v>
      </c>
    </row>
    <row r="520" spans="1:7" ht="15" customHeight="1">
      <c r="A520" s="24" t="s">
        <v>324</v>
      </c>
      <c r="B520" s="25" t="s">
        <v>325</v>
      </c>
      <c r="C520" s="25" t="s">
        <v>48</v>
      </c>
      <c r="D520" s="26" t="s">
        <v>128</v>
      </c>
      <c r="E520" s="26" t="s">
        <v>128</v>
      </c>
      <c r="F520" s="26">
        <v>48379.8</v>
      </c>
      <c r="G520" s="58">
        <v>693260.2</v>
      </c>
    </row>
    <row r="521" spans="1:7" ht="15" customHeight="1">
      <c r="A521" s="21" t="s">
        <v>324</v>
      </c>
      <c r="B521" s="22" t="s">
        <v>325</v>
      </c>
      <c r="C521" s="22" t="s">
        <v>42</v>
      </c>
      <c r="D521" s="23">
        <v>220</v>
      </c>
      <c r="E521" s="23">
        <v>2505.08</v>
      </c>
      <c r="F521" s="23" t="s">
        <v>128</v>
      </c>
      <c r="G521" s="57" t="s">
        <v>128</v>
      </c>
    </row>
    <row r="522" spans="1:7" ht="15" customHeight="1">
      <c r="A522" s="24" t="s">
        <v>324</v>
      </c>
      <c r="B522" s="25" t="s">
        <v>325</v>
      </c>
      <c r="C522" s="25" t="s">
        <v>43</v>
      </c>
      <c r="D522" s="26" t="s">
        <v>128</v>
      </c>
      <c r="E522" s="26" t="s">
        <v>128</v>
      </c>
      <c r="F522" s="26">
        <v>3205</v>
      </c>
      <c r="G522" s="58">
        <v>17830.43</v>
      </c>
    </row>
    <row r="523" spans="1:7" ht="15" customHeight="1">
      <c r="A523" s="21" t="s">
        <v>460</v>
      </c>
      <c r="B523" s="22" t="s">
        <v>461</v>
      </c>
      <c r="C523" s="22" t="s">
        <v>48</v>
      </c>
      <c r="D523" s="23" t="s">
        <v>128</v>
      </c>
      <c r="E523" s="23" t="s">
        <v>128</v>
      </c>
      <c r="F523" s="23">
        <v>530935</v>
      </c>
      <c r="G523" s="57">
        <v>5250304.77</v>
      </c>
    </row>
    <row r="524" spans="1:7" ht="15" customHeight="1">
      <c r="A524" s="24" t="s">
        <v>460</v>
      </c>
      <c r="B524" s="25" t="s">
        <v>461</v>
      </c>
      <c r="C524" s="25" t="s">
        <v>64</v>
      </c>
      <c r="D524" s="26" t="s">
        <v>128</v>
      </c>
      <c r="E524" s="26" t="s">
        <v>128</v>
      </c>
      <c r="F524" s="26">
        <v>14321.53</v>
      </c>
      <c r="G524" s="58">
        <v>141064.24</v>
      </c>
    </row>
    <row r="525" spans="1:7" ht="15" customHeight="1">
      <c r="A525" s="21" t="s">
        <v>460</v>
      </c>
      <c r="B525" s="22" t="s">
        <v>461</v>
      </c>
      <c r="C525" s="22" t="s">
        <v>139</v>
      </c>
      <c r="D525" s="23" t="s">
        <v>128</v>
      </c>
      <c r="E525" s="23" t="s">
        <v>128</v>
      </c>
      <c r="F525" s="23">
        <v>1485</v>
      </c>
      <c r="G525" s="57">
        <v>15645.88</v>
      </c>
    </row>
    <row r="526" spans="1:7" ht="15" customHeight="1">
      <c r="A526" s="24" t="s">
        <v>460</v>
      </c>
      <c r="B526" s="25" t="s">
        <v>461</v>
      </c>
      <c r="C526" s="25" t="s">
        <v>54</v>
      </c>
      <c r="D526" s="26" t="s">
        <v>128</v>
      </c>
      <c r="E526" s="26" t="s">
        <v>128</v>
      </c>
      <c r="F526" s="26">
        <v>5550</v>
      </c>
      <c r="G526" s="58">
        <v>58438.48</v>
      </c>
    </row>
    <row r="527" spans="1:7" ht="15" customHeight="1">
      <c r="A527" s="21" t="s">
        <v>460</v>
      </c>
      <c r="B527" s="22" t="s">
        <v>461</v>
      </c>
      <c r="C527" s="22" t="s">
        <v>52</v>
      </c>
      <c r="D527" s="23" t="s">
        <v>128</v>
      </c>
      <c r="E527" s="23" t="s">
        <v>128</v>
      </c>
      <c r="F527" s="23">
        <v>60830</v>
      </c>
      <c r="G527" s="57">
        <v>586715.12</v>
      </c>
    </row>
    <row r="528" spans="1:7" ht="15" customHeight="1">
      <c r="A528" s="24" t="s">
        <v>460</v>
      </c>
      <c r="B528" s="25" t="s">
        <v>461</v>
      </c>
      <c r="C528" s="25" t="s">
        <v>42</v>
      </c>
      <c r="D528" s="26" t="s">
        <v>128</v>
      </c>
      <c r="E528" s="26" t="s">
        <v>128</v>
      </c>
      <c r="F528" s="26">
        <v>266773</v>
      </c>
      <c r="G528" s="58">
        <v>2419683.69</v>
      </c>
    </row>
    <row r="529" spans="1:7" ht="15" customHeight="1">
      <c r="A529" s="21" t="s">
        <v>460</v>
      </c>
      <c r="B529" s="22" t="s">
        <v>461</v>
      </c>
      <c r="C529" s="22" t="s">
        <v>103</v>
      </c>
      <c r="D529" s="23" t="s">
        <v>128</v>
      </c>
      <c r="E529" s="23" t="s">
        <v>128</v>
      </c>
      <c r="F529" s="23">
        <v>633.6</v>
      </c>
      <c r="G529" s="57">
        <v>7918.96</v>
      </c>
    </row>
    <row r="530" spans="1:7" ht="15" customHeight="1">
      <c r="A530" s="24" t="s">
        <v>460</v>
      </c>
      <c r="B530" s="25" t="s">
        <v>461</v>
      </c>
      <c r="C530" s="25" t="s">
        <v>183</v>
      </c>
      <c r="D530" s="26" t="s">
        <v>128</v>
      </c>
      <c r="E530" s="26" t="s">
        <v>128</v>
      </c>
      <c r="F530" s="26">
        <v>4000</v>
      </c>
      <c r="G530" s="58">
        <v>41128.78</v>
      </c>
    </row>
    <row r="531" spans="1:7" ht="15" customHeight="1">
      <c r="A531" s="21" t="s">
        <v>460</v>
      </c>
      <c r="B531" s="22" t="s">
        <v>461</v>
      </c>
      <c r="C531" s="22" t="s">
        <v>66</v>
      </c>
      <c r="D531" s="23" t="s">
        <v>128</v>
      </c>
      <c r="E531" s="23" t="s">
        <v>128</v>
      </c>
      <c r="F531" s="23">
        <v>600</v>
      </c>
      <c r="G531" s="57">
        <v>5086.67</v>
      </c>
    </row>
    <row r="532" spans="1:7" ht="15" customHeight="1">
      <c r="A532" s="24" t="s">
        <v>462</v>
      </c>
      <c r="B532" s="25" t="s">
        <v>326</v>
      </c>
      <c r="C532" s="25" t="s">
        <v>48</v>
      </c>
      <c r="D532" s="26">
        <v>760731.75</v>
      </c>
      <c r="E532" s="26">
        <v>7858351.58</v>
      </c>
      <c r="F532" s="26" t="s">
        <v>128</v>
      </c>
      <c r="G532" s="58" t="s">
        <v>128</v>
      </c>
    </row>
    <row r="533" spans="1:7" ht="15" customHeight="1">
      <c r="A533" s="21" t="s">
        <v>462</v>
      </c>
      <c r="B533" s="22" t="s">
        <v>285</v>
      </c>
      <c r="C533" s="22" t="s">
        <v>48</v>
      </c>
      <c r="D533" s="23" t="s">
        <v>128</v>
      </c>
      <c r="E533" s="23" t="s">
        <v>128</v>
      </c>
      <c r="F533" s="23">
        <v>105084.75</v>
      </c>
      <c r="G533" s="57">
        <v>1060788.17</v>
      </c>
    </row>
    <row r="534" spans="1:7" ht="15" customHeight="1">
      <c r="A534" s="24" t="s">
        <v>462</v>
      </c>
      <c r="B534" s="25" t="s">
        <v>326</v>
      </c>
      <c r="C534" s="25" t="s">
        <v>64</v>
      </c>
      <c r="D534" s="26">
        <v>21342.64</v>
      </c>
      <c r="E534" s="26">
        <v>222190</v>
      </c>
      <c r="F534" s="26" t="s">
        <v>128</v>
      </c>
      <c r="G534" s="58" t="s">
        <v>128</v>
      </c>
    </row>
    <row r="535" spans="1:7" ht="15" customHeight="1">
      <c r="A535" s="21" t="s">
        <v>462</v>
      </c>
      <c r="B535" s="22" t="s">
        <v>326</v>
      </c>
      <c r="C535" s="22" t="s">
        <v>54</v>
      </c>
      <c r="D535" s="23">
        <v>1260</v>
      </c>
      <c r="E535" s="23">
        <v>12813.74</v>
      </c>
      <c r="F535" s="23" t="s">
        <v>128</v>
      </c>
      <c r="G535" s="57" t="s">
        <v>128</v>
      </c>
    </row>
    <row r="536" spans="1:7" ht="15" customHeight="1">
      <c r="A536" s="24" t="s">
        <v>462</v>
      </c>
      <c r="B536" s="25" t="s">
        <v>326</v>
      </c>
      <c r="C536" s="25" t="s">
        <v>52</v>
      </c>
      <c r="D536" s="26">
        <v>75066</v>
      </c>
      <c r="E536" s="26">
        <v>750806.01</v>
      </c>
      <c r="F536" s="26" t="s">
        <v>128</v>
      </c>
      <c r="G536" s="58" t="s">
        <v>128</v>
      </c>
    </row>
    <row r="537" spans="1:7" ht="15" customHeight="1">
      <c r="A537" s="21" t="s">
        <v>462</v>
      </c>
      <c r="B537" s="22" t="s">
        <v>326</v>
      </c>
      <c r="C537" s="22" t="s">
        <v>42</v>
      </c>
      <c r="D537" s="23">
        <v>221282</v>
      </c>
      <c r="E537" s="23">
        <v>2107606.67</v>
      </c>
      <c r="F537" s="23" t="s">
        <v>128</v>
      </c>
      <c r="G537" s="57" t="s">
        <v>128</v>
      </c>
    </row>
    <row r="538" spans="1:7" ht="15" customHeight="1">
      <c r="A538" s="24" t="s">
        <v>462</v>
      </c>
      <c r="B538" s="25" t="s">
        <v>326</v>
      </c>
      <c r="C538" s="25" t="s">
        <v>43</v>
      </c>
      <c r="D538" s="26">
        <v>2760</v>
      </c>
      <c r="E538" s="26">
        <v>25195.49</v>
      </c>
      <c r="F538" s="26" t="s">
        <v>128</v>
      </c>
      <c r="G538" s="58" t="s">
        <v>128</v>
      </c>
    </row>
    <row r="539" spans="1:7" ht="15" customHeight="1">
      <c r="A539" s="21" t="s">
        <v>463</v>
      </c>
      <c r="B539" s="22" t="s">
        <v>285</v>
      </c>
      <c r="C539" s="22" t="s">
        <v>57</v>
      </c>
      <c r="D539" s="23" t="s">
        <v>128</v>
      </c>
      <c r="E539" s="23" t="s">
        <v>128</v>
      </c>
      <c r="F539" s="23">
        <v>1100</v>
      </c>
      <c r="G539" s="57">
        <v>52250</v>
      </c>
    </row>
    <row r="540" spans="1:7" ht="15" customHeight="1">
      <c r="A540" s="24" t="s">
        <v>464</v>
      </c>
      <c r="B540" s="25" t="s">
        <v>328</v>
      </c>
      <c r="C540" s="25" t="s">
        <v>43</v>
      </c>
      <c r="D540" s="26">
        <v>2760</v>
      </c>
      <c r="E540" s="26">
        <v>35181.32</v>
      </c>
      <c r="F540" s="26" t="s">
        <v>128</v>
      </c>
      <c r="G540" s="58" t="s">
        <v>128</v>
      </c>
    </row>
    <row r="541" spans="1:7" ht="15" customHeight="1">
      <c r="A541" s="21" t="s">
        <v>464</v>
      </c>
      <c r="B541" s="22" t="s">
        <v>328</v>
      </c>
      <c r="C541" s="22" t="s">
        <v>44</v>
      </c>
      <c r="D541" s="23">
        <v>2007</v>
      </c>
      <c r="E541" s="23">
        <v>38761.24</v>
      </c>
      <c r="F541" s="23" t="s">
        <v>128</v>
      </c>
      <c r="G541" s="57" t="s">
        <v>128</v>
      </c>
    </row>
    <row r="542" spans="1:7" ht="15" customHeight="1">
      <c r="A542" s="24" t="s">
        <v>465</v>
      </c>
      <c r="B542" s="25" t="s">
        <v>327</v>
      </c>
      <c r="C542" s="25" t="s">
        <v>45</v>
      </c>
      <c r="D542" s="26">
        <v>17994</v>
      </c>
      <c r="E542" s="26">
        <v>273651.49</v>
      </c>
      <c r="F542" s="26" t="s">
        <v>128</v>
      </c>
      <c r="G542" s="58" t="s">
        <v>128</v>
      </c>
    </row>
    <row r="543" spans="1:7" ht="15" customHeight="1">
      <c r="A543" s="21" t="s">
        <v>465</v>
      </c>
      <c r="B543" s="22" t="s">
        <v>327</v>
      </c>
      <c r="C543" s="22" t="s">
        <v>43</v>
      </c>
      <c r="D543" s="23">
        <v>1050</v>
      </c>
      <c r="E543" s="23">
        <v>8862.49</v>
      </c>
      <c r="F543" s="23" t="s">
        <v>128</v>
      </c>
      <c r="G543" s="57" t="s">
        <v>128</v>
      </c>
    </row>
    <row r="544" spans="1:7" ht="15" customHeight="1">
      <c r="A544" s="24" t="s">
        <v>466</v>
      </c>
      <c r="B544" s="25" t="s">
        <v>285</v>
      </c>
      <c r="C544" s="25" t="s">
        <v>138</v>
      </c>
      <c r="D544" s="26" t="s">
        <v>128</v>
      </c>
      <c r="E544" s="26" t="s">
        <v>128</v>
      </c>
      <c r="F544" s="26">
        <v>240</v>
      </c>
      <c r="G544" s="58">
        <v>3648</v>
      </c>
    </row>
    <row r="545" spans="1:7" ht="15" customHeight="1">
      <c r="A545" s="21" t="s">
        <v>466</v>
      </c>
      <c r="B545" s="22" t="s">
        <v>285</v>
      </c>
      <c r="C545" s="22" t="s">
        <v>43</v>
      </c>
      <c r="D545" s="23" t="s">
        <v>128</v>
      </c>
      <c r="E545" s="23" t="s">
        <v>128</v>
      </c>
      <c r="F545" s="23">
        <v>1784</v>
      </c>
      <c r="G545" s="57">
        <v>10617.57</v>
      </c>
    </row>
    <row r="546" spans="1:7" ht="15" customHeight="1">
      <c r="A546" s="24" t="s">
        <v>466</v>
      </c>
      <c r="B546" s="25" t="s">
        <v>285</v>
      </c>
      <c r="C546" s="25" t="s">
        <v>65</v>
      </c>
      <c r="D546" s="26" t="s">
        <v>128</v>
      </c>
      <c r="E546" s="26" t="s">
        <v>128</v>
      </c>
      <c r="F546" s="26">
        <v>96</v>
      </c>
      <c r="G546" s="58">
        <v>1459.2</v>
      </c>
    </row>
    <row r="547" spans="1:7" ht="15" customHeight="1">
      <c r="A547" s="21" t="s">
        <v>466</v>
      </c>
      <c r="B547" s="22" t="s">
        <v>285</v>
      </c>
      <c r="C547" s="22" t="s">
        <v>44</v>
      </c>
      <c r="D547" s="23" t="s">
        <v>128</v>
      </c>
      <c r="E547" s="23" t="s">
        <v>128</v>
      </c>
      <c r="F547" s="23">
        <v>655</v>
      </c>
      <c r="G547" s="57">
        <v>15296.2</v>
      </c>
    </row>
    <row r="548" spans="1:7" ht="15" customHeight="1">
      <c r="A548" s="24" t="s">
        <v>467</v>
      </c>
      <c r="B548" s="25" t="s">
        <v>329</v>
      </c>
      <c r="C548" s="25" t="s">
        <v>44</v>
      </c>
      <c r="D548" s="26">
        <v>1360.5</v>
      </c>
      <c r="E548" s="26">
        <v>25013.75</v>
      </c>
      <c r="F548" s="26" t="s">
        <v>128</v>
      </c>
      <c r="G548" s="58" t="s">
        <v>128</v>
      </c>
    </row>
    <row r="549" spans="1:7" ht="15" customHeight="1">
      <c r="A549" s="21" t="s">
        <v>555</v>
      </c>
      <c r="B549" s="22" t="s">
        <v>285</v>
      </c>
      <c r="C549" s="22" t="s">
        <v>44</v>
      </c>
      <c r="D549" s="23" t="s">
        <v>128</v>
      </c>
      <c r="E549" s="23" t="s">
        <v>128</v>
      </c>
      <c r="F549" s="23">
        <v>90</v>
      </c>
      <c r="G549" s="57">
        <v>589.98</v>
      </c>
    </row>
    <row r="550" spans="1:7" ht="15" customHeight="1">
      <c r="A550" s="24" t="s">
        <v>330</v>
      </c>
      <c r="B550" s="25" t="s">
        <v>331</v>
      </c>
      <c r="C550" s="25" t="s">
        <v>45</v>
      </c>
      <c r="D550" s="26">
        <v>1558</v>
      </c>
      <c r="E550" s="26">
        <v>22645.9</v>
      </c>
      <c r="F550" s="26">
        <v>484</v>
      </c>
      <c r="G550" s="58">
        <v>5200.95</v>
      </c>
    </row>
    <row r="551" spans="1:7" ht="15" customHeight="1">
      <c r="A551" s="21" t="s">
        <v>330</v>
      </c>
      <c r="B551" s="22" t="s">
        <v>331</v>
      </c>
      <c r="C551" s="22" t="s">
        <v>43</v>
      </c>
      <c r="D551" s="23" t="s">
        <v>128</v>
      </c>
      <c r="E551" s="23" t="s">
        <v>128</v>
      </c>
      <c r="F551" s="23">
        <v>7000</v>
      </c>
      <c r="G551" s="57">
        <v>71300.52</v>
      </c>
    </row>
    <row r="552" spans="1:7" ht="15" customHeight="1">
      <c r="A552" s="24" t="s">
        <v>332</v>
      </c>
      <c r="B552" s="25" t="s">
        <v>333</v>
      </c>
      <c r="C552" s="25" t="s">
        <v>43</v>
      </c>
      <c r="D552" s="26" t="s">
        <v>128</v>
      </c>
      <c r="E552" s="26" t="s">
        <v>128</v>
      </c>
      <c r="F552" s="26">
        <v>744</v>
      </c>
      <c r="G552" s="58">
        <v>3474.65</v>
      </c>
    </row>
    <row r="553" spans="1:7" ht="15" customHeight="1">
      <c r="A553" s="21" t="s">
        <v>332</v>
      </c>
      <c r="B553" s="22" t="s">
        <v>333</v>
      </c>
      <c r="C553" s="22" t="s">
        <v>156</v>
      </c>
      <c r="D553" s="23" t="s">
        <v>128</v>
      </c>
      <c r="E553" s="23" t="s">
        <v>128</v>
      </c>
      <c r="F553" s="23">
        <v>5600</v>
      </c>
      <c r="G553" s="57">
        <v>43799.74</v>
      </c>
    </row>
    <row r="554" spans="1:7" ht="15" customHeight="1">
      <c r="A554" s="24" t="s">
        <v>332</v>
      </c>
      <c r="B554" s="25" t="s">
        <v>333</v>
      </c>
      <c r="C554" s="25" t="s">
        <v>44</v>
      </c>
      <c r="D554" s="26">
        <v>119270.5</v>
      </c>
      <c r="E554" s="26">
        <v>573800.44</v>
      </c>
      <c r="F554" s="26">
        <v>221290</v>
      </c>
      <c r="G554" s="58">
        <v>1086492.33</v>
      </c>
    </row>
    <row r="555" spans="1:7" ht="15" customHeight="1">
      <c r="A555" s="21" t="s">
        <v>334</v>
      </c>
      <c r="B555" s="22" t="s">
        <v>335</v>
      </c>
      <c r="C555" s="22" t="s">
        <v>44</v>
      </c>
      <c r="D555" s="23">
        <v>263</v>
      </c>
      <c r="E555" s="23">
        <v>1356.67</v>
      </c>
      <c r="F555" s="23" t="s">
        <v>128</v>
      </c>
      <c r="G555" s="57" t="s">
        <v>128</v>
      </c>
    </row>
    <row r="556" spans="1:7" ht="15" customHeight="1">
      <c r="A556" s="24" t="s">
        <v>556</v>
      </c>
      <c r="B556" s="25" t="s">
        <v>336</v>
      </c>
      <c r="C556" s="25" t="s">
        <v>44</v>
      </c>
      <c r="D556" s="26" t="s">
        <v>128</v>
      </c>
      <c r="E556" s="26" t="s">
        <v>128</v>
      </c>
      <c r="F556" s="26">
        <v>115</v>
      </c>
      <c r="G556" s="58">
        <v>1061.74</v>
      </c>
    </row>
    <row r="557" spans="1:7" ht="15" customHeight="1">
      <c r="A557" s="21" t="s">
        <v>468</v>
      </c>
      <c r="B557" s="22" t="s">
        <v>336</v>
      </c>
      <c r="C557" s="22" t="s">
        <v>44</v>
      </c>
      <c r="D557" s="23">
        <v>292</v>
      </c>
      <c r="E557" s="23">
        <v>2940.31</v>
      </c>
      <c r="F557" s="23" t="s">
        <v>128</v>
      </c>
      <c r="G557" s="57" t="s">
        <v>128</v>
      </c>
    </row>
    <row r="558" spans="1:7" ht="15" customHeight="1">
      <c r="A558" s="24" t="s">
        <v>337</v>
      </c>
      <c r="B558" s="25" t="s">
        <v>338</v>
      </c>
      <c r="C558" s="25" t="s">
        <v>61</v>
      </c>
      <c r="D558" s="26" t="s">
        <v>128</v>
      </c>
      <c r="E558" s="26" t="s">
        <v>128</v>
      </c>
      <c r="F558" s="26">
        <v>4800</v>
      </c>
      <c r="G558" s="58">
        <v>31779.87</v>
      </c>
    </row>
    <row r="559" spans="1:7" ht="15" customHeight="1">
      <c r="A559" s="21" t="s">
        <v>339</v>
      </c>
      <c r="B559" s="22" t="s">
        <v>340</v>
      </c>
      <c r="C559" s="22" t="s">
        <v>44</v>
      </c>
      <c r="D559" s="23">
        <v>16515</v>
      </c>
      <c r="E559" s="23">
        <v>77566.19</v>
      </c>
      <c r="F559" s="23" t="s">
        <v>128</v>
      </c>
      <c r="G559" s="57" t="s">
        <v>128</v>
      </c>
    </row>
    <row r="560" spans="1:7" ht="15" customHeight="1">
      <c r="A560" s="24" t="s">
        <v>341</v>
      </c>
      <c r="B560" s="25" t="s">
        <v>342</v>
      </c>
      <c r="C560" s="25" t="s">
        <v>45</v>
      </c>
      <c r="D560" s="26">
        <v>600</v>
      </c>
      <c r="E560" s="26">
        <v>3320.85</v>
      </c>
      <c r="F560" s="26" t="s">
        <v>128</v>
      </c>
      <c r="G560" s="58" t="s">
        <v>128</v>
      </c>
    </row>
    <row r="561" spans="1:7" ht="15" customHeight="1">
      <c r="A561" s="21" t="s">
        <v>341</v>
      </c>
      <c r="B561" s="22" t="s">
        <v>342</v>
      </c>
      <c r="C561" s="22" t="s">
        <v>43</v>
      </c>
      <c r="D561" s="23">
        <v>20765</v>
      </c>
      <c r="E561" s="23">
        <v>122400.83</v>
      </c>
      <c r="F561" s="23" t="s">
        <v>128</v>
      </c>
      <c r="G561" s="57" t="s">
        <v>128</v>
      </c>
    </row>
    <row r="562" spans="1:7" ht="15" customHeight="1">
      <c r="A562" s="24" t="s">
        <v>341</v>
      </c>
      <c r="B562" s="25" t="s">
        <v>342</v>
      </c>
      <c r="C562" s="25" t="s">
        <v>44</v>
      </c>
      <c r="D562" s="26">
        <v>64585</v>
      </c>
      <c r="E562" s="26">
        <v>270982.37</v>
      </c>
      <c r="F562" s="26">
        <v>8500</v>
      </c>
      <c r="G562" s="58">
        <v>39829.56</v>
      </c>
    </row>
    <row r="563" spans="1:7" ht="15" customHeight="1">
      <c r="A563" s="21" t="s">
        <v>557</v>
      </c>
      <c r="B563" s="22" t="s">
        <v>558</v>
      </c>
      <c r="C563" s="22" t="s">
        <v>138</v>
      </c>
      <c r="D563" s="23" t="s">
        <v>128</v>
      </c>
      <c r="E563" s="23" t="s">
        <v>128</v>
      </c>
      <c r="F563" s="23">
        <v>300</v>
      </c>
      <c r="G563" s="57">
        <v>3090</v>
      </c>
    </row>
    <row r="564" spans="1:7" ht="15" customHeight="1">
      <c r="A564" s="24" t="s">
        <v>343</v>
      </c>
      <c r="B564" s="25" t="s">
        <v>344</v>
      </c>
      <c r="C564" s="25" t="s">
        <v>44</v>
      </c>
      <c r="D564" s="26">
        <v>365</v>
      </c>
      <c r="E564" s="26">
        <v>2338.37</v>
      </c>
      <c r="F564" s="26">
        <v>32</v>
      </c>
      <c r="G564" s="58">
        <v>126.4</v>
      </c>
    </row>
    <row r="565" spans="1:7" ht="15" customHeight="1">
      <c r="A565" s="21" t="s">
        <v>345</v>
      </c>
      <c r="B565" s="22" t="s">
        <v>346</v>
      </c>
      <c r="C565" s="22" t="s">
        <v>61</v>
      </c>
      <c r="D565" s="23">
        <v>1092</v>
      </c>
      <c r="E565" s="23">
        <v>12808.19</v>
      </c>
      <c r="F565" s="23">
        <v>10964</v>
      </c>
      <c r="G565" s="57">
        <v>116777.47</v>
      </c>
    </row>
    <row r="566" spans="1:7" ht="15" customHeight="1">
      <c r="A566" s="24" t="s">
        <v>345</v>
      </c>
      <c r="B566" s="25" t="s">
        <v>346</v>
      </c>
      <c r="C566" s="25" t="s">
        <v>43</v>
      </c>
      <c r="D566" s="26">
        <v>312</v>
      </c>
      <c r="E566" s="26">
        <v>1945.48</v>
      </c>
      <c r="F566" s="26" t="s">
        <v>128</v>
      </c>
      <c r="G566" s="58" t="s">
        <v>128</v>
      </c>
    </row>
    <row r="567" spans="1:7" ht="15" customHeight="1">
      <c r="A567" s="21" t="s">
        <v>345</v>
      </c>
      <c r="B567" s="22" t="s">
        <v>346</v>
      </c>
      <c r="C567" s="22" t="s">
        <v>44</v>
      </c>
      <c r="D567" s="23">
        <v>9363</v>
      </c>
      <c r="E567" s="23">
        <v>92991.8</v>
      </c>
      <c r="F567" s="23" t="s">
        <v>128</v>
      </c>
      <c r="G567" s="57" t="s">
        <v>128</v>
      </c>
    </row>
    <row r="568" spans="1:7" ht="15" customHeight="1">
      <c r="A568" s="24" t="s">
        <v>559</v>
      </c>
      <c r="B568" s="25" t="s">
        <v>560</v>
      </c>
      <c r="C568" s="25" t="s">
        <v>44</v>
      </c>
      <c r="D568" s="26" t="s">
        <v>128</v>
      </c>
      <c r="E568" s="26" t="s">
        <v>128</v>
      </c>
      <c r="F568" s="26">
        <v>677</v>
      </c>
      <c r="G568" s="58">
        <v>5680.19</v>
      </c>
    </row>
    <row r="569" spans="1:7" ht="15" customHeight="1">
      <c r="A569" s="21" t="s">
        <v>469</v>
      </c>
      <c r="B569" s="22" t="s">
        <v>470</v>
      </c>
      <c r="C569" s="22" t="s">
        <v>63</v>
      </c>
      <c r="D569" s="23" t="s">
        <v>128</v>
      </c>
      <c r="E569" s="23" t="s">
        <v>128</v>
      </c>
      <c r="F569" s="23">
        <v>180</v>
      </c>
      <c r="G569" s="57">
        <v>5085</v>
      </c>
    </row>
    <row r="570" spans="1:7" ht="15" customHeight="1">
      <c r="A570" s="24" t="s">
        <v>469</v>
      </c>
      <c r="B570" s="25" t="s">
        <v>470</v>
      </c>
      <c r="C570" s="25" t="s">
        <v>92</v>
      </c>
      <c r="D570" s="26" t="s">
        <v>128</v>
      </c>
      <c r="E570" s="26" t="s">
        <v>128</v>
      </c>
      <c r="F570" s="26">
        <v>7280</v>
      </c>
      <c r="G570" s="58">
        <v>759645</v>
      </c>
    </row>
    <row r="571" spans="1:7" ht="15" customHeight="1">
      <c r="A571" s="21" t="s">
        <v>471</v>
      </c>
      <c r="B571" s="22" t="s">
        <v>347</v>
      </c>
      <c r="C571" s="22" t="s">
        <v>43</v>
      </c>
      <c r="D571" s="23">
        <v>26600</v>
      </c>
      <c r="E571" s="23">
        <v>219280.72</v>
      </c>
      <c r="F571" s="23" t="s">
        <v>128</v>
      </c>
      <c r="G571" s="57" t="s">
        <v>128</v>
      </c>
    </row>
    <row r="572" spans="1:7" ht="15" customHeight="1">
      <c r="A572" s="24" t="s">
        <v>471</v>
      </c>
      <c r="B572" s="25" t="s">
        <v>347</v>
      </c>
      <c r="C572" s="25" t="s">
        <v>44</v>
      </c>
      <c r="D572" s="26">
        <v>116590</v>
      </c>
      <c r="E572" s="26">
        <v>602404.35</v>
      </c>
      <c r="F572" s="26" t="s">
        <v>128</v>
      </c>
      <c r="G572" s="58" t="s">
        <v>128</v>
      </c>
    </row>
    <row r="573" spans="1:7" ht="15" customHeight="1">
      <c r="A573" s="21" t="s">
        <v>472</v>
      </c>
      <c r="B573" s="22" t="s">
        <v>348</v>
      </c>
      <c r="C573" s="22" t="s">
        <v>92</v>
      </c>
      <c r="D573" s="23">
        <v>51785</v>
      </c>
      <c r="E573" s="23">
        <v>530706</v>
      </c>
      <c r="F573" s="23" t="s">
        <v>128</v>
      </c>
      <c r="G573" s="57" t="s">
        <v>128</v>
      </c>
    </row>
    <row r="574" spans="1:7" ht="15" customHeight="1">
      <c r="A574" s="24" t="s">
        <v>472</v>
      </c>
      <c r="B574" s="25" t="s">
        <v>473</v>
      </c>
      <c r="C574" s="25" t="s">
        <v>92</v>
      </c>
      <c r="D574" s="26" t="s">
        <v>128</v>
      </c>
      <c r="E574" s="26" t="s">
        <v>128</v>
      </c>
      <c r="F574" s="26">
        <v>1220</v>
      </c>
      <c r="G574" s="58">
        <v>97804</v>
      </c>
    </row>
    <row r="575" spans="1:7" ht="15" customHeight="1">
      <c r="A575" s="21" t="s">
        <v>474</v>
      </c>
      <c r="B575" s="22" t="s">
        <v>475</v>
      </c>
      <c r="C575" s="22" t="s">
        <v>44</v>
      </c>
      <c r="D575" s="23" t="s">
        <v>128</v>
      </c>
      <c r="E575" s="23" t="s">
        <v>128</v>
      </c>
      <c r="F575" s="23">
        <v>3150</v>
      </c>
      <c r="G575" s="57">
        <v>24176.96</v>
      </c>
    </row>
    <row r="576" spans="1:7" ht="15" customHeight="1">
      <c r="A576" s="24" t="s">
        <v>476</v>
      </c>
      <c r="B576" s="25" t="s">
        <v>477</v>
      </c>
      <c r="C576" s="25" t="s">
        <v>43</v>
      </c>
      <c r="D576" s="26" t="s">
        <v>128</v>
      </c>
      <c r="E576" s="26" t="s">
        <v>128</v>
      </c>
      <c r="F576" s="26">
        <v>22260</v>
      </c>
      <c r="G576" s="58">
        <v>92513.34</v>
      </c>
    </row>
    <row r="577" spans="1:7" ht="15" customHeight="1">
      <c r="A577" s="21" t="s">
        <v>478</v>
      </c>
      <c r="B577" s="22" t="s">
        <v>349</v>
      </c>
      <c r="C577" s="22" t="s">
        <v>51</v>
      </c>
      <c r="D577" s="23">
        <v>5800</v>
      </c>
      <c r="E577" s="23">
        <v>573580</v>
      </c>
      <c r="F577" s="23" t="s">
        <v>128</v>
      </c>
      <c r="G577" s="57" t="s">
        <v>128</v>
      </c>
    </row>
    <row r="578" spans="1:7" ht="15" customHeight="1">
      <c r="A578" s="24" t="s">
        <v>478</v>
      </c>
      <c r="B578" s="25" t="s">
        <v>349</v>
      </c>
      <c r="C578" s="25" t="s">
        <v>237</v>
      </c>
      <c r="D578" s="26">
        <v>50</v>
      </c>
      <c r="E578" s="26">
        <v>58</v>
      </c>
      <c r="F578" s="26" t="s">
        <v>128</v>
      </c>
      <c r="G578" s="58" t="s">
        <v>128</v>
      </c>
    </row>
    <row r="579" spans="1:7" ht="15" customHeight="1">
      <c r="A579" s="21" t="s">
        <v>478</v>
      </c>
      <c r="B579" s="22" t="s">
        <v>285</v>
      </c>
      <c r="C579" s="22" t="s">
        <v>92</v>
      </c>
      <c r="D579" s="23" t="s">
        <v>128</v>
      </c>
      <c r="E579" s="23" t="s">
        <v>128</v>
      </c>
      <c r="F579" s="23">
        <v>51801</v>
      </c>
      <c r="G579" s="57">
        <v>658983.22</v>
      </c>
    </row>
    <row r="580" spans="1:7" ht="15" customHeight="1">
      <c r="A580" s="24" t="s">
        <v>478</v>
      </c>
      <c r="B580" s="25" t="s">
        <v>285</v>
      </c>
      <c r="C580" s="25" t="s">
        <v>58</v>
      </c>
      <c r="D580" s="26" t="s">
        <v>128</v>
      </c>
      <c r="E580" s="26" t="s">
        <v>128</v>
      </c>
      <c r="F580" s="26">
        <v>87780</v>
      </c>
      <c r="G580" s="58">
        <v>293012.5</v>
      </c>
    </row>
    <row r="581" spans="1:7" ht="15" customHeight="1">
      <c r="A581" s="21" t="s">
        <v>177</v>
      </c>
      <c r="B581" s="22" t="s">
        <v>178</v>
      </c>
      <c r="C581" s="22" t="s">
        <v>138</v>
      </c>
      <c r="D581" s="23">
        <v>270</v>
      </c>
      <c r="E581" s="23">
        <v>283.5</v>
      </c>
      <c r="F581" s="23">
        <v>3966</v>
      </c>
      <c r="G581" s="57">
        <v>3120.3</v>
      </c>
    </row>
    <row r="582" spans="1:7" ht="15" customHeight="1">
      <c r="A582" s="24" t="s">
        <v>177</v>
      </c>
      <c r="B582" s="25" t="s">
        <v>178</v>
      </c>
      <c r="C582" s="25" t="s">
        <v>92</v>
      </c>
      <c r="D582" s="26" t="s">
        <v>128</v>
      </c>
      <c r="E582" s="26" t="s">
        <v>128</v>
      </c>
      <c r="F582" s="26">
        <v>17.4</v>
      </c>
      <c r="G582" s="58">
        <v>62.85</v>
      </c>
    </row>
    <row r="583" spans="1:7" ht="15" customHeight="1">
      <c r="A583" s="21" t="s">
        <v>177</v>
      </c>
      <c r="B583" s="22" t="s">
        <v>178</v>
      </c>
      <c r="C583" s="22" t="s">
        <v>46</v>
      </c>
      <c r="D583" s="23" t="s">
        <v>128</v>
      </c>
      <c r="E583" s="23" t="s">
        <v>128</v>
      </c>
      <c r="F583" s="23">
        <v>11040</v>
      </c>
      <c r="G583" s="57">
        <v>8280</v>
      </c>
    </row>
    <row r="584" spans="1:7" ht="15" customHeight="1">
      <c r="A584" s="24" t="s">
        <v>177</v>
      </c>
      <c r="B584" s="25" t="s">
        <v>178</v>
      </c>
      <c r="C584" s="25" t="s">
        <v>85</v>
      </c>
      <c r="D584" s="26" t="s">
        <v>128</v>
      </c>
      <c r="E584" s="26" t="s">
        <v>128</v>
      </c>
      <c r="F584" s="26">
        <v>6240</v>
      </c>
      <c r="G584" s="58">
        <v>4168.01</v>
      </c>
    </row>
    <row r="585" spans="1:7" ht="15" customHeight="1">
      <c r="A585" s="21" t="s">
        <v>179</v>
      </c>
      <c r="B585" s="22" t="s">
        <v>180</v>
      </c>
      <c r="C585" s="22" t="s">
        <v>138</v>
      </c>
      <c r="D585" s="23">
        <v>600</v>
      </c>
      <c r="E585" s="23">
        <v>450</v>
      </c>
      <c r="F585" s="23">
        <v>23760</v>
      </c>
      <c r="G585" s="57">
        <v>15045.6</v>
      </c>
    </row>
    <row r="586" spans="1:7" ht="15" customHeight="1">
      <c r="A586" s="24" t="s">
        <v>179</v>
      </c>
      <c r="B586" s="25" t="s">
        <v>180</v>
      </c>
      <c r="C586" s="25" t="s">
        <v>53</v>
      </c>
      <c r="D586" s="26" t="s">
        <v>128</v>
      </c>
      <c r="E586" s="26" t="s">
        <v>128</v>
      </c>
      <c r="F586" s="26">
        <v>9744</v>
      </c>
      <c r="G586" s="58">
        <v>6820.8</v>
      </c>
    </row>
    <row r="587" spans="1:7" ht="15" customHeight="1">
      <c r="A587" s="21" t="s">
        <v>179</v>
      </c>
      <c r="B587" s="22" t="s">
        <v>180</v>
      </c>
      <c r="C587" s="22" t="s">
        <v>46</v>
      </c>
      <c r="D587" s="23">
        <v>3283.2</v>
      </c>
      <c r="E587" s="23">
        <v>2574</v>
      </c>
      <c r="F587" s="23">
        <v>27360</v>
      </c>
      <c r="G587" s="57">
        <v>20440.8</v>
      </c>
    </row>
    <row r="588" spans="1:7" ht="15" customHeight="1">
      <c r="A588" s="24" t="s">
        <v>179</v>
      </c>
      <c r="B588" s="25" t="s">
        <v>180</v>
      </c>
      <c r="C588" s="25" t="s">
        <v>513</v>
      </c>
      <c r="D588" s="26">
        <v>64848</v>
      </c>
      <c r="E588" s="26">
        <v>41191.64</v>
      </c>
      <c r="F588" s="26" t="s">
        <v>128</v>
      </c>
      <c r="G588" s="58" t="s">
        <v>128</v>
      </c>
    </row>
    <row r="589" spans="1:7" ht="15" customHeight="1">
      <c r="A589" s="21" t="s">
        <v>179</v>
      </c>
      <c r="B589" s="22" t="s">
        <v>180</v>
      </c>
      <c r="C589" s="22" t="s">
        <v>85</v>
      </c>
      <c r="D589" s="23" t="s">
        <v>128</v>
      </c>
      <c r="E589" s="23" t="s">
        <v>128</v>
      </c>
      <c r="F589" s="23">
        <v>13200</v>
      </c>
      <c r="G589" s="57">
        <v>9432</v>
      </c>
    </row>
    <row r="590" spans="1:7" ht="15" customHeight="1">
      <c r="A590" s="24" t="s">
        <v>181</v>
      </c>
      <c r="B590" s="25" t="s">
        <v>182</v>
      </c>
      <c r="C590" s="25" t="s">
        <v>138</v>
      </c>
      <c r="D590" s="26">
        <v>5896.8</v>
      </c>
      <c r="E590" s="26">
        <v>5340</v>
      </c>
      <c r="F590" s="26">
        <v>10320</v>
      </c>
      <c r="G590" s="58">
        <v>7740</v>
      </c>
    </row>
    <row r="591" spans="1:7" ht="15" customHeight="1">
      <c r="A591" s="21" t="s">
        <v>181</v>
      </c>
      <c r="B591" s="22" t="s">
        <v>182</v>
      </c>
      <c r="C591" s="22" t="s">
        <v>53</v>
      </c>
      <c r="D591" s="23">
        <v>7608</v>
      </c>
      <c r="E591" s="23">
        <v>5762.62</v>
      </c>
      <c r="F591" s="23" t="s">
        <v>128</v>
      </c>
      <c r="G591" s="57" t="s">
        <v>128</v>
      </c>
    </row>
    <row r="592" spans="1:7" ht="15" customHeight="1">
      <c r="A592" s="24" t="s">
        <v>181</v>
      </c>
      <c r="B592" s="25" t="s">
        <v>182</v>
      </c>
      <c r="C592" s="25" t="s">
        <v>46</v>
      </c>
      <c r="D592" s="26">
        <v>6264.8</v>
      </c>
      <c r="E592" s="26">
        <v>5282.64</v>
      </c>
      <c r="F592" s="26">
        <v>21273.6</v>
      </c>
      <c r="G592" s="58">
        <v>16689.6</v>
      </c>
    </row>
    <row r="593" spans="1:7" ht="15" customHeight="1">
      <c r="A593" s="21" t="s">
        <v>181</v>
      </c>
      <c r="B593" s="22" t="s">
        <v>182</v>
      </c>
      <c r="C593" s="22" t="s">
        <v>85</v>
      </c>
      <c r="D593" s="23" t="s">
        <v>128</v>
      </c>
      <c r="E593" s="23" t="s">
        <v>128</v>
      </c>
      <c r="F593" s="23">
        <v>242100</v>
      </c>
      <c r="G593" s="57">
        <v>182695.6</v>
      </c>
    </row>
    <row r="594" spans="1:7" ht="15" customHeight="1">
      <c r="A594" s="24" t="s">
        <v>181</v>
      </c>
      <c r="B594" s="25" t="s">
        <v>182</v>
      </c>
      <c r="C594" s="25" t="s">
        <v>183</v>
      </c>
      <c r="D594" s="26">
        <v>247.2</v>
      </c>
      <c r="E594" s="26">
        <v>228</v>
      </c>
      <c r="F594" s="26" t="s">
        <v>128</v>
      </c>
      <c r="G594" s="58" t="s">
        <v>128</v>
      </c>
    </row>
    <row r="595" spans="1:7" ht="15" customHeight="1">
      <c r="A595" s="21" t="s">
        <v>613</v>
      </c>
      <c r="B595" s="22" t="s">
        <v>614</v>
      </c>
      <c r="C595" s="22" t="s">
        <v>46</v>
      </c>
      <c r="D595" s="23">
        <v>1520</v>
      </c>
      <c r="E595" s="23">
        <v>1135.44</v>
      </c>
      <c r="F595" s="23" t="s">
        <v>128</v>
      </c>
      <c r="G595" s="57" t="s">
        <v>128</v>
      </c>
    </row>
    <row r="596" spans="1:7" ht="15" customHeight="1">
      <c r="A596" s="24" t="s">
        <v>479</v>
      </c>
      <c r="B596" s="25" t="s">
        <v>480</v>
      </c>
      <c r="C596" s="25" t="s">
        <v>138</v>
      </c>
      <c r="D596" s="26" t="s">
        <v>128</v>
      </c>
      <c r="E596" s="26" t="s">
        <v>128</v>
      </c>
      <c r="F596" s="26">
        <v>333652</v>
      </c>
      <c r="G596" s="58">
        <v>250739.53</v>
      </c>
    </row>
    <row r="597" spans="1:7" ht="15" customHeight="1">
      <c r="A597" s="21" t="s">
        <v>479</v>
      </c>
      <c r="B597" s="22" t="s">
        <v>480</v>
      </c>
      <c r="C597" s="22" t="s">
        <v>60</v>
      </c>
      <c r="D597" s="23" t="s">
        <v>128</v>
      </c>
      <c r="E597" s="23" t="s">
        <v>128</v>
      </c>
      <c r="F597" s="23">
        <v>180</v>
      </c>
      <c r="G597" s="57">
        <v>173.3</v>
      </c>
    </row>
    <row r="598" spans="1:7" ht="15" customHeight="1">
      <c r="A598" s="24" t="s">
        <v>479</v>
      </c>
      <c r="B598" s="25" t="s">
        <v>480</v>
      </c>
      <c r="C598" s="25" t="s">
        <v>53</v>
      </c>
      <c r="D598" s="26" t="s">
        <v>128</v>
      </c>
      <c r="E598" s="26" t="s">
        <v>128</v>
      </c>
      <c r="F598" s="26">
        <v>13914.8</v>
      </c>
      <c r="G598" s="58">
        <v>8534.4</v>
      </c>
    </row>
    <row r="599" spans="1:7" ht="15" customHeight="1">
      <c r="A599" s="21" t="s">
        <v>479</v>
      </c>
      <c r="B599" s="22" t="s">
        <v>480</v>
      </c>
      <c r="C599" s="22" t="s">
        <v>122</v>
      </c>
      <c r="D599" s="23" t="s">
        <v>128</v>
      </c>
      <c r="E599" s="23" t="s">
        <v>128</v>
      </c>
      <c r="F599" s="23">
        <v>14496</v>
      </c>
      <c r="G599" s="57">
        <v>11649.6</v>
      </c>
    </row>
    <row r="600" spans="1:7" ht="15" customHeight="1">
      <c r="A600" s="24" t="s">
        <v>479</v>
      </c>
      <c r="B600" s="25" t="s">
        <v>480</v>
      </c>
      <c r="C600" s="25" t="s">
        <v>92</v>
      </c>
      <c r="D600" s="26" t="s">
        <v>128</v>
      </c>
      <c r="E600" s="26" t="s">
        <v>128</v>
      </c>
      <c r="F600" s="26">
        <v>13137.6</v>
      </c>
      <c r="G600" s="58">
        <v>14891.88</v>
      </c>
    </row>
    <row r="601" spans="1:7" ht="15" customHeight="1">
      <c r="A601" s="21" t="s">
        <v>479</v>
      </c>
      <c r="B601" s="22" t="s">
        <v>480</v>
      </c>
      <c r="C601" s="22" t="s">
        <v>46</v>
      </c>
      <c r="D601" s="23" t="s">
        <v>128</v>
      </c>
      <c r="E601" s="23" t="s">
        <v>128</v>
      </c>
      <c r="F601" s="23">
        <v>170280</v>
      </c>
      <c r="G601" s="57">
        <v>123957</v>
      </c>
    </row>
    <row r="602" spans="1:7" ht="15" customHeight="1">
      <c r="A602" s="24" t="s">
        <v>479</v>
      </c>
      <c r="B602" s="25" t="s">
        <v>480</v>
      </c>
      <c r="C602" s="25" t="s">
        <v>502</v>
      </c>
      <c r="D602" s="26" t="s">
        <v>128</v>
      </c>
      <c r="E602" s="26" t="s">
        <v>128</v>
      </c>
      <c r="F602" s="26">
        <v>126</v>
      </c>
      <c r="G602" s="58">
        <v>141.84</v>
      </c>
    </row>
    <row r="603" spans="1:7" ht="15" customHeight="1">
      <c r="A603" s="21" t="s">
        <v>479</v>
      </c>
      <c r="B603" s="22" t="s">
        <v>480</v>
      </c>
      <c r="C603" s="22" t="s">
        <v>156</v>
      </c>
      <c r="D603" s="23" t="s">
        <v>128</v>
      </c>
      <c r="E603" s="23" t="s">
        <v>128</v>
      </c>
      <c r="F603" s="23">
        <v>234870.2</v>
      </c>
      <c r="G603" s="57">
        <v>219194.24</v>
      </c>
    </row>
    <row r="604" spans="1:7" ht="15" customHeight="1">
      <c r="A604" s="24" t="s">
        <v>479</v>
      </c>
      <c r="B604" s="25" t="s">
        <v>480</v>
      </c>
      <c r="C604" s="25" t="s">
        <v>102</v>
      </c>
      <c r="D604" s="26" t="s">
        <v>128</v>
      </c>
      <c r="E604" s="26" t="s">
        <v>128</v>
      </c>
      <c r="F604" s="26">
        <v>100020</v>
      </c>
      <c r="G604" s="58">
        <v>63436.11</v>
      </c>
    </row>
    <row r="605" spans="1:7" ht="15" customHeight="1">
      <c r="A605" s="21" t="s">
        <v>479</v>
      </c>
      <c r="B605" s="22" t="s">
        <v>480</v>
      </c>
      <c r="C605" s="22" t="s">
        <v>85</v>
      </c>
      <c r="D605" s="23" t="s">
        <v>128</v>
      </c>
      <c r="E605" s="23" t="s">
        <v>128</v>
      </c>
      <c r="F605" s="23">
        <v>953310</v>
      </c>
      <c r="G605" s="57">
        <v>631884.6</v>
      </c>
    </row>
    <row r="606" spans="1:7" ht="15" customHeight="1">
      <c r="A606" s="24" t="s">
        <v>479</v>
      </c>
      <c r="B606" s="25" t="s">
        <v>480</v>
      </c>
      <c r="C606" s="25" t="s">
        <v>561</v>
      </c>
      <c r="D606" s="26" t="s">
        <v>128</v>
      </c>
      <c r="E606" s="26" t="s">
        <v>128</v>
      </c>
      <c r="F606" s="26">
        <v>63120</v>
      </c>
      <c r="G606" s="58">
        <v>54445</v>
      </c>
    </row>
    <row r="607" spans="1:7" ht="15" customHeight="1">
      <c r="A607" s="21" t="s">
        <v>479</v>
      </c>
      <c r="B607" s="22" t="s">
        <v>480</v>
      </c>
      <c r="C607" s="22" t="s">
        <v>65</v>
      </c>
      <c r="D607" s="23" t="s">
        <v>128</v>
      </c>
      <c r="E607" s="23" t="s">
        <v>128</v>
      </c>
      <c r="F607" s="23">
        <v>9120</v>
      </c>
      <c r="G607" s="57">
        <v>7754.4</v>
      </c>
    </row>
    <row r="608" spans="1:7" ht="15" customHeight="1">
      <c r="A608" s="24" t="s">
        <v>479</v>
      </c>
      <c r="B608" s="25" t="s">
        <v>480</v>
      </c>
      <c r="C608" s="25" t="s">
        <v>183</v>
      </c>
      <c r="D608" s="26" t="s">
        <v>128</v>
      </c>
      <c r="E608" s="26" t="s">
        <v>128</v>
      </c>
      <c r="F608" s="26">
        <v>4380</v>
      </c>
      <c r="G608" s="58">
        <v>3496.2</v>
      </c>
    </row>
    <row r="609" spans="1:7" ht="15" customHeight="1">
      <c r="A609" s="21" t="s">
        <v>479</v>
      </c>
      <c r="B609" s="22" t="s">
        <v>480</v>
      </c>
      <c r="C609" s="22" t="s">
        <v>83</v>
      </c>
      <c r="D609" s="23" t="s">
        <v>128</v>
      </c>
      <c r="E609" s="23" t="s">
        <v>128</v>
      </c>
      <c r="F609" s="23">
        <v>92550</v>
      </c>
      <c r="G609" s="57">
        <v>84506.7</v>
      </c>
    </row>
    <row r="610" spans="1:7" ht="15" customHeight="1">
      <c r="A610" s="24" t="s">
        <v>481</v>
      </c>
      <c r="B610" s="25" t="s">
        <v>482</v>
      </c>
      <c r="C610" s="25" t="s">
        <v>138</v>
      </c>
      <c r="D610" s="26" t="s">
        <v>128</v>
      </c>
      <c r="E610" s="26" t="s">
        <v>128</v>
      </c>
      <c r="F610" s="26">
        <v>9006</v>
      </c>
      <c r="G610" s="58">
        <v>30469.8</v>
      </c>
    </row>
    <row r="611" spans="1:7" ht="15" customHeight="1">
      <c r="A611" s="21" t="s">
        <v>481</v>
      </c>
      <c r="B611" s="22" t="s">
        <v>482</v>
      </c>
      <c r="C611" s="22" t="s">
        <v>60</v>
      </c>
      <c r="D611" s="23" t="s">
        <v>128</v>
      </c>
      <c r="E611" s="23" t="s">
        <v>128</v>
      </c>
      <c r="F611" s="23">
        <v>528</v>
      </c>
      <c r="G611" s="57">
        <v>2673</v>
      </c>
    </row>
    <row r="612" spans="1:7" ht="15" customHeight="1">
      <c r="A612" s="24" t="s">
        <v>481</v>
      </c>
      <c r="B612" s="25" t="s">
        <v>482</v>
      </c>
      <c r="C612" s="25" t="s">
        <v>139</v>
      </c>
      <c r="D612" s="26" t="s">
        <v>128</v>
      </c>
      <c r="E612" s="26" t="s">
        <v>128</v>
      </c>
      <c r="F612" s="26">
        <v>3840</v>
      </c>
      <c r="G612" s="58">
        <v>17480</v>
      </c>
    </row>
    <row r="613" spans="1:7" ht="15" customHeight="1">
      <c r="A613" s="21" t="s">
        <v>481</v>
      </c>
      <c r="B613" s="22" t="s">
        <v>482</v>
      </c>
      <c r="C613" s="22" t="s">
        <v>46</v>
      </c>
      <c r="D613" s="23" t="s">
        <v>128</v>
      </c>
      <c r="E613" s="23" t="s">
        <v>128</v>
      </c>
      <c r="F613" s="23">
        <v>309432.6</v>
      </c>
      <c r="G613" s="57">
        <v>1667173.32</v>
      </c>
    </row>
    <row r="614" spans="1:7" ht="15" customHeight="1">
      <c r="A614" s="24" t="s">
        <v>481</v>
      </c>
      <c r="B614" s="25" t="s">
        <v>482</v>
      </c>
      <c r="C614" s="25" t="s">
        <v>502</v>
      </c>
      <c r="D614" s="26" t="s">
        <v>128</v>
      </c>
      <c r="E614" s="26" t="s">
        <v>128</v>
      </c>
      <c r="F614" s="26">
        <v>41.4</v>
      </c>
      <c r="G614" s="58">
        <v>176.85</v>
      </c>
    </row>
    <row r="615" spans="1:7" ht="15" customHeight="1">
      <c r="A615" s="21" t="s">
        <v>481</v>
      </c>
      <c r="B615" s="22" t="s">
        <v>482</v>
      </c>
      <c r="C615" s="22" t="s">
        <v>156</v>
      </c>
      <c r="D615" s="23" t="s">
        <v>128</v>
      </c>
      <c r="E615" s="23" t="s">
        <v>128</v>
      </c>
      <c r="F615" s="23">
        <v>12612</v>
      </c>
      <c r="G615" s="57">
        <v>41651.02</v>
      </c>
    </row>
    <row r="616" spans="1:7" ht="15" customHeight="1">
      <c r="A616" s="24" t="s">
        <v>481</v>
      </c>
      <c r="B616" s="25" t="s">
        <v>482</v>
      </c>
      <c r="C616" s="25" t="s">
        <v>102</v>
      </c>
      <c r="D616" s="26" t="s">
        <v>128</v>
      </c>
      <c r="E616" s="26" t="s">
        <v>128</v>
      </c>
      <c r="F616" s="26">
        <v>480</v>
      </c>
      <c r="G616" s="58">
        <v>2711.5</v>
      </c>
    </row>
    <row r="617" spans="1:7" ht="15" customHeight="1">
      <c r="A617" s="21" t="s">
        <v>481</v>
      </c>
      <c r="B617" s="22" t="s">
        <v>482</v>
      </c>
      <c r="C617" s="22" t="s">
        <v>50</v>
      </c>
      <c r="D617" s="23" t="s">
        <v>128</v>
      </c>
      <c r="E617" s="23" t="s">
        <v>128</v>
      </c>
      <c r="F617" s="23">
        <v>2366.4</v>
      </c>
      <c r="G617" s="57">
        <v>11689.03</v>
      </c>
    </row>
    <row r="618" spans="1:7" ht="15" customHeight="1">
      <c r="A618" s="24" t="s">
        <v>481</v>
      </c>
      <c r="B618" s="25" t="s">
        <v>482</v>
      </c>
      <c r="C618" s="25" t="s">
        <v>85</v>
      </c>
      <c r="D618" s="26" t="s">
        <v>128</v>
      </c>
      <c r="E618" s="26" t="s">
        <v>128</v>
      </c>
      <c r="F618" s="26">
        <v>14712</v>
      </c>
      <c r="G618" s="58">
        <v>52159.2</v>
      </c>
    </row>
    <row r="619" spans="1:7" ht="15" customHeight="1">
      <c r="A619" s="21" t="s">
        <v>481</v>
      </c>
      <c r="B619" s="22" t="s">
        <v>482</v>
      </c>
      <c r="C619" s="22" t="s">
        <v>69</v>
      </c>
      <c r="D619" s="23" t="s">
        <v>128</v>
      </c>
      <c r="E619" s="23" t="s">
        <v>128</v>
      </c>
      <c r="F619" s="23">
        <v>5472</v>
      </c>
      <c r="G619" s="57">
        <v>24635.4</v>
      </c>
    </row>
    <row r="620" spans="1:7" ht="15" customHeight="1">
      <c r="A620" s="24" t="s">
        <v>481</v>
      </c>
      <c r="B620" s="25" t="s">
        <v>482</v>
      </c>
      <c r="C620" s="25" t="s">
        <v>65</v>
      </c>
      <c r="D620" s="26" t="s">
        <v>128</v>
      </c>
      <c r="E620" s="26" t="s">
        <v>128</v>
      </c>
      <c r="F620" s="26">
        <v>1056</v>
      </c>
      <c r="G620" s="58">
        <v>4970.4</v>
      </c>
    </row>
    <row r="621" spans="1:7" ht="15" customHeight="1">
      <c r="A621" s="21" t="s">
        <v>481</v>
      </c>
      <c r="B621" s="22" t="s">
        <v>482</v>
      </c>
      <c r="C621" s="22" t="s">
        <v>49</v>
      </c>
      <c r="D621" s="23" t="s">
        <v>128</v>
      </c>
      <c r="E621" s="23" t="s">
        <v>128</v>
      </c>
      <c r="F621" s="23">
        <v>10118.4</v>
      </c>
      <c r="G621" s="57">
        <v>47661.88</v>
      </c>
    </row>
    <row r="622" spans="1:7" ht="15" customHeight="1">
      <c r="A622" s="24" t="s">
        <v>481</v>
      </c>
      <c r="B622" s="25" t="s">
        <v>482</v>
      </c>
      <c r="C622" s="25" t="s">
        <v>108</v>
      </c>
      <c r="D622" s="26" t="s">
        <v>128</v>
      </c>
      <c r="E622" s="26" t="s">
        <v>128</v>
      </c>
      <c r="F622" s="26">
        <v>388.8</v>
      </c>
      <c r="G622" s="58">
        <v>1750.41</v>
      </c>
    </row>
    <row r="623" spans="1:7" ht="15" customHeight="1">
      <c r="A623" s="21" t="s">
        <v>481</v>
      </c>
      <c r="B623" s="22" t="s">
        <v>482</v>
      </c>
      <c r="C623" s="22" t="s">
        <v>66</v>
      </c>
      <c r="D623" s="23" t="s">
        <v>128</v>
      </c>
      <c r="E623" s="23" t="s">
        <v>128</v>
      </c>
      <c r="F623" s="23">
        <v>1776</v>
      </c>
      <c r="G623" s="57">
        <v>8654.3</v>
      </c>
    </row>
    <row r="624" spans="1:7" ht="15" customHeight="1">
      <c r="A624" s="24" t="s">
        <v>481</v>
      </c>
      <c r="B624" s="25" t="s">
        <v>482</v>
      </c>
      <c r="C624" s="25" t="s">
        <v>68</v>
      </c>
      <c r="D624" s="26" t="s">
        <v>128</v>
      </c>
      <c r="E624" s="26" t="s">
        <v>128</v>
      </c>
      <c r="F624" s="26">
        <v>192</v>
      </c>
      <c r="G624" s="58">
        <v>984.8</v>
      </c>
    </row>
    <row r="625" spans="1:7" ht="15" customHeight="1">
      <c r="A625" s="21" t="s">
        <v>483</v>
      </c>
      <c r="B625" s="22" t="s">
        <v>484</v>
      </c>
      <c r="C625" s="22" t="s">
        <v>60</v>
      </c>
      <c r="D625" s="23" t="s">
        <v>128</v>
      </c>
      <c r="E625" s="23" t="s">
        <v>128</v>
      </c>
      <c r="F625" s="23">
        <v>360</v>
      </c>
      <c r="G625" s="57">
        <v>346.6</v>
      </c>
    </row>
    <row r="626" spans="1:7" ht="15" customHeight="1">
      <c r="A626" s="24" t="s">
        <v>483</v>
      </c>
      <c r="B626" s="25" t="s">
        <v>484</v>
      </c>
      <c r="C626" s="25" t="s">
        <v>53</v>
      </c>
      <c r="D626" s="26" t="s">
        <v>128</v>
      </c>
      <c r="E626" s="26" t="s">
        <v>128</v>
      </c>
      <c r="F626" s="26">
        <v>192</v>
      </c>
      <c r="G626" s="58">
        <v>302.56</v>
      </c>
    </row>
    <row r="627" spans="1:7" ht="15" customHeight="1">
      <c r="A627" s="21" t="s">
        <v>483</v>
      </c>
      <c r="B627" s="22" t="s">
        <v>484</v>
      </c>
      <c r="C627" s="22" t="s">
        <v>92</v>
      </c>
      <c r="D627" s="23" t="s">
        <v>128</v>
      </c>
      <c r="E627" s="23" t="s">
        <v>128</v>
      </c>
      <c r="F627" s="23">
        <v>219</v>
      </c>
      <c r="G627" s="57">
        <v>211.5</v>
      </c>
    </row>
    <row r="628" spans="1:7" ht="15" customHeight="1">
      <c r="A628" s="24" t="s">
        <v>485</v>
      </c>
      <c r="B628" s="25" t="s">
        <v>184</v>
      </c>
      <c r="C628" s="25" t="s">
        <v>138</v>
      </c>
      <c r="D628" s="26">
        <v>103600.8</v>
      </c>
      <c r="E628" s="26">
        <v>100991.94</v>
      </c>
      <c r="F628" s="26" t="s">
        <v>128</v>
      </c>
      <c r="G628" s="58" t="s">
        <v>128</v>
      </c>
    </row>
    <row r="629" spans="1:7" ht="15" customHeight="1">
      <c r="A629" s="21" t="s">
        <v>485</v>
      </c>
      <c r="B629" s="22" t="s">
        <v>184</v>
      </c>
      <c r="C629" s="22" t="s">
        <v>60</v>
      </c>
      <c r="D629" s="23">
        <v>720</v>
      </c>
      <c r="E629" s="23">
        <v>701.1</v>
      </c>
      <c r="F629" s="23" t="s">
        <v>128</v>
      </c>
      <c r="G629" s="57" t="s">
        <v>128</v>
      </c>
    </row>
    <row r="630" spans="1:7" ht="15" customHeight="1">
      <c r="A630" s="24" t="s">
        <v>485</v>
      </c>
      <c r="B630" s="25" t="s">
        <v>486</v>
      </c>
      <c r="C630" s="25" t="s">
        <v>60</v>
      </c>
      <c r="D630" s="26" t="s">
        <v>128</v>
      </c>
      <c r="E630" s="26" t="s">
        <v>128</v>
      </c>
      <c r="F630" s="26">
        <v>240</v>
      </c>
      <c r="G630" s="58">
        <v>1215</v>
      </c>
    </row>
    <row r="631" spans="1:7" ht="15" customHeight="1">
      <c r="A631" s="21" t="s">
        <v>485</v>
      </c>
      <c r="B631" s="22" t="s">
        <v>184</v>
      </c>
      <c r="C631" s="22" t="s">
        <v>53</v>
      </c>
      <c r="D631" s="23">
        <v>8310</v>
      </c>
      <c r="E631" s="23">
        <v>8009.2</v>
      </c>
      <c r="F631" s="23" t="s">
        <v>128</v>
      </c>
      <c r="G631" s="57" t="s">
        <v>128</v>
      </c>
    </row>
    <row r="632" spans="1:7" ht="15" customHeight="1">
      <c r="A632" s="24" t="s">
        <v>485</v>
      </c>
      <c r="B632" s="25" t="s">
        <v>184</v>
      </c>
      <c r="C632" s="25" t="s">
        <v>46</v>
      </c>
      <c r="D632" s="26">
        <v>65772</v>
      </c>
      <c r="E632" s="26">
        <v>61493.7</v>
      </c>
      <c r="F632" s="26" t="s">
        <v>128</v>
      </c>
      <c r="G632" s="58" t="s">
        <v>128</v>
      </c>
    </row>
    <row r="633" spans="1:7" ht="15" customHeight="1">
      <c r="A633" s="21" t="s">
        <v>485</v>
      </c>
      <c r="B633" s="22" t="s">
        <v>184</v>
      </c>
      <c r="C633" s="22" t="s">
        <v>156</v>
      </c>
      <c r="D633" s="23">
        <v>126888</v>
      </c>
      <c r="E633" s="23">
        <v>145193.33</v>
      </c>
      <c r="F633" s="23" t="s">
        <v>128</v>
      </c>
      <c r="G633" s="57" t="s">
        <v>128</v>
      </c>
    </row>
    <row r="634" spans="1:7" ht="15" customHeight="1">
      <c r="A634" s="24" t="s">
        <v>485</v>
      </c>
      <c r="B634" s="25" t="s">
        <v>184</v>
      </c>
      <c r="C634" s="25" t="s">
        <v>102</v>
      </c>
      <c r="D634" s="26">
        <v>13590</v>
      </c>
      <c r="E634" s="26">
        <v>10189.64</v>
      </c>
      <c r="F634" s="26" t="s">
        <v>128</v>
      </c>
      <c r="G634" s="58" t="s">
        <v>128</v>
      </c>
    </row>
    <row r="635" spans="1:7" ht="15" customHeight="1">
      <c r="A635" s="21" t="s">
        <v>485</v>
      </c>
      <c r="B635" s="22" t="s">
        <v>184</v>
      </c>
      <c r="C635" s="22" t="s">
        <v>561</v>
      </c>
      <c r="D635" s="23">
        <v>17220</v>
      </c>
      <c r="E635" s="23">
        <v>14247</v>
      </c>
      <c r="F635" s="23" t="s">
        <v>128</v>
      </c>
      <c r="G635" s="57" t="s">
        <v>128</v>
      </c>
    </row>
    <row r="636" spans="1:7" ht="15" customHeight="1">
      <c r="A636" s="24" t="s">
        <v>485</v>
      </c>
      <c r="B636" s="25" t="s">
        <v>184</v>
      </c>
      <c r="C636" s="25" t="s">
        <v>83</v>
      </c>
      <c r="D636" s="26">
        <v>40800</v>
      </c>
      <c r="E636" s="26">
        <v>40620</v>
      </c>
      <c r="F636" s="26" t="s">
        <v>128</v>
      </c>
      <c r="G636" s="58" t="s">
        <v>128</v>
      </c>
    </row>
    <row r="637" spans="1:7" ht="15" customHeight="1">
      <c r="A637" s="21" t="s">
        <v>487</v>
      </c>
      <c r="B637" s="22" t="s">
        <v>185</v>
      </c>
      <c r="C637" s="22" t="s">
        <v>138</v>
      </c>
      <c r="D637" s="23">
        <v>96</v>
      </c>
      <c r="E637" s="23">
        <v>576</v>
      </c>
      <c r="F637" s="23" t="s">
        <v>128</v>
      </c>
      <c r="G637" s="57" t="s">
        <v>128</v>
      </c>
    </row>
    <row r="638" spans="1:7" ht="15" customHeight="1">
      <c r="A638" s="24" t="s">
        <v>487</v>
      </c>
      <c r="B638" s="25" t="s">
        <v>185</v>
      </c>
      <c r="C638" s="25" t="s">
        <v>60</v>
      </c>
      <c r="D638" s="26">
        <v>528</v>
      </c>
      <c r="E638" s="26">
        <v>2775.4</v>
      </c>
      <c r="F638" s="26" t="s">
        <v>128</v>
      </c>
      <c r="G638" s="58" t="s">
        <v>128</v>
      </c>
    </row>
    <row r="639" spans="1:7" ht="15" customHeight="1">
      <c r="A639" s="21" t="s">
        <v>487</v>
      </c>
      <c r="B639" s="22" t="s">
        <v>185</v>
      </c>
      <c r="C639" s="22" t="s">
        <v>139</v>
      </c>
      <c r="D639" s="23">
        <v>2040</v>
      </c>
      <c r="E639" s="23">
        <v>9573.75</v>
      </c>
      <c r="F639" s="23" t="s">
        <v>128</v>
      </c>
      <c r="G639" s="57" t="s">
        <v>128</v>
      </c>
    </row>
    <row r="640" spans="1:7" ht="15" customHeight="1">
      <c r="A640" s="24" t="s">
        <v>487</v>
      </c>
      <c r="B640" s="25" t="s">
        <v>185</v>
      </c>
      <c r="C640" s="25" t="s">
        <v>53</v>
      </c>
      <c r="D640" s="26">
        <v>360</v>
      </c>
      <c r="E640" s="26">
        <v>1260</v>
      </c>
      <c r="F640" s="26" t="s">
        <v>128</v>
      </c>
      <c r="G640" s="58" t="s">
        <v>128</v>
      </c>
    </row>
    <row r="641" spans="1:7" ht="15" customHeight="1">
      <c r="A641" s="21" t="s">
        <v>487</v>
      </c>
      <c r="B641" s="22" t="s">
        <v>185</v>
      </c>
      <c r="C641" s="22" t="s">
        <v>46</v>
      </c>
      <c r="D641" s="23">
        <v>155568</v>
      </c>
      <c r="E641" s="23">
        <v>902398.7</v>
      </c>
      <c r="F641" s="23" t="s">
        <v>128</v>
      </c>
      <c r="G641" s="57" t="s">
        <v>128</v>
      </c>
    </row>
    <row r="642" spans="1:7" ht="15" customHeight="1">
      <c r="A642" s="24" t="s">
        <v>487</v>
      </c>
      <c r="B642" s="25" t="s">
        <v>185</v>
      </c>
      <c r="C642" s="25" t="s">
        <v>156</v>
      </c>
      <c r="D642" s="26">
        <v>14245.2</v>
      </c>
      <c r="E642" s="26">
        <v>53208.19</v>
      </c>
      <c r="F642" s="26" t="s">
        <v>128</v>
      </c>
      <c r="G642" s="58" t="s">
        <v>128</v>
      </c>
    </row>
    <row r="643" spans="1:7" ht="15" customHeight="1">
      <c r="A643" s="21" t="s">
        <v>487</v>
      </c>
      <c r="B643" s="22" t="s">
        <v>185</v>
      </c>
      <c r="C643" s="22" t="s">
        <v>102</v>
      </c>
      <c r="D643" s="23">
        <v>120</v>
      </c>
      <c r="E643" s="23">
        <v>427.98</v>
      </c>
      <c r="F643" s="23" t="s">
        <v>128</v>
      </c>
      <c r="G643" s="57" t="s">
        <v>128</v>
      </c>
    </row>
    <row r="644" spans="1:7" ht="15" customHeight="1">
      <c r="A644" s="24" t="s">
        <v>487</v>
      </c>
      <c r="B644" s="25" t="s">
        <v>185</v>
      </c>
      <c r="C644" s="25" t="s">
        <v>50</v>
      </c>
      <c r="D644" s="26">
        <v>2419.2</v>
      </c>
      <c r="E644" s="26">
        <v>12369.84</v>
      </c>
      <c r="F644" s="26" t="s">
        <v>128</v>
      </c>
      <c r="G644" s="58" t="s">
        <v>128</v>
      </c>
    </row>
    <row r="645" spans="1:7" ht="15" customHeight="1">
      <c r="A645" s="21" t="s">
        <v>487</v>
      </c>
      <c r="B645" s="22" t="s">
        <v>185</v>
      </c>
      <c r="C645" s="22" t="s">
        <v>85</v>
      </c>
      <c r="D645" s="23">
        <v>912</v>
      </c>
      <c r="E645" s="23">
        <v>5622.64</v>
      </c>
      <c r="F645" s="23" t="s">
        <v>128</v>
      </c>
      <c r="G645" s="57" t="s">
        <v>128</v>
      </c>
    </row>
    <row r="646" spans="1:7" ht="15" customHeight="1">
      <c r="A646" s="24" t="s">
        <v>487</v>
      </c>
      <c r="B646" s="25" t="s">
        <v>185</v>
      </c>
      <c r="C646" s="25" t="s">
        <v>69</v>
      </c>
      <c r="D646" s="26">
        <v>3240</v>
      </c>
      <c r="E646" s="26">
        <v>14854.65</v>
      </c>
      <c r="F646" s="26" t="s">
        <v>128</v>
      </c>
      <c r="G646" s="58" t="s">
        <v>128</v>
      </c>
    </row>
    <row r="647" spans="1:7" ht="15" customHeight="1">
      <c r="A647" s="21" t="s">
        <v>487</v>
      </c>
      <c r="B647" s="22" t="s">
        <v>185</v>
      </c>
      <c r="C647" s="22" t="s">
        <v>562</v>
      </c>
      <c r="D647" s="23">
        <v>14.4</v>
      </c>
      <c r="E647" s="23">
        <v>76.02</v>
      </c>
      <c r="F647" s="23" t="s">
        <v>128</v>
      </c>
      <c r="G647" s="57" t="s">
        <v>128</v>
      </c>
    </row>
    <row r="648" spans="1:7" ht="15" customHeight="1">
      <c r="A648" s="24" t="s">
        <v>487</v>
      </c>
      <c r="B648" s="25" t="s">
        <v>185</v>
      </c>
      <c r="C648" s="25" t="s">
        <v>174</v>
      </c>
      <c r="D648" s="26">
        <v>528</v>
      </c>
      <c r="E648" s="26">
        <v>3062.4</v>
      </c>
      <c r="F648" s="26" t="s">
        <v>128</v>
      </c>
      <c r="G648" s="58" t="s">
        <v>128</v>
      </c>
    </row>
    <row r="649" spans="1:7" ht="15" customHeight="1">
      <c r="A649" s="21" t="s">
        <v>487</v>
      </c>
      <c r="B649" s="22" t="s">
        <v>185</v>
      </c>
      <c r="C649" s="22" t="s">
        <v>49</v>
      </c>
      <c r="D649" s="23">
        <v>10766.4</v>
      </c>
      <c r="E649" s="23">
        <v>53306.05</v>
      </c>
      <c r="F649" s="23" t="s">
        <v>128</v>
      </c>
      <c r="G649" s="57" t="s">
        <v>128</v>
      </c>
    </row>
    <row r="650" spans="1:7" ht="15" customHeight="1">
      <c r="A650" s="24" t="s">
        <v>487</v>
      </c>
      <c r="B650" s="25" t="s">
        <v>185</v>
      </c>
      <c r="C650" s="25" t="s">
        <v>66</v>
      </c>
      <c r="D650" s="26">
        <v>288</v>
      </c>
      <c r="E650" s="26">
        <v>1477.2</v>
      </c>
      <c r="F650" s="26" t="s">
        <v>128</v>
      </c>
      <c r="G650" s="58" t="s">
        <v>128</v>
      </c>
    </row>
    <row r="651" spans="1:7" ht="15" customHeight="1">
      <c r="A651" s="21" t="s">
        <v>487</v>
      </c>
      <c r="B651" s="22" t="s">
        <v>185</v>
      </c>
      <c r="C651" s="22" t="s">
        <v>68</v>
      </c>
      <c r="D651" s="23">
        <v>336</v>
      </c>
      <c r="E651" s="23">
        <v>1723.4</v>
      </c>
      <c r="F651" s="23" t="s">
        <v>128</v>
      </c>
      <c r="G651" s="57" t="s">
        <v>128</v>
      </c>
    </row>
    <row r="652" spans="1:7" ht="15" customHeight="1">
      <c r="A652" s="24" t="s">
        <v>186</v>
      </c>
      <c r="B652" s="25" t="s">
        <v>187</v>
      </c>
      <c r="C652" s="25" t="s">
        <v>138</v>
      </c>
      <c r="D652" s="26">
        <v>15</v>
      </c>
      <c r="E652" s="26">
        <v>71</v>
      </c>
      <c r="F652" s="26">
        <v>150</v>
      </c>
      <c r="G652" s="58">
        <v>1050</v>
      </c>
    </row>
    <row r="653" spans="1:7" ht="15" customHeight="1">
      <c r="A653" s="21" t="s">
        <v>186</v>
      </c>
      <c r="B653" s="22" t="s">
        <v>187</v>
      </c>
      <c r="C653" s="22" t="s">
        <v>60</v>
      </c>
      <c r="D653" s="23" t="s">
        <v>128</v>
      </c>
      <c r="E653" s="23" t="s">
        <v>128</v>
      </c>
      <c r="F653" s="23">
        <v>7.5</v>
      </c>
      <c r="G653" s="57">
        <v>40.5</v>
      </c>
    </row>
    <row r="654" spans="1:7" ht="15" customHeight="1">
      <c r="A654" s="24" t="s">
        <v>186</v>
      </c>
      <c r="B654" s="25" t="s">
        <v>187</v>
      </c>
      <c r="C654" s="25" t="s">
        <v>53</v>
      </c>
      <c r="D654" s="26" t="s">
        <v>128</v>
      </c>
      <c r="E654" s="26" t="s">
        <v>128</v>
      </c>
      <c r="F654" s="26">
        <v>52</v>
      </c>
      <c r="G654" s="58">
        <v>94.6</v>
      </c>
    </row>
    <row r="655" spans="1:7" ht="15" customHeight="1">
      <c r="A655" s="21" t="s">
        <v>186</v>
      </c>
      <c r="B655" s="22" t="s">
        <v>187</v>
      </c>
      <c r="C655" s="22" t="s">
        <v>46</v>
      </c>
      <c r="D655" s="23">
        <v>240</v>
      </c>
      <c r="E655" s="23">
        <v>1178.4</v>
      </c>
      <c r="F655" s="23">
        <v>150</v>
      </c>
      <c r="G655" s="57">
        <v>710</v>
      </c>
    </row>
    <row r="656" spans="1:7" ht="15" customHeight="1">
      <c r="A656" s="24" t="s">
        <v>186</v>
      </c>
      <c r="B656" s="25" t="s">
        <v>187</v>
      </c>
      <c r="C656" s="25" t="s">
        <v>502</v>
      </c>
      <c r="D656" s="26" t="s">
        <v>128</v>
      </c>
      <c r="E656" s="26" t="s">
        <v>128</v>
      </c>
      <c r="F656" s="26">
        <v>12</v>
      </c>
      <c r="G656" s="58">
        <v>80</v>
      </c>
    </row>
    <row r="657" spans="1:7" ht="15" customHeight="1">
      <c r="A657" s="21" t="s">
        <v>186</v>
      </c>
      <c r="B657" s="22" t="s">
        <v>187</v>
      </c>
      <c r="C657" s="22" t="s">
        <v>156</v>
      </c>
      <c r="D657" s="23">
        <v>1725</v>
      </c>
      <c r="E657" s="23">
        <v>4745.09</v>
      </c>
      <c r="F657" s="23">
        <v>435</v>
      </c>
      <c r="G657" s="57">
        <v>2423.17</v>
      </c>
    </row>
    <row r="658" spans="1:7" ht="15" customHeight="1">
      <c r="A658" s="24" t="s">
        <v>186</v>
      </c>
      <c r="B658" s="25" t="s">
        <v>187</v>
      </c>
      <c r="C658" s="25" t="s">
        <v>69</v>
      </c>
      <c r="D658" s="26">
        <v>390</v>
      </c>
      <c r="E658" s="26">
        <v>2340</v>
      </c>
      <c r="F658" s="26">
        <v>165</v>
      </c>
      <c r="G658" s="58">
        <v>891</v>
      </c>
    </row>
    <row r="659" spans="1:7" ht="15" customHeight="1">
      <c r="A659" s="21" t="s">
        <v>186</v>
      </c>
      <c r="B659" s="22" t="s">
        <v>187</v>
      </c>
      <c r="C659" s="22" t="s">
        <v>65</v>
      </c>
      <c r="D659" s="23" t="s">
        <v>128</v>
      </c>
      <c r="E659" s="23" t="s">
        <v>128</v>
      </c>
      <c r="F659" s="23">
        <v>90</v>
      </c>
      <c r="G659" s="57">
        <v>426</v>
      </c>
    </row>
    <row r="660" spans="1:7" ht="15" customHeight="1">
      <c r="A660" s="24" t="s">
        <v>563</v>
      </c>
      <c r="B660" s="25" t="s">
        <v>564</v>
      </c>
      <c r="C660" s="25" t="s">
        <v>46</v>
      </c>
      <c r="D660" s="26">
        <v>50000</v>
      </c>
      <c r="E660" s="26">
        <v>187500</v>
      </c>
      <c r="F660" s="26" t="s">
        <v>128</v>
      </c>
      <c r="G660" s="58" t="s">
        <v>128</v>
      </c>
    </row>
    <row r="661" spans="1:7" ht="15" customHeight="1">
      <c r="A661" s="21" t="s">
        <v>188</v>
      </c>
      <c r="B661" s="22" t="s">
        <v>189</v>
      </c>
      <c r="C661" s="22" t="s">
        <v>138</v>
      </c>
      <c r="D661" s="23">
        <v>5340.36</v>
      </c>
      <c r="E661" s="23">
        <v>7491.85</v>
      </c>
      <c r="F661" s="23">
        <v>10758</v>
      </c>
      <c r="G661" s="57">
        <v>13246.5</v>
      </c>
    </row>
    <row r="662" spans="1:7" ht="15" customHeight="1">
      <c r="A662" s="24" t="s">
        <v>188</v>
      </c>
      <c r="B662" s="25" t="s">
        <v>189</v>
      </c>
      <c r="C662" s="25" t="s">
        <v>53</v>
      </c>
      <c r="D662" s="26" t="s">
        <v>128</v>
      </c>
      <c r="E662" s="26" t="s">
        <v>128</v>
      </c>
      <c r="F662" s="26">
        <v>108</v>
      </c>
      <c r="G662" s="58">
        <v>121.5</v>
      </c>
    </row>
    <row r="663" spans="1:7" ht="15" customHeight="1">
      <c r="A663" s="21" t="s">
        <v>188</v>
      </c>
      <c r="B663" s="22" t="s">
        <v>189</v>
      </c>
      <c r="C663" s="22" t="s">
        <v>122</v>
      </c>
      <c r="D663" s="23" t="s">
        <v>128</v>
      </c>
      <c r="E663" s="23" t="s">
        <v>128</v>
      </c>
      <c r="F663" s="23">
        <v>1566</v>
      </c>
      <c r="G663" s="57">
        <v>1879.2</v>
      </c>
    </row>
    <row r="664" spans="1:7" ht="15" customHeight="1">
      <c r="A664" s="24" t="s">
        <v>188</v>
      </c>
      <c r="B664" s="25" t="s">
        <v>189</v>
      </c>
      <c r="C664" s="25" t="s">
        <v>92</v>
      </c>
      <c r="D664" s="26" t="s">
        <v>128</v>
      </c>
      <c r="E664" s="26" t="s">
        <v>128</v>
      </c>
      <c r="F664" s="26">
        <v>1341.6</v>
      </c>
      <c r="G664" s="58">
        <v>1667.61</v>
      </c>
    </row>
    <row r="665" spans="1:7" ht="15" customHeight="1">
      <c r="A665" s="21" t="s">
        <v>188</v>
      </c>
      <c r="B665" s="22" t="s">
        <v>189</v>
      </c>
      <c r="C665" s="22" t="s">
        <v>46</v>
      </c>
      <c r="D665" s="23">
        <v>8529.42</v>
      </c>
      <c r="E665" s="23">
        <v>11309.76</v>
      </c>
      <c r="F665" s="23">
        <v>8100</v>
      </c>
      <c r="G665" s="57">
        <v>8959</v>
      </c>
    </row>
    <row r="666" spans="1:7" ht="15" customHeight="1">
      <c r="A666" s="24" t="s">
        <v>188</v>
      </c>
      <c r="B666" s="25" t="s">
        <v>189</v>
      </c>
      <c r="C666" s="25" t="s">
        <v>502</v>
      </c>
      <c r="D666" s="26" t="s">
        <v>128</v>
      </c>
      <c r="E666" s="26" t="s">
        <v>128</v>
      </c>
      <c r="F666" s="26">
        <v>54</v>
      </c>
      <c r="G666" s="58">
        <v>67.5</v>
      </c>
    </row>
    <row r="667" spans="1:7" ht="15" customHeight="1">
      <c r="A667" s="21" t="s">
        <v>188</v>
      </c>
      <c r="B667" s="22" t="s">
        <v>189</v>
      </c>
      <c r="C667" s="22" t="s">
        <v>156</v>
      </c>
      <c r="D667" s="23">
        <v>14976</v>
      </c>
      <c r="E667" s="23">
        <v>18151.28</v>
      </c>
      <c r="F667" s="23">
        <v>32940</v>
      </c>
      <c r="G667" s="57">
        <v>36494.82</v>
      </c>
    </row>
    <row r="668" spans="1:7" ht="15" customHeight="1">
      <c r="A668" s="24" t="s">
        <v>188</v>
      </c>
      <c r="B668" s="25" t="s">
        <v>189</v>
      </c>
      <c r="C668" s="25" t="s">
        <v>102</v>
      </c>
      <c r="D668" s="26">
        <v>648</v>
      </c>
      <c r="E668" s="26">
        <v>947.43</v>
      </c>
      <c r="F668" s="26" t="s">
        <v>128</v>
      </c>
      <c r="G668" s="58" t="s">
        <v>128</v>
      </c>
    </row>
    <row r="669" spans="1:7" ht="15" customHeight="1">
      <c r="A669" s="21" t="s">
        <v>188</v>
      </c>
      <c r="B669" s="22" t="s">
        <v>189</v>
      </c>
      <c r="C669" s="22" t="s">
        <v>65</v>
      </c>
      <c r="D669" s="23" t="s">
        <v>128</v>
      </c>
      <c r="E669" s="23" t="s">
        <v>128</v>
      </c>
      <c r="F669" s="23">
        <v>2412</v>
      </c>
      <c r="G669" s="57">
        <v>3038.4</v>
      </c>
    </row>
    <row r="670" spans="1:7" ht="15" customHeight="1">
      <c r="A670" s="24" t="s">
        <v>188</v>
      </c>
      <c r="B670" s="25" t="s">
        <v>189</v>
      </c>
      <c r="C670" s="25" t="s">
        <v>183</v>
      </c>
      <c r="D670" s="26">
        <v>48.6</v>
      </c>
      <c r="E670" s="26">
        <v>70.47</v>
      </c>
      <c r="F670" s="26">
        <v>1046.4</v>
      </c>
      <c r="G670" s="58">
        <v>832.32</v>
      </c>
    </row>
    <row r="671" spans="1:7" ht="15" customHeight="1">
      <c r="A671" s="21" t="s">
        <v>188</v>
      </c>
      <c r="B671" s="22" t="s">
        <v>189</v>
      </c>
      <c r="C671" s="22" t="s">
        <v>83</v>
      </c>
      <c r="D671" s="23">
        <v>1620</v>
      </c>
      <c r="E671" s="23">
        <v>2430</v>
      </c>
      <c r="F671" s="23">
        <v>1080</v>
      </c>
      <c r="G671" s="57">
        <v>1350</v>
      </c>
    </row>
    <row r="672" spans="1:7" ht="15" customHeight="1">
      <c r="A672" s="24" t="s">
        <v>190</v>
      </c>
      <c r="B672" s="25" t="s">
        <v>191</v>
      </c>
      <c r="C672" s="25" t="s">
        <v>110</v>
      </c>
      <c r="D672" s="26" t="s">
        <v>128</v>
      </c>
      <c r="E672" s="26" t="s">
        <v>128</v>
      </c>
      <c r="F672" s="26">
        <v>750</v>
      </c>
      <c r="G672" s="58">
        <v>4464.9</v>
      </c>
    </row>
    <row r="673" spans="1:7" ht="15" customHeight="1">
      <c r="A673" s="21" t="s">
        <v>190</v>
      </c>
      <c r="B673" s="22" t="s">
        <v>191</v>
      </c>
      <c r="C673" s="22" t="s">
        <v>53</v>
      </c>
      <c r="D673" s="23">
        <v>200</v>
      </c>
      <c r="E673" s="23">
        <v>910.32</v>
      </c>
      <c r="F673" s="23" t="s">
        <v>128</v>
      </c>
      <c r="G673" s="57" t="s">
        <v>128</v>
      </c>
    </row>
    <row r="674" spans="1:7" ht="15" customHeight="1">
      <c r="A674" s="24" t="s">
        <v>565</v>
      </c>
      <c r="B674" s="25" t="s">
        <v>566</v>
      </c>
      <c r="C674" s="25" t="s">
        <v>53</v>
      </c>
      <c r="D674" s="26">
        <v>24</v>
      </c>
      <c r="E674" s="26">
        <v>2224.87</v>
      </c>
      <c r="F674" s="26" t="s">
        <v>128</v>
      </c>
      <c r="G674" s="58" t="s">
        <v>128</v>
      </c>
    </row>
    <row r="675" spans="1:7" ht="15" customHeight="1">
      <c r="A675" s="21" t="s">
        <v>615</v>
      </c>
      <c r="B675" s="22" t="s">
        <v>616</v>
      </c>
      <c r="C675" s="22" t="s">
        <v>46</v>
      </c>
      <c r="D675" s="23" t="s">
        <v>128</v>
      </c>
      <c r="E675" s="23" t="s">
        <v>128</v>
      </c>
      <c r="F675" s="23">
        <v>160</v>
      </c>
      <c r="G675" s="57">
        <v>1120</v>
      </c>
    </row>
    <row r="676" spans="1:7" ht="15" customHeight="1">
      <c r="A676" s="24" t="s">
        <v>192</v>
      </c>
      <c r="B676" s="25" t="s">
        <v>193</v>
      </c>
      <c r="C676" s="25" t="s">
        <v>87</v>
      </c>
      <c r="D676" s="26">
        <v>14.4</v>
      </c>
      <c r="E676" s="26">
        <v>138.96</v>
      </c>
      <c r="F676" s="26" t="s">
        <v>128</v>
      </c>
      <c r="G676" s="58" t="s">
        <v>128</v>
      </c>
    </row>
    <row r="677" spans="1:7" ht="15" customHeight="1">
      <c r="A677" s="21" t="s">
        <v>192</v>
      </c>
      <c r="B677" s="22" t="s">
        <v>193</v>
      </c>
      <c r="C677" s="22" t="s">
        <v>138</v>
      </c>
      <c r="D677" s="23">
        <v>4120</v>
      </c>
      <c r="E677" s="23">
        <v>40640</v>
      </c>
      <c r="F677" s="23">
        <v>8512</v>
      </c>
      <c r="G677" s="57">
        <v>80016.4</v>
      </c>
    </row>
    <row r="678" spans="1:7" ht="15" customHeight="1">
      <c r="A678" s="24" t="s">
        <v>192</v>
      </c>
      <c r="B678" s="25" t="s">
        <v>193</v>
      </c>
      <c r="C678" s="25" t="s">
        <v>46</v>
      </c>
      <c r="D678" s="26">
        <v>14772.4</v>
      </c>
      <c r="E678" s="26">
        <v>132930</v>
      </c>
      <c r="F678" s="26">
        <v>69552</v>
      </c>
      <c r="G678" s="58">
        <v>589648</v>
      </c>
    </row>
    <row r="679" spans="1:7" ht="15" customHeight="1">
      <c r="A679" s="21" t="s">
        <v>192</v>
      </c>
      <c r="B679" s="22" t="s">
        <v>193</v>
      </c>
      <c r="C679" s="22" t="s">
        <v>156</v>
      </c>
      <c r="D679" s="23">
        <v>322</v>
      </c>
      <c r="E679" s="23">
        <v>2935.81</v>
      </c>
      <c r="F679" s="23">
        <v>360</v>
      </c>
      <c r="G679" s="57">
        <v>3240</v>
      </c>
    </row>
    <row r="680" spans="1:7" ht="15" customHeight="1">
      <c r="A680" s="24" t="s">
        <v>567</v>
      </c>
      <c r="B680" s="25" t="s">
        <v>568</v>
      </c>
      <c r="C680" s="25" t="s">
        <v>53</v>
      </c>
      <c r="D680" s="26">
        <v>810</v>
      </c>
      <c r="E680" s="26">
        <v>906.59</v>
      </c>
      <c r="F680" s="26" t="s">
        <v>128</v>
      </c>
      <c r="G680" s="58" t="s">
        <v>128</v>
      </c>
    </row>
    <row r="681" spans="1:7" ht="15" customHeight="1">
      <c r="A681" s="21" t="s">
        <v>194</v>
      </c>
      <c r="B681" s="22" t="s">
        <v>195</v>
      </c>
      <c r="C681" s="22" t="s">
        <v>138</v>
      </c>
      <c r="D681" s="23">
        <v>957.6</v>
      </c>
      <c r="E681" s="23">
        <v>8964</v>
      </c>
      <c r="F681" s="23">
        <v>2097.6</v>
      </c>
      <c r="G681" s="57">
        <v>18768</v>
      </c>
    </row>
    <row r="682" spans="1:7" ht="15" customHeight="1">
      <c r="A682" s="24" t="s">
        <v>194</v>
      </c>
      <c r="B682" s="25" t="s">
        <v>195</v>
      </c>
      <c r="C682" s="25" t="s">
        <v>46</v>
      </c>
      <c r="D682" s="26">
        <v>1755.6</v>
      </c>
      <c r="E682" s="26">
        <v>15612</v>
      </c>
      <c r="F682" s="26">
        <v>3762</v>
      </c>
      <c r="G682" s="58">
        <v>31668</v>
      </c>
    </row>
    <row r="683" spans="1:7" ht="15" customHeight="1">
      <c r="A683" s="21" t="s">
        <v>196</v>
      </c>
      <c r="B683" s="22" t="s">
        <v>197</v>
      </c>
      <c r="C683" s="22" t="s">
        <v>138</v>
      </c>
      <c r="D683" s="23">
        <v>13973.4</v>
      </c>
      <c r="E683" s="23">
        <v>39864.6</v>
      </c>
      <c r="F683" s="23">
        <v>10279.8</v>
      </c>
      <c r="G683" s="57">
        <v>28153.08</v>
      </c>
    </row>
    <row r="684" spans="1:7" ht="15" customHeight="1">
      <c r="A684" s="24" t="s">
        <v>196</v>
      </c>
      <c r="B684" s="25" t="s">
        <v>197</v>
      </c>
      <c r="C684" s="25" t="s">
        <v>46</v>
      </c>
      <c r="D684" s="26">
        <v>8866.2</v>
      </c>
      <c r="E684" s="26">
        <v>24830.52</v>
      </c>
      <c r="F684" s="26">
        <v>5616</v>
      </c>
      <c r="G684" s="58">
        <v>14601.6</v>
      </c>
    </row>
    <row r="685" spans="1:7" ht="15" customHeight="1">
      <c r="A685" s="21" t="s">
        <v>196</v>
      </c>
      <c r="B685" s="22" t="s">
        <v>197</v>
      </c>
      <c r="C685" s="22" t="s">
        <v>156</v>
      </c>
      <c r="D685" s="23" t="s">
        <v>128</v>
      </c>
      <c r="E685" s="23" t="s">
        <v>128</v>
      </c>
      <c r="F685" s="23">
        <v>480</v>
      </c>
      <c r="G685" s="57">
        <v>1632</v>
      </c>
    </row>
    <row r="686" spans="1:7" ht="15" customHeight="1">
      <c r="A686" s="24" t="s">
        <v>196</v>
      </c>
      <c r="B686" s="25" t="s">
        <v>197</v>
      </c>
      <c r="C686" s="25" t="s">
        <v>183</v>
      </c>
      <c r="D686" s="26" t="s">
        <v>128</v>
      </c>
      <c r="E686" s="26" t="s">
        <v>128</v>
      </c>
      <c r="F686" s="26">
        <v>5.4</v>
      </c>
      <c r="G686" s="58">
        <v>24.3</v>
      </c>
    </row>
    <row r="687" spans="1:7" ht="15" customHeight="1">
      <c r="A687" s="21" t="s">
        <v>196</v>
      </c>
      <c r="B687" s="22" t="s">
        <v>197</v>
      </c>
      <c r="C687" s="22" t="s">
        <v>49</v>
      </c>
      <c r="D687" s="23" t="s">
        <v>128</v>
      </c>
      <c r="E687" s="23" t="s">
        <v>128</v>
      </c>
      <c r="F687" s="23">
        <v>705.6</v>
      </c>
      <c r="G687" s="57">
        <v>2450.88</v>
      </c>
    </row>
    <row r="688" spans="1:7" ht="15" customHeight="1">
      <c r="A688" s="24" t="s">
        <v>198</v>
      </c>
      <c r="B688" s="25" t="s">
        <v>199</v>
      </c>
      <c r="C688" s="25" t="s">
        <v>46</v>
      </c>
      <c r="D688" s="26">
        <v>3600</v>
      </c>
      <c r="E688" s="26">
        <v>2160</v>
      </c>
      <c r="F688" s="26" t="s">
        <v>128</v>
      </c>
      <c r="G688" s="58" t="s">
        <v>128</v>
      </c>
    </row>
    <row r="689" spans="1:7" ht="15" customHeight="1">
      <c r="A689" s="21" t="s">
        <v>200</v>
      </c>
      <c r="B689" s="22" t="s">
        <v>201</v>
      </c>
      <c r="C689" s="22" t="s">
        <v>138</v>
      </c>
      <c r="D689" s="23">
        <v>675</v>
      </c>
      <c r="E689" s="23">
        <v>719.4</v>
      </c>
      <c r="F689" s="23">
        <v>4020</v>
      </c>
      <c r="G689" s="57">
        <v>4176.3</v>
      </c>
    </row>
    <row r="690" spans="1:7" ht="15" customHeight="1">
      <c r="A690" s="24" t="s">
        <v>200</v>
      </c>
      <c r="B690" s="25" t="s">
        <v>201</v>
      </c>
      <c r="C690" s="25" t="s">
        <v>139</v>
      </c>
      <c r="D690" s="26" t="s">
        <v>128</v>
      </c>
      <c r="E690" s="26" t="s">
        <v>128</v>
      </c>
      <c r="F690" s="26">
        <v>500</v>
      </c>
      <c r="G690" s="58">
        <v>528</v>
      </c>
    </row>
    <row r="691" spans="1:7" ht="15" customHeight="1">
      <c r="A691" s="21" t="s">
        <v>200</v>
      </c>
      <c r="B691" s="22" t="s">
        <v>201</v>
      </c>
      <c r="C691" s="22" t="s">
        <v>53</v>
      </c>
      <c r="D691" s="23">
        <v>120</v>
      </c>
      <c r="E691" s="23">
        <v>108.85</v>
      </c>
      <c r="F691" s="23" t="s">
        <v>128</v>
      </c>
      <c r="G691" s="57" t="s">
        <v>128</v>
      </c>
    </row>
    <row r="692" spans="1:7" ht="15" customHeight="1">
      <c r="A692" s="24" t="s">
        <v>200</v>
      </c>
      <c r="B692" s="25" t="s">
        <v>201</v>
      </c>
      <c r="C692" s="25" t="s">
        <v>46</v>
      </c>
      <c r="D692" s="26">
        <v>15613</v>
      </c>
      <c r="E692" s="26">
        <v>17468.52</v>
      </c>
      <c r="F692" s="26">
        <v>63000</v>
      </c>
      <c r="G692" s="58">
        <v>61146.4</v>
      </c>
    </row>
    <row r="693" spans="1:7" ht="15" customHeight="1">
      <c r="A693" s="21" t="s">
        <v>200</v>
      </c>
      <c r="B693" s="22" t="s">
        <v>201</v>
      </c>
      <c r="C693" s="22" t="s">
        <v>49</v>
      </c>
      <c r="D693" s="23" t="s">
        <v>128</v>
      </c>
      <c r="E693" s="23" t="s">
        <v>128</v>
      </c>
      <c r="F693" s="23">
        <v>500</v>
      </c>
      <c r="G693" s="57">
        <v>528</v>
      </c>
    </row>
    <row r="694" spans="1:7" ht="15" customHeight="1">
      <c r="A694" s="24" t="s">
        <v>202</v>
      </c>
      <c r="B694" s="25" t="s">
        <v>203</v>
      </c>
      <c r="C694" s="25" t="s">
        <v>138</v>
      </c>
      <c r="D694" s="26">
        <v>2325</v>
      </c>
      <c r="E694" s="26">
        <v>1860</v>
      </c>
      <c r="F694" s="26">
        <v>6700</v>
      </c>
      <c r="G694" s="58">
        <v>4954.8</v>
      </c>
    </row>
    <row r="695" spans="1:7" ht="15" customHeight="1">
      <c r="A695" s="21" t="s">
        <v>202</v>
      </c>
      <c r="B695" s="22" t="s">
        <v>203</v>
      </c>
      <c r="C695" s="22" t="s">
        <v>122</v>
      </c>
      <c r="D695" s="23" t="s">
        <v>128</v>
      </c>
      <c r="E695" s="23" t="s">
        <v>128</v>
      </c>
      <c r="F695" s="23">
        <v>1880</v>
      </c>
      <c r="G695" s="57">
        <v>1562</v>
      </c>
    </row>
    <row r="696" spans="1:7" ht="15" customHeight="1">
      <c r="A696" s="24" t="s">
        <v>202</v>
      </c>
      <c r="B696" s="25" t="s">
        <v>203</v>
      </c>
      <c r="C696" s="25" t="s">
        <v>46</v>
      </c>
      <c r="D696" s="26" t="s">
        <v>128</v>
      </c>
      <c r="E696" s="26" t="s">
        <v>128</v>
      </c>
      <c r="F696" s="26">
        <v>3200</v>
      </c>
      <c r="G696" s="58">
        <v>2544</v>
      </c>
    </row>
    <row r="697" spans="1:7" ht="15" customHeight="1">
      <c r="A697" s="21" t="s">
        <v>202</v>
      </c>
      <c r="B697" s="22" t="s">
        <v>203</v>
      </c>
      <c r="C697" s="22" t="s">
        <v>102</v>
      </c>
      <c r="D697" s="23">
        <v>4240</v>
      </c>
      <c r="E697" s="23">
        <v>3400.46</v>
      </c>
      <c r="F697" s="23">
        <v>4200</v>
      </c>
      <c r="G697" s="57">
        <v>3016.51</v>
      </c>
    </row>
    <row r="698" spans="1:7" ht="15" customHeight="1">
      <c r="A698" s="24" t="s">
        <v>202</v>
      </c>
      <c r="B698" s="25" t="s">
        <v>203</v>
      </c>
      <c r="C698" s="25" t="s">
        <v>50</v>
      </c>
      <c r="D698" s="26">
        <v>59400</v>
      </c>
      <c r="E698" s="26">
        <v>44063.5</v>
      </c>
      <c r="F698" s="26">
        <v>27200</v>
      </c>
      <c r="G698" s="58">
        <v>19190</v>
      </c>
    </row>
    <row r="699" spans="1:7" ht="15" customHeight="1">
      <c r="A699" s="21" t="s">
        <v>202</v>
      </c>
      <c r="B699" s="22" t="s">
        <v>203</v>
      </c>
      <c r="C699" s="22" t="s">
        <v>65</v>
      </c>
      <c r="D699" s="23" t="s">
        <v>128</v>
      </c>
      <c r="E699" s="23" t="s">
        <v>128</v>
      </c>
      <c r="F699" s="23">
        <v>480</v>
      </c>
      <c r="G699" s="57">
        <v>396</v>
      </c>
    </row>
    <row r="700" spans="1:7" ht="15" customHeight="1">
      <c r="A700" s="24" t="s">
        <v>202</v>
      </c>
      <c r="B700" s="25" t="s">
        <v>203</v>
      </c>
      <c r="C700" s="25" t="s">
        <v>83</v>
      </c>
      <c r="D700" s="26">
        <v>3580</v>
      </c>
      <c r="E700" s="26">
        <v>2961.4</v>
      </c>
      <c r="F700" s="26">
        <v>600</v>
      </c>
      <c r="G700" s="58">
        <v>498</v>
      </c>
    </row>
    <row r="701" spans="1:7" ht="15" customHeight="1">
      <c r="A701" s="21" t="s">
        <v>204</v>
      </c>
      <c r="B701" s="22" t="s">
        <v>205</v>
      </c>
      <c r="C701" s="22" t="s">
        <v>87</v>
      </c>
      <c r="D701" s="23">
        <v>24</v>
      </c>
      <c r="E701" s="23">
        <v>38.4</v>
      </c>
      <c r="F701" s="23" t="s">
        <v>128</v>
      </c>
      <c r="G701" s="57" t="s">
        <v>128</v>
      </c>
    </row>
    <row r="702" spans="1:7" ht="15" customHeight="1">
      <c r="A702" s="24" t="s">
        <v>204</v>
      </c>
      <c r="B702" s="25" t="s">
        <v>205</v>
      </c>
      <c r="C702" s="25" t="s">
        <v>138</v>
      </c>
      <c r="D702" s="26">
        <v>8653</v>
      </c>
      <c r="E702" s="26">
        <v>13610.58</v>
      </c>
      <c r="F702" s="26">
        <v>9121</v>
      </c>
      <c r="G702" s="58">
        <v>14723.9</v>
      </c>
    </row>
    <row r="703" spans="1:7" ht="15" customHeight="1">
      <c r="A703" s="21" t="s">
        <v>204</v>
      </c>
      <c r="B703" s="22" t="s">
        <v>205</v>
      </c>
      <c r="C703" s="22" t="s">
        <v>46</v>
      </c>
      <c r="D703" s="23">
        <v>87371</v>
      </c>
      <c r="E703" s="23">
        <v>115962.76</v>
      </c>
      <c r="F703" s="23">
        <v>308599</v>
      </c>
      <c r="G703" s="57">
        <v>424185.4</v>
      </c>
    </row>
    <row r="704" spans="1:7" ht="15" customHeight="1">
      <c r="A704" s="24" t="s">
        <v>206</v>
      </c>
      <c r="B704" s="25" t="s">
        <v>207</v>
      </c>
      <c r="C704" s="25" t="s">
        <v>138</v>
      </c>
      <c r="D704" s="26">
        <v>1315</v>
      </c>
      <c r="E704" s="26">
        <v>1838</v>
      </c>
      <c r="F704" s="26">
        <v>6320.5</v>
      </c>
      <c r="G704" s="58">
        <v>7572.5</v>
      </c>
    </row>
    <row r="705" spans="1:7" ht="15" customHeight="1">
      <c r="A705" s="21" t="s">
        <v>206</v>
      </c>
      <c r="B705" s="22" t="s">
        <v>207</v>
      </c>
      <c r="C705" s="22" t="s">
        <v>122</v>
      </c>
      <c r="D705" s="23" t="s">
        <v>128</v>
      </c>
      <c r="E705" s="23" t="s">
        <v>128</v>
      </c>
      <c r="F705" s="23">
        <v>4499</v>
      </c>
      <c r="G705" s="57">
        <v>6385</v>
      </c>
    </row>
    <row r="706" spans="1:7" ht="15" customHeight="1">
      <c r="A706" s="24" t="s">
        <v>206</v>
      </c>
      <c r="B706" s="25" t="s">
        <v>207</v>
      </c>
      <c r="C706" s="25" t="s">
        <v>102</v>
      </c>
      <c r="D706" s="26">
        <v>3430.5</v>
      </c>
      <c r="E706" s="26">
        <v>4211.89</v>
      </c>
      <c r="F706" s="26">
        <v>2754</v>
      </c>
      <c r="G706" s="58">
        <v>3161.36</v>
      </c>
    </row>
    <row r="707" spans="1:7" ht="15" customHeight="1">
      <c r="A707" s="21" t="s">
        <v>206</v>
      </c>
      <c r="B707" s="22" t="s">
        <v>207</v>
      </c>
      <c r="C707" s="22" t="s">
        <v>50</v>
      </c>
      <c r="D707" s="23">
        <v>3501</v>
      </c>
      <c r="E707" s="23">
        <v>3591.15</v>
      </c>
      <c r="F707" s="23" t="s">
        <v>128</v>
      </c>
      <c r="G707" s="57" t="s">
        <v>128</v>
      </c>
    </row>
    <row r="708" spans="1:7" ht="15" customHeight="1">
      <c r="A708" s="24" t="s">
        <v>206</v>
      </c>
      <c r="B708" s="25" t="s">
        <v>207</v>
      </c>
      <c r="C708" s="25" t="s">
        <v>65</v>
      </c>
      <c r="D708" s="26" t="s">
        <v>128</v>
      </c>
      <c r="E708" s="26" t="s">
        <v>128</v>
      </c>
      <c r="F708" s="26">
        <v>576</v>
      </c>
      <c r="G708" s="58">
        <v>792</v>
      </c>
    </row>
    <row r="709" spans="1:7" ht="15" customHeight="1">
      <c r="A709" s="21" t="s">
        <v>206</v>
      </c>
      <c r="B709" s="22" t="s">
        <v>207</v>
      </c>
      <c r="C709" s="22" t="s">
        <v>83</v>
      </c>
      <c r="D709" s="23">
        <v>3306</v>
      </c>
      <c r="E709" s="23">
        <v>4653</v>
      </c>
      <c r="F709" s="23">
        <v>1759</v>
      </c>
      <c r="G709" s="57">
        <v>2626.8</v>
      </c>
    </row>
    <row r="710" spans="1:7" ht="15" customHeight="1">
      <c r="A710" s="24" t="s">
        <v>208</v>
      </c>
      <c r="B710" s="25" t="s">
        <v>209</v>
      </c>
      <c r="C710" s="25" t="s">
        <v>138</v>
      </c>
      <c r="D710" s="26" t="s">
        <v>128</v>
      </c>
      <c r="E710" s="26" t="s">
        <v>128</v>
      </c>
      <c r="F710" s="26">
        <v>2980</v>
      </c>
      <c r="G710" s="58">
        <v>2109.4</v>
      </c>
    </row>
    <row r="711" spans="1:7" ht="15" customHeight="1">
      <c r="A711" s="21" t="s">
        <v>208</v>
      </c>
      <c r="B711" s="22" t="s">
        <v>209</v>
      </c>
      <c r="C711" s="22" t="s">
        <v>46</v>
      </c>
      <c r="D711" s="23">
        <v>14714</v>
      </c>
      <c r="E711" s="23">
        <v>10449.2</v>
      </c>
      <c r="F711" s="23">
        <v>29656</v>
      </c>
      <c r="G711" s="57">
        <v>19761</v>
      </c>
    </row>
    <row r="712" spans="1:7" ht="15" customHeight="1">
      <c r="A712" s="24" t="s">
        <v>210</v>
      </c>
      <c r="B712" s="25" t="s">
        <v>211</v>
      </c>
      <c r="C712" s="25" t="s">
        <v>46</v>
      </c>
      <c r="D712" s="26">
        <v>7560</v>
      </c>
      <c r="E712" s="26">
        <v>8064</v>
      </c>
      <c r="F712" s="26" t="s">
        <v>128</v>
      </c>
      <c r="G712" s="58" t="s">
        <v>128</v>
      </c>
    </row>
    <row r="713" spans="1:7" ht="15" customHeight="1">
      <c r="A713" s="21" t="s">
        <v>569</v>
      </c>
      <c r="B713" s="22" t="s">
        <v>570</v>
      </c>
      <c r="C713" s="22" t="s">
        <v>46</v>
      </c>
      <c r="D713" s="23" t="s">
        <v>128</v>
      </c>
      <c r="E713" s="23" t="s">
        <v>128</v>
      </c>
      <c r="F713" s="23">
        <v>30988</v>
      </c>
      <c r="G713" s="57">
        <v>39061.6</v>
      </c>
    </row>
    <row r="714" spans="1:7" ht="15" customHeight="1">
      <c r="A714" s="24" t="s">
        <v>212</v>
      </c>
      <c r="B714" s="25" t="s">
        <v>213</v>
      </c>
      <c r="C714" s="25" t="s">
        <v>138</v>
      </c>
      <c r="D714" s="26">
        <v>265</v>
      </c>
      <c r="E714" s="26">
        <v>518.1</v>
      </c>
      <c r="F714" s="26">
        <v>340</v>
      </c>
      <c r="G714" s="58">
        <v>534.8</v>
      </c>
    </row>
    <row r="715" spans="1:7" ht="15" customHeight="1">
      <c r="A715" s="21" t="s">
        <v>212</v>
      </c>
      <c r="B715" s="22" t="s">
        <v>213</v>
      </c>
      <c r="C715" s="22" t="s">
        <v>46</v>
      </c>
      <c r="D715" s="23">
        <v>30</v>
      </c>
      <c r="E715" s="23">
        <v>45.6</v>
      </c>
      <c r="F715" s="23" t="s">
        <v>128</v>
      </c>
      <c r="G715" s="57" t="s">
        <v>128</v>
      </c>
    </row>
    <row r="716" spans="1:7" ht="15" customHeight="1">
      <c r="A716" s="24" t="s">
        <v>214</v>
      </c>
      <c r="B716" s="25" t="s">
        <v>215</v>
      </c>
      <c r="C716" s="25" t="s">
        <v>138</v>
      </c>
      <c r="D716" s="26" t="s">
        <v>128</v>
      </c>
      <c r="E716" s="26" t="s">
        <v>128</v>
      </c>
      <c r="F716" s="26">
        <v>12923.04</v>
      </c>
      <c r="G716" s="58">
        <v>30509.4</v>
      </c>
    </row>
    <row r="717" spans="1:7" ht="15" customHeight="1">
      <c r="A717" s="21" t="s">
        <v>571</v>
      </c>
      <c r="B717" s="22" t="s">
        <v>572</v>
      </c>
      <c r="C717" s="22" t="s">
        <v>53</v>
      </c>
      <c r="D717" s="23">
        <v>500</v>
      </c>
      <c r="E717" s="23">
        <v>1668.75</v>
      </c>
      <c r="F717" s="23" t="s">
        <v>128</v>
      </c>
      <c r="G717" s="57" t="s">
        <v>128</v>
      </c>
    </row>
    <row r="718" spans="1:7" ht="15" customHeight="1">
      <c r="A718" s="24" t="s">
        <v>216</v>
      </c>
      <c r="B718" s="25" t="s">
        <v>217</v>
      </c>
      <c r="C718" s="25" t="s">
        <v>139</v>
      </c>
      <c r="D718" s="26" t="s">
        <v>128</v>
      </c>
      <c r="E718" s="26" t="s">
        <v>128</v>
      </c>
      <c r="F718" s="26">
        <v>40000</v>
      </c>
      <c r="G718" s="58">
        <v>39250</v>
      </c>
    </row>
    <row r="719" spans="1:7" ht="15" customHeight="1">
      <c r="A719" s="21" t="s">
        <v>216</v>
      </c>
      <c r="B719" s="22" t="s">
        <v>217</v>
      </c>
      <c r="C719" s="22" t="s">
        <v>488</v>
      </c>
      <c r="D719" s="23" t="s">
        <v>128</v>
      </c>
      <c r="E719" s="23" t="s">
        <v>128</v>
      </c>
      <c r="F719" s="23">
        <v>24000</v>
      </c>
      <c r="G719" s="57">
        <v>24110</v>
      </c>
    </row>
    <row r="720" spans="1:7" ht="15" customHeight="1">
      <c r="A720" s="24" t="s">
        <v>216</v>
      </c>
      <c r="B720" s="25" t="s">
        <v>217</v>
      </c>
      <c r="C720" s="25" t="s">
        <v>617</v>
      </c>
      <c r="D720" s="26" t="s">
        <v>128</v>
      </c>
      <c r="E720" s="26" t="s">
        <v>128</v>
      </c>
      <c r="F720" s="26">
        <v>24000</v>
      </c>
      <c r="G720" s="58">
        <v>22575</v>
      </c>
    </row>
    <row r="721" spans="1:7" ht="15" customHeight="1">
      <c r="A721" s="21" t="s">
        <v>216</v>
      </c>
      <c r="B721" s="22" t="s">
        <v>217</v>
      </c>
      <c r="C721" s="22" t="s">
        <v>174</v>
      </c>
      <c r="D721" s="23" t="s">
        <v>128</v>
      </c>
      <c r="E721" s="23" t="s">
        <v>128</v>
      </c>
      <c r="F721" s="23">
        <v>72000</v>
      </c>
      <c r="G721" s="57">
        <v>46800</v>
      </c>
    </row>
    <row r="722" spans="1:7" ht="15" customHeight="1">
      <c r="A722" s="24" t="s">
        <v>216</v>
      </c>
      <c r="B722" s="25" t="s">
        <v>217</v>
      </c>
      <c r="C722" s="25" t="s">
        <v>108</v>
      </c>
      <c r="D722" s="26" t="s">
        <v>128</v>
      </c>
      <c r="E722" s="26" t="s">
        <v>128</v>
      </c>
      <c r="F722" s="26">
        <v>25000</v>
      </c>
      <c r="G722" s="58">
        <v>25000</v>
      </c>
    </row>
    <row r="723" spans="1:7" ht="15" customHeight="1">
      <c r="A723" s="21" t="s">
        <v>219</v>
      </c>
      <c r="B723" s="22" t="s">
        <v>220</v>
      </c>
      <c r="C723" s="22" t="s">
        <v>87</v>
      </c>
      <c r="D723" s="23">
        <v>41</v>
      </c>
      <c r="E723" s="23">
        <v>270.48</v>
      </c>
      <c r="F723" s="23">
        <v>90</v>
      </c>
      <c r="G723" s="57">
        <v>583.2</v>
      </c>
    </row>
    <row r="724" spans="1:7" ht="15" customHeight="1">
      <c r="A724" s="24" t="s">
        <v>219</v>
      </c>
      <c r="B724" s="25" t="s">
        <v>220</v>
      </c>
      <c r="C724" s="25" t="s">
        <v>138</v>
      </c>
      <c r="D724" s="26">
        <v>3228</v>
      </c>
      <c r="E724" s="26">
        <v>20940.36</v>
      </c>
      <c r="F724" s="26">
        <v>4471.5</v>
      </c>
      <c r="G724" s="58">
        <v>28372.7</v>
      </c>
    </row>
    <row r="725" spans="1:7" ht="15" customHeight="1">
      <c r="A725" s="21" t="s">
        <v>219</v>
      </c>
      <c r="B725" s="22" t="s">
        <v>220</v>
      </c>
      <c r="C725" s="22" t="s">
        <v>63</v>
      </c>
      <c r="D725" s="23" t="s">
        <v>128</v>
      </c>
      <c r="E725" s="23" t="s">
        <v>128</v>
      </c>
      <c r="F725" s="23">
        <v>900</v>
      </c>
      <c r="G725" s="57">
        <v>5210</v>
      </c>
    </row>
    <row r="726" spans="1:7" ht="15" customHeight="1">
      <c r="A726" s="24" t="s">
        <v>219</v>
      </c>
      <c r="B726" s="25" t="s">
        <v>220</v>
      </c>
      <c r="C726" s="25" t="s">
        <v>53</v>
      </c>
      <c r="D726" s="26">
        <v>101</v>
      </c>
      <c r="E726" s="26">
        <v>590.39</v>
      </c>
      <c r="F726" s="26">
        <v>20</v>
      </c>
      <c r="G726" s="58">
        <v>293</v>
      </c>
    </row>
    <row r="727" spans="1:7" ht="15" customHeight="1">
      <c r="A727" s="21" t="s">
        <v>219</v>
      </c>
      <c r="B727" s="22" t="s">
        <v>220</v>
      </c>
      <c r="C727" s="22" t="s">
        <v>46</v>
      </c>
      <c r="D727" s="23">
        <v>760.5</v>
      </c>
      <c r="E727" s="23">
        <v>5211.36</v>
      </c>
      <c r="F727" s="23">
        <v>3470</v>
      </c>
      <c r="G727" s="57">
        <v>21470</v>
      </c>
    </row>
    <row r="728" spans="1:7" ht="15" customHeight="1">
      <c r="A728" s="24" t="s">
        <v>219</v>
      </c>
      <c r="B728" s="25" t="s">
        <v>220</v>
      </c>
      <c r="C728" s="25" t="s">
        <v>156</v>
      </c>
      <c r="D728" s="26" t="s">
        <v>128</v>
      </c>
      <c r="E728" s="26" t="s">
        <v>128</v>
      </c>
      <c r="F728" s="26">
        <v>5005</v>
      </c>
      <c r="G728" s="58">
        <v>25588</v>
      </c>
    </row>
    <row r="729" spans="1:7" ht="15" customHeight="1">
      <c r="A729" s="21" t="s">
        <v>219</v>
      </c>
      <c r="B729" s="22" t="s">
        <v>220</v>
      </c>
      <c r="C729" s="22" t="s">
        <v>85</v>
      </c>
      <c r="D729" s="23" t="s">
        <v>128</v>
      </c>
      <c r="E729" s="23" t="s">
        <v>128</v>
      </c>
      <c r="F729" s="23">
        <v>300</v>
      </c>
      <c r="G729" s="57">
        <v>1429.69</v>
      </c>
    </row>
    <row r="730" spans="1:7" ht="15" customHeight="1">
      <c r="A730" s="24" t="s">
        <v>219</v>
      </c>
      <c r="B730" s="25" t="s">
        <v>220</v>
      </c>
      <c r="C730" s="25" t="s">
        <v>183</v>
      </c>
      <c r="D730" s="26">
        <v>380</v>
      </c>
      <c r="E730" s="26">
        <v>2448.2</v>
      </c>
      <c r="F730" s="26">
        <v>485</v>
      </c>
      <c r="G730" s="58">
        <v>3031.4</v>
      </c>
    </row>
    <row r="731" spans="1:7" ht="15" customHeight="1">
      <c r="A731" s="21" t="s">
        <v>219</v>
      </c>
      <c r="B731" s="22" t="s">
        <v>220</v>
      </c>
      <c r="C731" s="22" t="s">
        <v>49</v>
      </c>
      <c r="D731" s="23" t="s">
        <v>128</v>
      </c>
      <c r="E731" s="23" t="s">
        <v>128</v>
      </c>
      <c r="F731" s="23">
        <v>1650</v>
      </c>
      <c r="G731" s="57">
        <v>8743</v>
      </c>
    </row>
    <row r="732" spans="1:7" ht="15" customHeight="1">
      <c r="A732" s="24" t="s">
        <v>221</v>
      </c>
      <c r="B732" s="25" t="s">
        <v>222</v>
      </c>
      <c r="C732" s="25" t="s">
        <v>138</v>
      </c>
      <c r="D732" s="26">
        <v>2020</v>
      </c>
      <c r="E732" s="26">
        <v>12578.6</v>
      </c>
      <c r="F732" s="26">
        <v>5140</v>
      </c>
      <c r="G732" s="58">
        <v>31804.8</v>
      </c>
    </row>
    <row r="733" spans="1:7" ht="15" customHeight="1">
      <c r="A733" s="21" t="s">
        <v>221</v>
      </c>
      <c r="B733" s="22" t="s">
        <v>222</v>
      </c>
      <c r="C733" s="22" t="s">
        <v>63</v>
      </c>
      <c r="D733" s="23" t="s">
        <v>128</v>
      </c>
      <c r="E733" s="23" t="s">
        <v>128</v>
      </c>
      <c r="F733" s="23">
        <v>1200</v>
      </c>
      <c r="G733" s="57">
        <v>7314.94</v>
      </c>
    </row>
    <row r="734" spans="1:7" ht="15" customHeight="1">
      <c r="A734" s="24" t="s">
        <v>221</v>
      </c>
      <c r="B734" s="25" t="s">
        <v>222</v>
      </c>
      <c r="C734" s="25" t="s">
        <v>46</v>
      </c>
      <c r="D734" s="26" t="s">
        <v>128</v>
      </c>
      <c r="E734" s="26" t="s">
        <v>128</v>
      </c>
      <c r="F734" s="26">
        <v>475</v>
      </c>
      <c r="G734" s="58">
        <v>2493.75</v>
      </c>
    </row>
    <row r="735" spans="1:7" ht="15" customHeight="1">
      <c r="A735" s="21" t="s">
        <v>223</v>
      </c>
      <c r="B735" s="22" t="s">
        <v>224</v>
      </c>
      <c r="C735" s="22" t="s">
        <v>46</v>
      </c>
      <c r="D735" s="23">
        <v>400</v>
      </c>
      <c r="E735" s="23">
        <v>2080</v>
      </c>
      <c r="F735" s="23" t="s">
        <v>128</v>
      </c>
      <c r="G735" s="57" t="s">
        <v>128</v>
      </c>
    </row>
    <row r="736" spans="1:7" ht="15" customHeight="1">
      <c r="A736" s="24" t="s">
        <v>225</v>
      </c>
      <c r="B736" s="25" t="s">
        <v>226</v>
      </c>
      <c r="C736" s="25" t="s">
        <v>138</v>
      </c>
      <c r="D736" s="26">
        <v>4120.7</v>
      </c>
      <c r="E736" s="26">
        <v>40548.62</v>
      </c>
      <c r="F736" s="26">
        <v>8883.4</v>
      </c>
      <c r="G736" s="58">
        <v>86758.4</v>
      </c>
    </row>
    <row r="737" spans="1:7" ht="15" customHeight="1">
      <c r="A737" s="21" t="s">
        <v>225</v>
      </c>
      <c r="B737" s="22" t="s">
        <v>226</v>
      </c>
      <c r="C737" s="22" t="s">
        <v>63</v>
      </c>
      <c r="D737" s="23">
        <v>375</v>
      </c>
      <c r="E737" s="23">
        <v>3993</v>
      </c>
      <c r="F737" s="23">
        <v>1237.5</v>
      </c>
      <c r="G737" s="57">
        <v>13155.3</v>
      </c>
    </row>
    <row r="738" spans="1:7" ht="15" customHeight="1">
      <c r="A738" s="24" t="s">
        <v>225</v>
      </c>
      <c r="B738" s="25" t="s">
        <v>226</v>
      </c>
      <c r="C738" s="25" t="s">
        <v>122</v>
      </c>
      <c r="D738" s="26" t="s">
        <v>128</v>
      </c>
      <c r="E738" s="26" t="s">
        <v>128</v>
      </c>
      <c r="F738" s="26">
        <v>418</v>
      </c>
      <c r="G738" s="58">
        <v>3580</v>
      </c>
    </row>
    <row r="739" spans="1:7" ht="15" customHeight="1">
      <c r="A739" s="21" t="s">
        <v>225</v>
      </c>
      <c r="B739" s="22" t="s">
        <v>226</v>
      </c>
      <c r="C739" s="22" t="s">
        <v>46</v>
      </c>
      <c r="D739" s="23">
        <v>575</v>
      </c>
      <c r="E739" s="23">
        <v>5010</v>
      </c>
      <c r="F739" s="23">
        <v>2994</v>
      </c>
      <c r="G739" s="57">
        <v>19482</v>
      </c>
    </row>
    <row r="740" spans="1:7" ht="15" customHeight="1">
      <c r="A740" s="24" t="s">
        <v>225</v>
      </c>
      <c r="B740" s="25" t="s">
        <v>226</v>
      </c>
      <c r="C740" s="25" t="s">
        <v>156</v>
      </c>
      <c r="D740" s="26">
        <v>8236</v>
      </c>
      <c r="E740" s="26">
        <v>55493.58</v>
      </c>
      <c r="F740" s="26">
        <v>5621</v>
      </c>
      <c r="G740" s="58">
        <v>38806.95</v>
      </c>
    </row>
    <row r="741" spans="1:7" ht="15" customHeight="1">
      <c r="A741" s="21" t="s">
        <v>225</v>
      </c>
      <c r="B741" s="22" t="s">
        <v>226</v>
      </c>
      <c r="C741" s="22" t="s">
        <v>102</v>
      </c>
      <c r="D741" s="23">
        <v>1303.4</v>
      </c>
      <c r="E741" s="23">
        <v>10265.63</v>
      </c>
      <c r="F741" s="23">
        <v>615</v>
      </c>
      <c r="G741" s="57">
        <v>4152.8</v>
      </c>
    </row>
    <row r="742" spans="1:7" ht="15" customHeight="1">
      <c r="A742" s="24" t="s">
        <v>225</v>
      </c>
      <c r="B742" s="25" t="s">
        <v>226</v>
      </c>
      <c r="C742" s="25" t="s">
        <v>65</v>
      </c>
      <c r="D742" s="26" t="s">
        <v>128</v>
      </c>
      <c r="E742" s="26" t="s">
        <v>128</v>
      </c>
      <c r="F742" s="26">
        <v>90</v>
      </c>
      <c r="G742" s="58">
        <v>904.8</v>
      </c>
    </row>
    <row r="743" spans="1:7" ht="15" customHeight="1">
      <c r="A743" s="21" t="s">
        <v>225</v>
      </c>
      <c r="B743" s="22" t="s">
        <v>226</v>
      </c>
      <c r="C743" s="22" t="s">
        <v>174</v>
      </c>
      <c r="D743" s="23">
        <v>4320</v>
      </c>
      <c r="E743" s="23">
        <v>34132.5</v>
      </c>
      <c r="F743" s="23" t="s">
        <v>128</v>
      </c>
      <c r="G743" s="57" t="s">
        <v>128</v>
      </c>
    </row>
    <row r="744" spans="1:7" ht="15" customHeight="1">
      <c r="A744" s="24" t="s">
        <v>225</v>
      </c>
      <c r="B744" s="25" t="s">
        <v>226</v>
      </c>
      <c r="C744" s="25" t="s">
        <v>83</v>
      </c>
      <c r="D744" s="26">
        <v>360</v>
      </c>
      <c r="E744" s="26">
        <v>3546.6</v>
      </c>
      <c r="F744" s="26" t="s">
        <v>128</v>
      </c>
      <c r="G744" s="58" t="s">
        <v>128</v>
      </c>
    </row>
    <row r="745" spans="1:7" ht="15" customHeight="1">
      <c r="A745" s="21" t="s">
        <v>227</v>
      </c>
      <c r="B745" s="22" t="s">
        <v>228</v>
      </c>
      <c r="C745" s="22" t="s">
        <v>46</v>
      </c>
      <c r="D745" s="23">
        <v>200</v>
      </c>
      <c r="E745" s="23">
        <v>1300</v>
      </c>
      <c r="F745" s="23" t="s">
        <v>128</v>
      </c>
      <c r="G745" s="57" t="s">
        <v>128</v>
      </c>
    </row>
    <row r="746" spans="1:7" ht="15" customHeight="1">
      <c r="A746" s="24" t="s">
        <v>229</v>
      </c>
      <c r="B746" s="25" t="s">
        <v>230</v>
      </c>
      <c r="C746" s="25" t="s">
        <v>87</v>
      </c>
      <c r="D746" s="26">
        <v>100.8</v>
      </c>
      <c r="E746" s="26">
        <v>440.28</v>
      </c>
      <c r="F746" s="26">
        <v>72</v>
      </c>
      <c r="G746" s="58">
        <v>318.6</v>
      </c>
    </row>
    <row r="747" spans="1:7" ht="15" customHeight="1">
      <c r="A747" s="21" t="s">
        <v>229</v>
      </c>
      <c r="B747" s="22" t="s">
        <v>230</v>
      </c>
      <c r="C747" s="22" t="s">
        <v>138</v>
      </c>
      <c r="D747" s="23">
        <v>2340</v>
      </c>
      <c r="E747" s="23">
        <v>9521.6</v>
      </c>
      <c r="F747" s="23">
        <v>27102</v>
      </c>
      <c r="G747" s="57">
        <v>75431.7</v>
      </c>
    </row>
    <row r="748" spans="1:7" ht="15" customHeight="1">
      <c r="A748" s="24" t="s">
        <v>229</v>
      </c>
      <c r="B748" s="25" t="s">
        <v>230</v>
      </c>
      <c r="C748" s="25" t="s">
        <v>63</v>
      </c>
      <c r="D748" s="26" t="s">
        <v>128</v>
      </c>
      <c r="E748" s="26" t="s">
        <v>128</v>
      </c>
      <c r="F748" s="26">
        <v>1920</v>
      </c>
      <c r="G748" s="58">
        <v>6918</v>
      </c>
    </row>
    <row r="749" spans="1:7" ht="15" customHeight="1">
      <c r="A749" s="21" t="s">
        <v>229</v>
      </c>
      <c r="B749" s="22" t="s">
        <v>230</v>
      </c>
      <c r="C749" s="22" t="s">
        <v>46</v>
      </c>
      <c r="D749" s="23">
        <v>742.2</v>
      </c>
      <c r="E749" s="23">
        <v>3810.74</v>
      </c>
      <c r="F749" s="23">
        <v>3690</v>
      </c>
      <c r="G749" s="57">
        <v>17591.4</v>
      </c>
    </row>
    <row r="750" spans="1:7" ht="15" customHeight="1">
      <c r="A750" s="24" t="s">
        <v>229</v>
      </c>
      <c r="B750" s="25" t="s">
        <v>230</v>
      </c>
      <c r="C750" s="25" t="s">
        <v>47</v>
      </c>
      <c r="D750" s="26" t="s">
        <v>128</v>
      </c>
      <c r="E750" s="26" t="s">
        <v>128</v>
      </c>
      <c r="F750" s="26">
        <v>1540.8</v>
      </c>
      <c r="G750" s="58">
        <v>5546.88</v>
      </c>
    </row>
    <row r="751" spans="1:7" ht="15" customHeight="1">
      <c r="A751" s="21" t="s">
        <v>229</v>
      </c>
      <c r="B751" s="22" t="s">
        <v>230</v>
      </c>
      <c r="C751" s="22" t="s">
        <v>156</v>
      </c>
      <c r="D751" s="23">
        <v>588</v>
      </c>
      <c r="E751" s="23">
        <v>2450.27</v>
      </c>
      <c r="F751" s="23">
        <v>394.08</v>
      </c>
      <c r="G751" s="57">
        <v>1345.06</v>
      </c>
    </row>
    <row r="752" spans="1:7" ht="15" customHeight="1">
      <c r="A752" s="24" t="s">
        <v>229</v>
      </c>
      <c r="B752" s="25" t="s">
        <v>230</v>
      </c>
      <c r="C752" s="25" t="s">
        <v>85</v>
      </c>
      <c r="D752" s="26" t="s">
        <v>128</v>
      </c>
      <c r="E752" s="26" t="s">
        <v>128</v>
      </c>
      <c r="F752" s="26">
        <v>10986.9</v>
      </c>
      <c r="G752" s="58">
        <v>43758.95</v>
      </c>
    </row>
    <row r="753" spans="1:7" ht="15" customHeight="1">
      <c r="A753" s="21" t="s">
        <v>229</v>
      </c>
      <c r="B753" s="22" t="s">
        <v>230</v>
      </c>
      <c r="C753" s="22" t="s">
        <v>183</v>
      </c>
      <c r="D753" s="23">
        <v>372</v>
      </c>
      <c r="E753" s="23">
        <v>1722.48</v>
      </c>
      <c r="F753" s="23">
        <v>480</v>
      </c>
      <c r="G753" s="57">
        <v>2135.76</v>
      </c>
    </row>
    <row r="754" spans="1:7" ht="15" customHeight="1">
      <c r="A754" s="24" t="s">
        <v>229</v>
      </c>
      <c r="B754" s="25" t="s">
        <v>230</v>
      </c>
      <c r="C754" s="25" t="s">
        <v>49</v>
      </c>
      <c r="D754" s="26" t="s">
        <v>128</v>
      </c>
      <c r="E754" s="26" t="s">
        <v>128</v>
      </c>
      <c r="F754" s="26">
        <v>2052</v>
      </c>
      <c r="G754" s="58">
        <v>8099.2</v>
      </c>
    </row>
    <row r="755" spans="1:7" ht="15" customHeight="1">
      <c r="A755" s="21" t="s">
        <v>231</v>
      </c>
      <c r="B755" s="22" t="s">
        <v>232</v>
      </c>
      <c r="C755" s="22" t="s">
        <v>138</v>
      </c>
      <c r="D755" s="23">
        <v>50</v>
      </c>
      <c r="E755" s="23">
        <v>107</v>
      </c>
      <c r="F755" s="23" t="s">
        <v>128</v>
      </c>
      <c r="G755" s="57" t="s">
        <v>128</v>
      </c>
    </row>
    <row r="756" spans="1:7" ht="15" customHeight="1">
      <c r="A756" s="24" t="s">
        <v>233</v>
      </c>
      <c r="B756" s="25" t="s">
        <v>234</v>
      </c>
      <c r="C756" s="25" t="s">
        <v>138</v>
      </c>
      <c r="D756" s="26">
        <v>185</v>
      </c>
      <c r="E756" s="26">
        <v>422.4</v>
      </c>
      <c r="F756" s="26">
        <v>1060.496</v>
      </c>
      <c r="G756" s="58">
        <v>2374</v>
      </c>
    </row>
    <row r="757" spans="1:7" ht="15" customHeight="1">
      <c r="A757" s="21" t="s">
        <v>233</v>
      </c>
      <c r="B757" s="22" t="s">
        <v>234</v>
      </c>
      <c r="C757" s="22" t="s">
        <v>63</v>
      </c>
      <c r="D757" s="23" t="s">
        <v>128</v>
      </c>
      <c r="E757" s="23" t="s">
        <v>128</v>
      </c>
      <c r="F757" s="23">
        <v>850</v>
      </c>
      <c r="G757" s="57">
        <v>1446.5</v>
      </c>
    </row>
    <row r="758" spans="1:7" ht="15" customHeight="1">
      <c r="A758" s="24" t="s">
        <v>233</v>
      </c>
      <c r="B758" s="25" t="s">
        <v>234</v>
      </c>
      <c r="C758" s="25" t="s">
        <v>183</v>
      </c>
      <c r="D758" s="26" t="s">
        <v>128</v>
      </c>
      <c r="E758" s="26" t="s">
        <v>128</v>
      </c>
      <c r="F758" s="26">
        <v>18</v>
      </c>
      <c r="G758" s="58">
        <v>41.4</v>
      </c>
    </row>
    <row r="759" spans="1:7" ht="15" customHeight="1">
      <c r="A759" s="21" t="s">
        <v>235</v>
      </c>
      <c r="B759" s="22" t="s">
        <v>236</v>
      </c>
      <c r="C759" s="22" t="s">
        <v>138</v>
      </c>
      <c r="D759" s="23">
        <v>924.75</v>
      </c>
      <c r="E759" s="23">
        <v>8327.7</v>
      </c>
      <c r="F759" s="23">
        <v>1059</v>
      </c>
      <c r="G759" s="57">
        <v>8560.8</v>
      </c>
    </row>
    <row r="760" spans="1:7" ht="15" customHeight="1">
      <c r="A760" s="24" t="s">
        <v>235</v>
      </c>
      <c r="B760" s="25" t="s">
        <v>236</v>
      </c>
      <c r="C760" s="25" t="s">
        <v>46</v>
      </c>
      <c r="D760" s="26">
        <v>1299</v>
      </c>
      <c r="E760" s="26">
        <v>5706.03</v>
      </c>
      <c r="F760" s="26">
        <v>32612</v>
      </c>
      <c r="G760" s="58">
        <v>111948.96</v>
      </c>
    </row>
    <row r="761" spans="1:7" ht="15" customHeight="1">
      <c r="A761" s="21" t="s">
        <v>235</v>
      </c>
      <c r="B761" s="22" t="s">
        <v>236</v>
      </c>
      <c r="C761" s="22" t="s">
        <v>156</v>
      </c>
      <c r="D761" s="23" t="s">
        <v>128</v>
      </c>
      <c r="E761" s="23" t="s">
        <v>128</v>
      </c>
      <c r="F761" s="23">
        <v>22.5</v>
      </c>
      <c r="G761" s="57">
        <v>172.8</v>
      </c>
    </row>
    <row r="762" spans="1:7" ht="15" customHeight="1">
      <c r="A762" s="24" t="s">
        <v>235</v>
      </c>
      <c r="B762" s="25" t="s">
        <v>236</v>
      </c>
      <c r="C762" s="25" t="s">
        <v>85</v>
      </c>
      <c r="D762" s="26" t="s">
        <v>128</v>
      </c>
      <c r="E762" s="26" t="s">
        <v>128</v>
      </c>
      <c r="F762" s="26">
        <v>75</v>
      </c>
      <c r="G762" s="58">
        <v>500.39</v>
      </c>
    </row>
    <row r="763" spans="1:7" ht="15" customHeight="1">
      <c r="A763" s="21" t="s">
        <v>235</v>
      </c>
      <c r="B763" s="22" t="s">
        <v>236</v>
      </c>
      <c r="C763" s="22" t="s">
        <v>49</v>
      </c>
      <c r="D763" s="23" t="s">
        <v>128</v>
      </c>
      <c r="E763" s="23" t="s">
        <v>128</v>
      </c>
      <c r="F763" s="23">
        <v>1169</v>
      </c>
      <c r="G763" s="57">
        <v>8501.16</v>
      </c>
    </row>
    <row r="764" spans="1:7" ht="15" customHeight="1">
      <c r="A764" s="24" t="s">
        <v>573</v>
      </c>
      <c r="B764" s="25" t="s">
        <v>574</v>
      </c>
      <c r="C764" s="25" t="s">
        <v>46</v>
      </c>
      <c r="D764" s="26" t="s">
        <v>128</v>
      </c>
      <c r="E764" s="26" t="s">
        <v>128</v>
      </c>
      <c r="F764" s="26">
        <v>46</v>
      </c>
      <c r="G764" s="58">
        <v>144.64</v>
      </c>
    </row>
    <row r="765" spans="1:7" ht="15" customHeight="1">
      <c r="A765" s="21" t="s">
        <v>238</v>
      </c>
      <c r="B765" s="22" t="s">
        <v>239</v>
      </c>
      <c r="C765" s="22" t="s">
        <v>46</v>
      </c>
      <c r="D765" s="23">
        <v>4942</v>
      </c>
      <c r="E765" s="23">
        <v>39206.53</v>
      </c>
      <c r="F765" s="23">
        <v>19980</v>
      </c>
      <c r="G765" s="57">
        <v>99138</v>
      </c>
    </row>
    <row r="766" spans="1:7" ht="15" customHeight="1">
      <c r="A766" s="24" t="s">
        <v>240</v>
      </c>
      <c r="B766" s="25" t="s">
        <v>241</v>
      </c>
      <c r="C766" s="25" t="s">
        <v>110</v>
      </c>
      <c r="D766" s="26" t="s">
        <v>128</v>
      </c>
      <c r="E766" s="26" t="s">
        <v>128</v>
      </c>
      <c r="F766" s="26">
        <v>500</v>
      </c>
      <c r="G766" s="58">
        <v>4768.93</v>
      </c>
    </row>
    <row r="767" spans="1:7" ht="15" customHeight="1">
      <c r="A767" s="21" t="s">
        <v>240</v>
      </c>
      <c r="B767" s="22" t="s">
        <v>241</v>
      </c>
      <c r="C767" s="22" t="s">
        <v>138</v>
      </c>
      <c r="D767" s="23">
        <v>10965.16</v>
      </c>
      <c r="E767" s="23">
        <v>49006.22</v>
      </c>
      <c r="F767" s="23">
        <v>26699.6</v>
      </c>
      <c r="G767" s="57">
        <v>128049.1</v>
      </c>
    </row>
    <row r="768" spans="1:7" ht="15" customHeight="1">
      <c r="A768" s="24" t="s">
        <v>240</v>
      </c>
      <c r="B768" s="25" t="s">
        <v>241</v>
      </c>
      <c r="C768" s="25" t="s">
        <v>60</v>
      </c>
      <c r="D768" s="26">
        <v>127575</v>
      </c>
      <c r="E768" s="26">
        <v>419476.4</v>
      </c>
      <c r="F768" s="26">
        <v>182237.1</v>
      </c>
      <c r="G768" s="58">
        <v>555896.35</v>
      </c>
    </row>
    <row r="769" spans="1:7" ht="15" customHeight="1">
      <c r="A769" s="21" t="s">
        <v>240</v>
      </c>
      <c r="B769" s="22" t="s">
        <v>241</v>
      </c>
      <c r="C769" s="22" t="s">
        <v>139</v>
      </c>
      <c r="D769" s="23">
        <v>245588</v>
      </c>
      <c r="E769" s="23">
        <v>877899.15</v>
      </c>
      <c r="F769" s="23">
        <v>321991</v>
      </c>
      <c r="G769" s="57">
        <v>1079474.05</v>
      </c>
    </row>
    <row r="770" spans="1:7" ht="15" customHeight="1">
      <c r="A770" s="24" t="s">
        <v>240</v>
      </c>
      <c r="B770" s="25" t="s">
        <v>241</v>
      </c>
      <c r="C770" s="25" t="s">
        <v>63</v>
      </c>
      <c r="D770" s="26">
        <v>7783.2</v>
      </c>
      <c r="E770" s="26">
        <v>34393.4</v>
      </c>
      <c r="F770" s="26">
        <v>10480.8</v>
      </c>
      <c r="G770" s="58">
        <v>43720.8</v>
      </c>
    </row>
    <row r="771" spans="1:7" ht="15" customHeight="1">
      <c r="A771" s="21" t="s">
        <v>240</v>
      </c>
      <c r="B771" s="22" t="s">
        <v>241</v>
      </c>
      <c r="C771" s="22" t="s">
        <v>53</v>
      </c>
      <c r="D771" s="23" t="s">
        <v>128</v>
      </c>
      <c r="E771" s="23" t="s">
        <v>128</v>
      </c>
      <c r="F771" s="23">
        <v>72</v>
      </c>
      <c r="G771" s="57">
        <v>315</v>
      </c>
    </row>
    <row r="772" spans="1:7" ht="15" customHeight="1">
      <c r="A772" s="24" t="s">
        <v>240</v>
      </c>
      <c r="B772" s="25" t="s">
        <v>241</v>
      </c>
      <c r="C772" s="25" t="s">
        <v>122</v>
      </c>
      <c r="D772" s="26" t="s">
        <v>128</v>
      </c>
      <c r="E772" s="26" t="s">
        <v>128</v>
      </c>
      <c r="F772" s="26">
        <v>5889.6</v>
      </c>
      <c r="G772" s="58">
        <v>33205.6</v>
      </c>
    </row>
    <row r="773" spans="1:7" ht="15" customHeight="1">
      <c r="A773" s="21" t="s">
        <v>240</v>
      </c>
      <c r="B773" s="22" t="s">
        <v>241</v>
      </c>
      <c r="C773" s="22" t="s">
        <v>46</v>
      </c>
      <c r="D773" s="23">
        <v>29155.8</v>
      </c>
      <c r="E773" s="23">
        <v>123604.2</v>
      </c>
      <c r="F773" s="23">
        <v>41212.5</v>
      </c>
      <c r="G773" s="57">
        <v>166321.5</v>
      </c>
    </row>
    <row r="774" spans="1:7" ht="15" customHeight="1">
      <c r="A774" s="24" t="s">
        <v>240</v>
      </c>
      <c r="B774" s="25" t="s">
        <v>241</v>
      </c>
      <c r="C774" s="25" t="s">
        <v>98</v>
      </c>
      <c r="D774" s="26">
        <v>8003.4</v>
      </c>
      <c r="E774" s="26">
        <v>46507.68</v>
      </c>
      <c r="F774" s="26" t="s">
        <v>128</v>
      </c>
      <c r="G774" s="58" t="s">
        <v>128</v>
      </c>
    </row>
    <row r="775" spans="1:7" ht="15" customHeight="1">
      <c r="A775" s="21" t="s">
        <v>240</v>
      </c>
      <c r="B775" s="22" t="s">
        <v>241</v>
      </c>
      <c r="C775" s="22" t="s">
        <v>62</v>
      </c>
      <c r="D775" s="23">
        <v>129709.7</v>
      </c>
      <c r="E775" s="23">
        <v>541435.94</v>
      </c>
      <c r="F775" s="23">
        <v>142451.7</v>
      </c>
      <c r="G775" s="57">
        <v>559153.27</v>
      </c>
    </row>
    <row r="776" spans="1:7" ht="15" customHeight="1">
      <c r="A776" s="24" t="s">
        <v>240</v>
      </c>
      <c r="B776" s="25" t="s">
        <v>241</v>
      </c>
      <c r="C776" s="25" t="s">
        <v>502</v>
      </c>
      <c r="D776" s="26" t="s">
        <v>128</v>
      </c>
      <c r="E776" s="26" t="s">
        <v>128</v>
      </c>
      <c r="F776" s="26">
        <v>459.6</v>
      </c>
      <c r="G776" s="58">
        <v>1977.6</v>
      </c>
    </row>
    <row r="777" spans="1:7" ht="15" customHeight="1">
      <c r="A777" s="21" t="s">
        <v>240</v>
      </c>
      <c r="B777" s="22" t="s">
        <v>241</v>
      </c>
      <c r="C777" s="22" t="s">
        <v>156</v>
      </c>
      <c r="D777" s="23">
        <v>41391.6</v>
      </c>
      <c r="E777" s="23">
        <v>217499.64</v>
      </c>
      <c r="F777" s="23">
        <v>45388.4</v>
      </c>
      <c r="G777" s="57">
        <v>208444.85</v>
      </c>
    </row>
    <row r="778" spans="1:7" ht="15" customHeight="1">
      <c r="A778" s="24" t="s">
        <v>240</v>
      </c>
      <c r="B778" s="25" t="s">
        <v>241</v>
      </c>
      <c r="C778" s="25" t="s">
        <v>102</v>
      </c>
      <c r="D778" s="26">
        <v>6307.2</v>
      </c>
      <c r="E778" s="26">
        <v>22125.98</v>
      </c>
      <c r="F778" s="26">
        <v>3565.2</v>
      </c>
      <c r="G778" s="58">
        <v>12108.63</v>
      </c>
    </row>
    <row r="779" spans="1:7" ht="15" customHeight="1">
      <c r="A779" s="21" t="s">
        <v>240</v>
      </c>
      <c r="B779" s="22" t="s">
        <v>241</v>
      </c>
      <c r="C779" s="22" t="s">
        <v>50</v>
      </c>
      <c r="D779" s="23">
        <v>377972.51</v>
      </c>
      <c r="E779" s="23">
        <v>1273413.44</v>
      </c>
      <c r="F779" s="23">
        <v>510264.82</v>
      </c>
      <c r="G779" s="57">
        <v>1635584.02</v>
      </c>
    </row>
    <row r="780" spans="1:7" ht="15" customHeight="1">
      <c r="A780" s="24" t="s">
        <v>240</v>
      </c>
      <c r="B780" s="25" t="s">
        <v>241</v>
      </c>
      <c r="C780" s="25" t="s">
        <v>85</v>
      </c>
      <c r="D780" s="26">
        <v>9181.1</v>
      </c>
      <c r="E780" s="26">
        <v>37525.12</v>
      </c>
      <c r="F780" s="26">
        <v>43673.7</v>
      </c>
      <c r="G780" s="58">
        <v>182583.98</v>
      </c>
    </row>
    <row r="781" spans="1:7" ht="15" customHeight="1">
      <c r="A781" s="21" t="s">
        <v>240</v>
      </c>
      <c r="B781" s="22" t="s">
        <v>241</v>
      </c>
      <c r="C781" s="22" t="s">
        <v>100</v>
      </c>
      <c r="D781" s="23">
        <v>5159.7</v>
      </c>
      <c r="E781" s="23">
        <v>18360.7</v>
      </c>
      <c r="F781" s="23" t="s">
        <v>128</v>
      </c>
      <c r="G781" s="57" t="s">
        <v>128</v>
      </c>
    </row>
    <row r="782" spans="1:7" ht="15" customHeight="1">
      <c r="A782" s="24" t="s">
        <v>240</v>
      </c>
      <c r="B782" s="25" t="s">
        <v>241</v>
      </c>
      <c r="C782" s="25" t="s">
        <v>69</v>
      </c>
      <c r="D782" s="26">
        <v>59816.9</v>
      </c>
      <c r="E782" s="26">
        <v>204316.8</v>
      </c>
      <c r="F782" s="26">
        <v>101624.8</v>
      </c>
      <c r="G782" s="58">
        <v>335936.35</v>
      </c>
    </row>
    <row r="783" spans="1:7" ht="15" customHeight="1">
      <c r="A783" s="21" t="s">
        <v>240</v>
      </c>
      <c r="B783" s="22" t="s">
        <v>241</v>
      </c>
      <c r="C783" s="22" t="s">
        <v>562</v>
      </c>
      <c r="D783" s="23">
        <v>691.2</v>
      </c>
      <c r="E783" s="23">
        <v>3558.02</v>
      </c>
      <c r="F783" s="23" t="s">
        <v>128</v>
      </c>
      <c r="G783" s="57" t="s">
        <v>128</v>
      </c>
    </row>
    <row r="784" spans="1:7" ht="15" customHeight="1">
      <c r="A784" s="24" t="s">
        <v>240</v>
      </c>
      <c r="B784" s="25" t="s">
        <v>241</v>
      </c>
      <c r="C784" s="25" t="s">
        <v>65</v>
      </c>
      <c r="D784" s="26" t="s">
        <v>128</v>
      </c>
      <c r="E784" s="26" t="s">
        <v>128</v>
      </c>
      <c r="F784" s="26">
        <v>10269.6</v>
      </c>
      <c r="G784" s="58">
        <v>45057.6</v>
      </c>
    </row>
    <row r="785" spans="1:7" ht="15" customHeight="1">
      <c r="A785" s="21" t="s">
        <v>240</v>
      </c>
      <c r="B785" s="22" t="s">
        <v>241</v>
      </c>
      <c r="C785" s="22" t="s">
        <v>174</v>
      </c>
      <c r="D785" s="23">
        <v>11547.36</v>
      </c>
      <c r="E785" s="23">
        <v>42736.17</v>
      </c>
      <c r="F785" s="23" t="s">
        <v>128</v>
      </c>
      <c r="G785" s="57" t="s">
        <v>128</v>
      </c>
    </row>
    <row r="786" spans="1:7" ht="15" customHeight="1">
      <c r="A786" s="24" t="s">
        <v>240</v>
      </c>
      <c r="B786" s="25" t="s">
        <v>241</v>
      </c>
      <c r="C786" s="25" t="s">
        <v>49</v>
      </c>
      <c r="D786" s="26">
        <v>1114774.44</v>
      </c>
      <c r="E786" s="26">
        <v>3325424</v>
      </c>
      <c r="F786" s="26">
        <v>1185221.92</v>
      </c>
      <c r="G786" s="58">
        <v>3455208.27</v>
      </c>
    </row>
    <row r="787" spans="1:7" ht="15" customHeight="1">
      <c r="A787" s="21" t="s">
        <v>240</v>
      </c>
      <c r="B787" s="22" t="s">
        <v>241</v>
      </c>
      <c r="C787" s="22" t="s">
        <v>83</v>
      </c>
      <c r="D787" s="23">
        <v>1432.8</v>
      </c>
      <c r="E787" s="23">
        <v>7147.08</v>
      </c>
      <c r="F787" s="23">
        <v>5952.6</v>
      </c>
      <c r="G787" s="57">
        <v>27662.04</v>
      </c>
    </row>
    <row r="788" spans="1:7" ht="15" customHeight="1">
      <c r="A788" s="24" t="s">
        <v>240</v>
      </c>
      <c r="B788" s="25" t="s">
        <v>241</v>
      </c>
      <c r="C788" s="25" t="s">
        <v>108</v>
      </c>
      <c r="D788" s="26" t="s">
        <v>128</v>
      </c>
      <c r="E788" s="26" t="s">
        <v>128</v>
      </c>
      <c r="F788" s="26">
        <v>71294.42</v>
      </c>
      <c r="G788" s="58">
        <v>197158.33</v>
      </c>
    </row>
    <row r="789" spans="1:7" ht="15" customHeight="1">
      <c r="A789" s="21" t="s">
        <v>240</v>
      </c>
      <c r="B789" s="22" t="s">
        <v>241</v>
      </c>
      <c r="C789" s="22" t="s">
        <v>66</v>
      </c>
      <c r="D789" s="23">
        <v>13670</v>
      </c>
      <c r="E789" s="23">
        <v>49555.1</v>
      </c>
      <c r="F789" s="23">
        <v>22427</v>
      </c>
      <c r="G789" s="57">
        <v>77461.3</v>
      </c>
    </row>
    <row r="790" spans="1:7" ht="15" customHeight="1">
      <c r="A790" s="24" t="s">
        <v>240</v>
      </c>
      <c r="B790" s="25" t="s">
        <v>241</v>
      </c>
      <c r="C790" s="25" t="s">
        <v>68</v>
      </c>
      <c r="D790" s="26">
        <v>10930.7</v>
      </c>
      <c r="E790" s="26">
        <v>37005.4</v>
      </c>
      <c r="F790" s="26">
        <v>4229.2</v>
      </c>
      <c r="G790" s="58">
        <v>14381.45</v>
      </c>
    </row>
    <row r="791" spans="1:7" ht="15" customHeight="1">
      <c r="A791" s="21" t="s">
        <v>242</v>
      </c>
      <c r="B791" s="22" t="s">
        <v>243</v>
      </c>
      <c r="C791" s="22" t="s">
        <v>87</v>
      </c>
      <c r="D791" s="23">
        <v>28.8</v>
      </c>
      <c r="E791" s="23">
        <v>162.48</v>
      </c>
      <c r="F791" s="23">
        <v>24</v>
      </c>
      <c r="G791" s="57">
        <v>128.4</v>
      </c>
    </row>
    <row r="792" spans="1:7" ht="15" customHeight="1">
      <c r="A792" s="24" t="s">
        <v>242</v>
      </c>
      <c r="B792" s="25" t="s">
        <v>243</v>
      </c>
      <c r="C792" s="25" t="s">
        <v>138</v>
      </c>
      <c r="D792" s="26">
        <v>168.8</v>
      </c>
      <c r="E792" s="26">
        <v>1030</v>
      </c>
      <c r="F792" s="26">
        <v>282</v>
      </c>
      <c r="G792" s="58">
        <v>1597.8</v>
      </c>
    </row>
    <row r="793" spans="1:7" ht="15" customHeight="1">
      <c r="A793" s="21" t="s">
        <v>242</v>
      </c>
      <c r="B793" s="22" t="s">
        <v>243</v>
      </c>
      <c r="C793" s="22" t="s">
        <v>46</v>
      </c>
      <c r="D793" s="23">
        <v>1131.3</v>
      </c>
      <c r="E793" s="23">
        <v>3981.6</v>
      </c>
      <c r="F793" s="23">
        <v>6583.2</v>
      </c>
      <c r="G793" s="57">
        <v>21049.8</v>
      </c>
    </row>
    <row r="794" spans="1:7" ht="15" customHeight="1">
      <c r="A794" s="24" t="s">
        <v>242</v>
      </c>
      <c r="B794" s="25" t="s">
        <v>243</v>
      </c>
      <c r="C794" s="25" t="s">
        <v>156</v>
      </c>
      <c r="D794" s="26">
        <v>120</v>
      </c>
      <c r="E794" s="26">
        <v>664.93</v>
      </c>
      <c r="F794" s="26">
        <v>48</v>
      </c>
      <c r="G794" s="58">
        <v>237.6</v>
      </c>
    </row>
    <row r="795" spans="1:7" ht="15" customHeight="1">
      <c r="A795" s="21" t="s">
        <v>242</v>
      </c>
      <c r="B795" s="22" t="s">
        <v>243</v>
      </c>
      <c r="C795" s="22" t="s">
        <v>85</v>
      </c>
      <c r="D795" s="23" t="s">
        <v>128</v>
      </c>
      <c r="E795" s="23" t="s">
        <v>128</v>
      </c>
      <c r="F795" s="23">
        <v>1234.5</v>
      </c>
      <c r="G795" s="57">
        <v>4125.37</v>
      </c>
    </row>
    <row r="796" spans="1:7" ht="15" customHeight="1">
      <c r="A796" s="24" t="s">
        <v>244</v>
      </c>
      <c r="B796" s="25" t="s">
        <v>245</v>
      </c>
      <c r="C796" s="25" t="s">
        <v>138</v>
      </c>
      <c r="D796" s="26" t="s">
        <v>128</v>
      </c>
      <c r="E796" s="26" t="s">
        <v>128</v>
      </c>
      <c r="F796" s="26">
        <v>0.35</v>
      </c>
      <c r="G796" s="58">
        <v>1</v>
      </c>
    </row>
    <row r="797" spans="1:7" ht="15" customHeight="1">
      <c r="A797" s="21" t="s">
        <v>244</v>
      </c>
      <c r="B797" s="22" t="s">
        <v>245</v>
      </c>
      <c r="C797" s="22" t="s">
        <v>46</v>
      </c>
      <c r="D797" s="23">
        <v>720</v>
      </c>
      <c r="E797" s="23">
        <v>3600</v>
      </c>
      <c r="F797" s="23">
        <v>2400</v>
      </c>
      <c r="G797" s="57">
        <v>9750</v>
      </c>
    </row>
    <row r="798" spans="1:7" ht="15" customHeight="1">
      <c r="A798" s="24" t="s">
        <v>246</v>
      </c>
      <c r="B798" s="25" t="s">
        <v>247</v>
      </c>
      <c r="C798" s="25" t="s">
        <v>138</v>
      </c>
      <c r="D798" s="26">
        <v>320</v>
      </c>
      <c r="E798" s="26">
        <v>3816</v>
      </c>
      <c r="F798" s="26">
        <v>940</v>
      </c>
      <c r="G798" s="58">
        <v>11209.5</v>
      </c>
    </row>
    <row r="799" spans="1:7" ht="15" customHeight="1">
      <c r="A799" s="21" t="s">
        <v>246</v>
      </c>
      <c r="B799" s="22" t="s">
        <v>247</v>
      </c>
      <c r="C799" s="22" t="s">
        <v>46</v>
      </c>
      <c r="D799" s="23">
        <v>40</v>
      </c>
      <c r="E799" s="23">
        <v>441</v>
      </c>
      <c r="F799" s="23" t="s">
        <v>128</v>
      </c>
      <c r="G799" s="57" t="s">
        <v>128</v>
      </c>
    </row>
    <row r="800" spans="1:7" ht="15" customHeight="1">
      <c r="A800" s="24" t="s">
        <v>246</v>
      </c>
      <c r="B800" s="25" t="s">
        <v>247</v>
      </c>
      <c r="C800" s="25" t="s">
        <v>98</v>
      </c>
      <c r="D800" s="26">
        <v>400</v>
      </c>
      <c r="E800" s="26">
        <v>4410</v>
      </c>
      <c r="F800" s="26" t="s">
        <v>128</v>
      </c>
      <c r="G800" s="58" t="s">
        <v>128</v>
      </c>
    </row>
    <row r="801" spans="1:7" ht="15" customHeight="1">
      <c r="A801" s="21" t="s">
        <v>246</v>
      </c>
      <c r="B801" s="22" t="s">
        <v>247</v>
      </c>
      <c r="C801" s="22" t="s">
        <v>156</v>
      </c>
      <c r="D801" s="23">
        <v>420</v>
      </c>
      <c r="E801" s="23">
        <v>4130.27</v>
      </c>
      <c r="F801" s="23">
        <v>520</v>
      </c>
      <c r="G801" s="57">
        <v>4540.72</v>
      </c>
    </row>
    <row r="802" spans="1:7" ht="15" customHeight="1">
      <c r="A802" s="24" t="s">
        <v>246</v>
      </c>
      <c r="B802" s="25" t="s">
        <v>247</v>
      </c>
      <c r="C802" s="25" t="s">
        <v>102</v>
      </c>
      <c r="D802" s="26">
        <v>180</v>
      </c>
      <c r="E802" s="26">
        <v>1714.98</v>
      </c>
      <c r="F802" s="26">
        <v>440</v>
      </c>
      <c r="G802" s="58">
        <v>3492.38</v>
      </c>
    </row>
    <row r="803" spans="1:7" ht="15" customHeight="1">
      <c r="A803" s="21" t="s">
        <v>246</v>
      </c>
      <c r="B803" s="22" t="s">
        <v>247</v>
      </c>
      <c r="C803" s="22" t="s">
        <v>100</v>
      </c>
      <c r="D803" s="23">
        <v>20</v>
      </c>
      <c r="E803" s="23">
        <v>185</v>
      </c>
      <c r="F803" s="23" t="s">
        <v>128</v>
      </c>
      <c r="G803" s="57" t="s">
        <v>128</v>
      </c>
    </row>
    <row r="804" spans="1:7" ht="15" customHeight="1">
      <c r="A804" s="24" t="s">
        <v>246</v>
      </c>
      <c r="B804" s="25" t="s">
        <v>247</v>
      </c>
      <c r="C804" s="25" t="s">
        <v>65</v>
      </c>
      <c r="D804" s="26" t="s">
        <v>128</v>
      </c>
      <c r="E804" s="26" t="s">
        <v>128</v>
      </c>
      <c r="F804" s="26">
        <v>80</v>
      </c>
      <c r="G804" s="58">
        <v>954</v>
      </c>
    </row>
    <row r="805" spans="1:7" ht="15" customHeight="1">
      <c r="A805" s="21" t="s">
        <v>246</v>
      </c>
      <c r="B805" s="22" t="s">
        <v>247</v>
      </c>
      <c r="C805" s="22" t="s">
        <v>66</v>
      </c>
      <c r="D805" s="23" t="s">
        <v>128</v>
      </c>
      <c r="E805" s="23" t="s">
        <v>128</v>
      </c>
      <c r="F805" s="23">
        <v>160</v>
      </c>
      <c r="G805" s="57">
        <v>1406</v>
      </c>
    </row>
    <row r="806" spans="1:7" ht="15" customHeight="1">
      <c r="A806" s="24" t="s">
        <v>248</v>
      </c>
      <c r="B806" s="25" t="s">
        <v>249</v>
      </c>
      <c r="C806" s="25" t="s">
        <v>87</v>
      </c>
      <c r="D806" s="26">
        <v>400.2</v>
      </c>
      <c r="E806" s="26">
        <v>2739.72</v>
      </c>
      <c r="F806" s="26">
        <v>360</v>
      </c>
      <c r="G806" s="58">
        <v>2311.2</v>
      </c>
    </row>
    <row r="807" spans="1:7" ht="15" customHeight="1">
      <c r="A807" s="21" t="s">
        <v>248</v>
      </c>
      <c r="B807" s="22" t="s">
        <v>249</v>
      </c>
      <c r="C807" s="22" t="s">
        <v>138</v>
      </c>
      <c r="D807" s="23">
        <v>3619.4</v>
      </c>
      <c r="E807" s="23">
        <v>30909.42</v>
      </c>
      <c r="F807" s="23">
        <v>12047.99</v>
      </c>
      <c r="G807" s="57">
        <v>92420</v>
      </c>
    </row>
    <row r="808" spans="1:7" ht="15" customHeight="1">
      <c r="A808" s="24" t="s">
        <v>248</v>
      </c>
      <c r="B808" s="25" t="s">
        <v>249</v>
      </c>
      <c r="C808" s="25" t="s">
        <v>60</v>
      </c>
      <c r="D808" s="26" t="s">
        <v>128</v>
      </c>
      <c r="E808" s="26" t="s">
        <v>128</v>
      </c>
      <c r="F808" s="26">
        <v>99</v>
      </c>
      <c r="G808" s="58">
        <v>840.5</v>
      </c>
    </row>
    <row r="809" spans="1:7" ht="15" customHeight="1">
      <c r="A809" s="21" t="s">
        <v>248</v>
      </c>
      <c r="B809" s="22" t="s">
        <v>249</v>
      </c>
      <c r="C809" s="22" t="s">
        <v>139</v>
      </c>
      <c r="D809" s="23">
        <v>3477</v>
      </c>
      <c r="E809" s="23">
        <v>29855.75</v>
      </c>
      <c r="F809" s="23">
        <v>3470</v>
      </c>
      <c r="G809" s="57">
        <v>28482.7</v>
      </c>
    </row>
    <row r="810" spans="1:7" ht="15" customHeight="1">
      <c r="A810" s="24" t="s">
        <v>248</v>
      </c>
      <c r="B810" s="25" t="s">
        <v>249</v>
      </c>
      <c r="C810" s="25" t="s">
        <v>63</v>
      </c>
      <c r="D810" s="26">
        <v>1938</v>
      </c>
      <c r="E810" s="26">
        <v>17967.6</v>
      </c>
      <c r="F810" s="26">
        <v>6636</v>
      </c>
      <c r="G810" s="58">
        <v>48398.87</v>
      </c>
    </row>
    <row r="811" spans="1:7" ht="15" customHeight="1">
      <c r="A811" s="21" t="s">
        <v>248</v>
      </c>
      <c r="B811" s="22" t="s">
        <v>249</v>
      </c>
      <c r="C811" s="22" t="s">
        <v>53</v>
      </c>
      <c r="D811" s="23">
        <v>260</v>
      </c>
      <c r="E811" s="23">
        <v>1318.75</v>
      </c>
      <c r="F811" s="23">
        <v>250</v>
      </c>
      <c r="G811" s="57">
        <v>1204.08</v>
      </c>
    </row>
    <row r="812" spans="1:7" ht="15" customHeight="1">
      <c r="A812" s="24" t="s">
        <v>248</v>
      </c>
      <c r="B812" s="25" t="s">
        <v>249</v>
      </c>
      <c r="C812" s="25" t="s">
        <v>46</v>
      </c>
      <c r="D812" s="26">
        <v>10048.7</v>
      </c>
      <c r="E812" s="26">
        <v>33787.68</v>
      </c>
      <c r="F812" s="26">
        <v>9399.25</v>
      </c>
      <c r="G812" s="58">
        <v>58582.7</v>
      </c>
    </row>
    <row r="813" spans="1:7" ht="15" customHeight="1">
      <c r="A813" s="21" t="s">
        <v>248</v>
      </c>
      <c r="B813" s="22" t="s">
        <v>249</v>
      </c>
      <c r="C813" s="22" t="s">
        <v>98</v>
      </c>
      <c r="D813" s="23">
        <v>351</v>
      </c>
      <c r="E813" s="23">
        <v>3585.4</v>
      </c>
      <c r="F813" s="23" t="s">
        <v>128</v>
      </c>
      <c r="G813" s="57" t="s">
        <v>128</v>
      </c>
    </row>
    <row r="814" spans="1:7" ht="15" customHeight="1">
      <c r="A814" s="24" t="s">
        <v>248</v>
      </c>
      <c r="B814" s="25" t="s">
        <v>249</v>
      </c>
      <c r="C814" s="25" t="s">
        <v>502</v>
      </c>
      <c r="D814" s="26" t="s">
        <v>128</v>
      </c>
      <c r="E814" s="26" t="s">
        <v>128</v>
      </c>
      <c r="F814" s="26">
        <v>27</v>
      </c>
      <c r="G814" s="58">
        <v>270</v>
      </c>
    </row>
    <row r="815" spans="1:7" ht="15" customHeight="1">
      <c r="A815" s="21" t="s">
        <v>248</v>
      </c>
      <c r="B815" s="22" t="s">
        <v>249</v>
      </c>
      <c r="C815" s="22" t="s">
        <v>156</v>
      </c>
      <c r="D815" s="23">
        <v>6132</v>
      </c>
      <c r="E815" s="23">
        <v>51406.4</v>
      </c>
      <c r="F815" s="23">
        <v>6375</v>
      </c>
      <c r="G815" s="57">
        <v>46390</v>
      </c>
    </row>
    <row r="816" spans="1:7" ht="15" customHeight="1">
      <c r="A816" s="24" t="s">
        <v>248</v>
      </c>
      <c r="B816" s="25" t="s">
        <v>249</v>
      </c>
      <c r="C816" s="25" t="s">
        <v>102</v>
      </c>
      <c r="D816" s="26">
        <v>1476</v>
      </c>
      <c r="E816" s="26">
        <v>12369.68</v>
      </c>
      <c r="F816" s="26">
        <v>1832</v>
      </c>
      <c r="G816" s="58">
        <v>14696.65</v>
      </c>
    </row>
    <row r="817" spans="1:7" ht="15" customHeight="1">
      <c r="A817" s="21" t="s">
        <v>248</v>
      </c>
      <c r="B817" s="22" t="s">
        <v>249</v>
      </c>
      <c r="C817" s="22" t="s">
        <v>85</v>
      </c>
      <c r="D817" s="23" t="s">
        <v>128</v>
      </c>
      <c r="E817" s="23" t="s">
        <v>128</v>
      </c>
      <c r="F817" s="23">
        <v>532.5</v>
      </c>
      <c r="G817" s="57">
        <v>2562.57</v>
      </c>
    </row>
    <row r="818" spans="1:7" ht="15" customHeight="1">
      <c r="A818" s="24" t="s">
        <v>248</v>
      </c>
      <c r="B818" s="25" t="s">
        <v>249</v>
      </c>
      <c r="C818" s="25" t="s">
        <v>100</v>
      </c>
      <c r="D818" s="26">
        <v>90</v>
      </c>
      <c r="E818" s="26">
        <v>792</v>
      </c>
      <c r="F818" s="26" t="s">
        <v>128</v>
      </c>
      <c r="G818" s="58" t="s">
        <v>128</v>
      </c>
    </row>
    <row r="819" spans="1:7" ht="15" customHeight="1">
      <c r="A819" s="21" t="s">
        <v>248</v>
      </c>
      <c r="B819" s="22" t="s">
        <v>249</v>
      </c>
      <c r="C819" s="22" t="s">
        <v>65</v>
      </c>
      <c r="D819" s="23" t="s">
        <v>128</v>
      </c>
      <c r="E819" s="23" t="s">
        <v>128</v>
      </c>
      <c r="F819" s="23">
        <v>285</v>
      </c>
      <c r="G819" s="57">
        <v>2716.9</v>
      </c>
    </row>
    <row r="820" spans="1:7" ht="15" customHeight="1">
      <c r="A820" s="24" t="s">
        <v>248</v>
      </c>
      <c r="B820" s="25" t="s">
        <v>249</v>
      </c>
      <c r="C820" s="25" t="s">
        <v>183</v>
      </c>
      <c r="D820" s="26">
        <v>1519.2</v>
      </c>
      <c r="E820" s="26">
        <v>10761.66</v>
      </c>
      <c r="F820" s="26">
        <v>1494.4</v>
      </c>
      <c r="G820" s="58">
        <v>9141.2</v>
      </c>
    </row>
    <row r="821" spans="1:7" ht="15" customHeight="1">
      <c r="A821" s="21" t="s">
        <v>248</v>
      </c>
      <c r="B821" s="22" t="s">
        <v>249</v>
      </c>
      <c r="C821" s="22" t="s">
        <v>49</v>
      </c>
      <c r="D821" s="23" t="s">
        <v>128</v>
      </c>
      <c r="E821" s="23" t="s">
        <v>128</v>
      </c>
      <c r="F821" s="23">
        <v>3265</v>
      </c>
      <c r="G821" s="57">
        <v>18345.1</v>
      </c>
    </row>
    <row r="822" spans="1:7" ht="15" customHeight="1">
      <c r="A822" s="24" t="s">
        <v>248</v>
      </c>
      <c r="B822" s="25" t="s">
        <v>249</v>
      </c>
      <c r="C822" s="25" t="s">
        <v>83</v>
      </c>
      <c r="D822" s="26">
        <v>96</v>
      </c>
      <c r="E822" s="26">
        <v>1030.2</v>
      </c>
      <c r="F822" s="26">
        <v>2604</v>
      </c>
      <c r="G822" s="58">
        <v>27665.4</v>
      </c>
    </row>
    <row r="823" spans="1:7" ht="15" customHeight="1">
      <c r="A823" s="21" t="s">
        <v>251</v>
      </c>
      <c r="B823" s="22" t="s">
        <v>252</v>
      </c>
      <c r="C823" s="22" t="s">
        <v>87</v>
      </c>
      <c r="D823" s="23">
        <v>24</v>
      </c>
      <c r="E823" s="23">
        <v>217.44</v>
      </c>
      <c r="F823" s="23" t="s">
        <v>128</v>
      </c>
      <c r="G823" s="57" t="s">
        <v>128</v>
      </c>
    </row>
    <row r="824" spans="1:7" ht="15" customHeight="1">
      <c r="A824" s="24" t="s">
        <v>251</v>
      </c>
      <c r="B824" s="25" t="s">
        <v>252</v>
      </c>
      <c r="C824" s="25" t="s">
        <v>138</v>
      </c>
      <c r="D824" s="26">
        <v>690</v>
      </c>
      <c r="E824" s="26">
        <v>7425.6</v>
      </c>
      <c r="F824" s="26">
        <v>1091</v>
      </c>
      <c r="G824" s="58">
        <v>11604.8</v>
      </c>
    </row>
    <row r="825" spans="1:7" ht="15" customHeight="1">
      <c r="A825" s="21" t="s">
        <v>251</v>
      </c>
      <c r="B825" s="22" t="s">
        <v>252</v>
      </c>
      <c r="C825" s="22" t="s">
        <v>63</v>
      </c>
      <c r="D825" s="23" t="s">
        <v>128</v>
      </c>
      <c r="E825" s="23" t="s">
        <v>128</v>
      </c>
      <c r="F825" s="23">
        <v>14708</v>
      </c>
      <c r="G825" s="57">
        <v>100025.68</v>
      </c>
    </row>
    <row r="826" spans="1:7" ht="15" customHeight="1">
      <c r="A826" s="24" t="s">
        <v>251</v>
      </c>
      <c r="B826" s="25" t="s">
        <v>252</v>
      </c>
      <c r="C826" s="25" t="s">
        <v>46</v>
      </c>
      <c r="D826" s="26" t="s">
        <v>128</v>
      </c>
      <c r="E826" s="26" t="s">
        <v>128</v>
      </c>
      <c r="F826" s="26">
        <v>1800</v>
      </c>
      <c r="G826" s="58">
        <v>6000</v>
      </c>
    </row>
    <row r="827" spans="1:7" ht="15" customHeight="1">
      <c r="A827" s="21" t="s">
        <v>251</v>
      </c>
      <c r="B827" s="22" t="s">
        <v>252</v>
      </c>
      <c r="C827" s="22" t="s">
        <v>156</v>
      </c>
      <c r="D827" s="23">
        <v>940</v>
      </c>
      <c r="E827" s="23">
        <v>7276.05</v>
      </c>
      <c r="F827" s="23">
        <v>640</v>
      </c>
      <c r="G827" s="57">
        <v>4560</v>
      </c>
    </row>
    <row r="828" spans="1:7" ht="15" customHeight="1">
      <c r="A828" s="24" t="s">
        <v>251</v>
      </c>
      <c r="B828" s="25" t="s">
        <v>252</v>
      </c>
      <c r="C828" s="25" t="s">
        <v>183</v>
      </c>
      <c r="D828" s="26">
        <v>192</v>
      </c>
      <c r="E828" s="26">
        <v>1568.64</v>
      </c>
      <c r="F828" s="26">
        <v>480</v>
      </c>
      <c r="G828" s="58">
        <v>4262.4</v>
      </c>
    </row>
    <row r="829" spans="1:7" ht="15" customHeight="1">
      <c r="A829" s="21" t="s">
        <v>251</v>
      </c>
      <c r="B829" s="22" t="s">
        <v>252</v>
      </c>
      <c r="C829" s="22" t="s">
        <v>49</v>
      </c>
      <c r="D829" s="23" t="s">
        <v>128</v>
      </c>
      <c r="E829" s="23" t="s">
        <v>128</v>
      </c>
      <c r="F829" s="23">
        <v>985</v>
      </c>
      <c r="G829" s="57">
        <v>6628.6</v>
      </c>
    </row>
    <row r="830" spans="1:7" ht="15" customHeight="1">
      <c r="A830" s="24" t="s">
        <v>253</v>
      </c>
      <c r="B830" s="25" t="s">
        <v>250</v>
      </c>
      <c r="C830" s="25" t="s">
        <v>87</v>
      </c>
      <c r="D830" s="26">
        <v>57</v>
      </c>
      <c r="E830" s="26">
        <v>548.88</v>
      </c>
      <c r="F830" s="26" t="s">
        <v>128</v>
      </c>
      <c r="G830" s="58" t="s">
        <v>128</v>
      </c>
    </row>
    <row r="831" spans="1:7" ht="15" customHeight="1">
      <c r="A831" s="21" t="s">
        <v>253</v>
      </c>
      <c r="B831" s="22" t="s">
        <v>250</v>
      </c>
      <c r="C831" s="22" t="s">
        <v>138</v>
      </c>
      <c r="D831" s="23">
        <v>112.5</v>
      </c>
      <c r="E831" s="23">
        <v>757.35</v>
      </c>
      <c r="F831" s="23">
        <v>450</v>
      </c>
      <c r="G831" s="57">
        <v>2513.7</v>
      </c>
    </row>
    <row r="832" spans="1:7" ht="15" customHeight="1">
      <c r="A832" s="24" t="s">
        <v>253</v>
      </c>
      <c r="B832" s="25" t="s">
        <v>250</v>
      </c>
      <c r="C832" s="25" t="s">
        <v>139</v>
      </c>
      <c r="D832" s="26" t="s">
        <v>128</v>
      </c>
      <c r="E832" s="26" t="s">
        <v>128</v>
      </c>
      <c r="F832" s="26">
        <v>200</v>
      </c>
      <c r="G832" s="58">
        <v>1384</v>
      </c>
    </row>
    <row r="833" spans="1:7" ht="15" customHeight="1">
      <c r="A833" s="21" t="s">
        <v>253</v>
      </c>
      <c r="B833" s="22" t="s">
        <v>250</v>
      </c>
      <c r="C833" s="22" t="s">
        <v>63</v>
      </c>
      <c r="D833" s="23" t="s">
        <v>128</v>
      </c>
      <c r="E833" s="23" t="s">
        <v>128</v>
      </c>
      <c r="F833" s="23">
        <v>300</v>
      </c>
      <c r="G833" s="57">
        <v>2496</v>
      </c>
    </row>
    <row r="834" spans="1:7" ht="15" customHeight="1">
      <c r="A834" s="24" t="s">
        <v>253</v>
      </c>
      <c r="B834" s="25" t="s">
        <v>250</v>
      </c>
      <c r="C834" s="25" t="s">
        <v>46</v>
      </c>
      <c r="D834" s="26" t="s">
        <v>128</v>
      </c>
      <c r="E834" s="26" t="s">
        <v>128</v>
      </c>
      <c r="F834" s="26">
        <v>587</v>
      </c>
      <c r="G834" s="58">
        <v>3544.52</v>
      </c>
    </row>
    <row r="835" spans="1:7" ht="15" customHeight="1">
      <c r="A835" s="21" t="s">
        <v>253</v>
      </c>
      <c r="B835" s="22" t="s">
        <v>250</v>
      </c>
      <c r="C835" s="22" t="s">
        <v>156</v>
      </c>
      <c r="D835" s="23">
        <v>545</v>
      </c>
      <c r="E835" s="23">
        <v>4454.57</v>
      </c>
      <c r="F835" s="23">
        <v>1249.5</v>
      </c>
      <c r="G835" s="57">
        <v>9492.15</v>
      </c>
    </row>
    <row r="836" spans="1:7" ht="15" customHeight="1">
      <c r="A836" s="24" t="s">
        <v>253</v>
      </c>
      <c r="B836" s="25" t="s">
        <v>250</v>
      </c>
      <c r="C836" s="25" t="s">
        <v>85</v>
      </c>
      <c r="D836" s="26" t="s">
        <v>128</v>
      </c>
      <c r="E836" s="26" t="s">
        <v>128</v>
      </c>
      <c r="F836" s="26">
        <v>100</v>
      </c>
      <c r="G836" s="58">
        <v>698.96</v>
      </c>
    </row>
    <row r="837" spans="1:7" ht="15" customHeight="1">
      <c r="A837" s="21" t="s">
        <v>253</v>
      </c>
      <c r="B837" s="22" t="s">
        <v>250</v>
      </c>
      <c r="C837" s="22" t="s">
        <v>183</v>
      </c>
      <c r="D837" s="23">
        <v>170</v>
      </c>
      <c r="E837" s="23">
        <v>1340.2</v>
      </c>
      <c r="F837" s="23">
        <v>85.6</v>
      </c>
      <c r="G837" s="57">
        <v>720.24</v>
      </c>
    </row>
    <row r="838" spans="1:7" ht="15" customHeight="1">
      <c r="A838" s="24" t="s">
        <v>253</v>
      </c>
      <c r="B838" s="25" t="s">
        <v>250</v>
      </c>
      <c r="C838" s="25" t="s">
        <v>49</v>
      </c>
      <c r="D838" s="26" t="s">
        <v>128</v>
      </c>
      <c r="E838" s="26" t="s">
        <v>128</v>
      </c>
      <c r="F838" s="26">
        <v>345</v>
      </c>
      <c r="G838" s="58">
        <v>2747.1</v>
      </c>
    </row>
    <row r="839" spans="1:7" ht="15" customHeight="1">
      <c r="A839" s="21" t="s">
        <v>254</v>
      </c>
      <c r="B839" s="22" t="s">
        <v>255</v>
      </c>
      <c r="C839" s="22" t="s">
        <v>87</v>
      </c>
      <c r="D839" s="23">
        <v>247.5</v>
      </c>
      <c r="E839" s="23">
        <v>1353.66</v>
      </c>
      <c r="F839" s="23">
        <v>180</v>
      </c>
      <c r="G839" s="57">
        <v>860.4</v>
      </c>
    </row>
    <row r="840" spans="1:7" ht="15" customHeight="1">
      <c r="A840" s="24" t="s">
        <v>254</v>
      </c>
      <c r="B840" s="25" t="s">
        <v>255</v>
      </c>
      <c r="C840" s="25" t="s">
        <v>138</v>
      </c>
      <c r="D840" s="26">
        <v>32198.22</v>
      </c>
      <c r="E840" s="26">
        <v>146799.5</v>
      </c>
      <c r="F840" s="26">
        <v>66850</v>
      </c>
      <c r="G840" s="58">
        <v>269743.6</v>
      </c>
    </row>
    <row r="841" spans="1:7" ht="15" customHeight="1">
      <c r="A841" s="21" t="s">
        <v>254</v>
      </c>
      <c r="B841" s="22" t="s">
        <v>255</v>
      </c>
      <c r="C841" s="22" t="s">
        <v>63</v>
      </c>
      <c r="D841" s="23" t="s">
        <v>128</v>
      </c>
      <c r="E841" s="23" t="s">
        <v>128</v>
      </c>
      <c r="F841" s="23">
        <v>11185</v>
      </c>
      <c r="G841" s="57">
        <v>48011.6</v>
      </c>
    </row>
    <row r="842" spans="1:7" ht="15" customHeight="1">
      <c r="A842" s="24" t="s">
        <v>254</v>
      </c>
      <c r="B842" s="25" t="s">
        <v>255</v>
      </c>
      <c r="C842" s="25" t="s">
        <v>53</v>
      </c>
      <c r="D842" s="26">
        <v>1601</v>
      </c>
      <c r="E842" s="26">
        <v>4385.61</v>
      </c>
      <c r="F842" s="26">
        <v>1030</v>
      </c>
      <c r="G842" s="58">
        <v>3012.5</v>
      </c>
    </row>
    <row r="843" spans="1:7" ht="15" customHeight="1">
      <c r="A843" s="21" t="s">
        <v>254</v>
      </c>
      <c r="B843" s="22" t="s">
        <v>255</v>
      </c>
      <c r="C843" s="22" t="s">
        <v>46</v>
      </c>
      <c r="D843" s="23">
        <v>3227</v>
      </c>
      <c r="E843" s="23">
        <v>16720.05</v>
      </c>
      <c r="F843" s="23">
        <v>10816.25</v>
      </c>
      <c r="G843" s="57">
        <v>45379.45</v>
      </c>
    </row>
    <row r="844" spans="1:7" ht="15" customHeight="1">
      <c r="A844" s="24" t="s">
        <v>254</v>
      </c>
      <c r="B844" s="25" t="s">
        <v>255</v>
      </c>
      <c r="C844" s="25" t="s">
        <v>47</v>
      </c>
      <c r="D844" s="26" t="s">
        <v>128</v>
      </c>
      <c r="E844" s="26" t="s">
        <v>128</v>
      </c>
      <c r="F844" s="26">
        <v>720</v>
      </c>
      <c r="G844" s="58">
        <v>3441.6</v>
      </c>
    </row>
    <row r="845" spans="1:7" ht="15" customHeight="1">
      <c r="A845" s="21" t="s">
        <v>254</v>
      </c>
      <c r="B845" s="22" t="s">
        <v>255</v>
      </c>
      <c r="C845" s="22" t="s">
        <v>156</v>
      </c>
      <c r="D845" s="23">
        <v>3980</v>
      </c>
      <c r="E845" s="23">
        <v>17549.8</v>
      </c>
      <c r="F845" s="23">
        <v>6418</v>
      </c>
      <c r="G845" s="57">
        <v>24347.2</v>
      </c>
    </row>
    <row r="846" spans="1:7" ht="15" customHeight="1">
      <c r="A846" s="24" t="s">
        <v>254</v>
      </c>
      <c r="B846" s="25" t="s">
        <v>255</v>
      </c>
      <c r="C846" s="25" t="s">
        <v>85</v>
      </c>
      <c r="D846" s="26" t="s">
        <v>128</v>
      </c>
      <c r="E846" s="26" t="s">
        <v>128</v>
      </c>
      <c r="F846" s="26">
        <v>690</v>
      </c>
      <c r="G846" s="58">
        <v>2150.97</v>
      </c>
    </row>
    <row r="847" spans="1:7" ht="15" customHeight="1">
      <c r="A847" s="21" t="s">
        <v>254</v>
      </c>
      <c r="B847" s="22" t="s">
        <v>255</v>
      </c>
      <c r="C847" s="22" t="s">
        <v>183</v>
      </c>
      <c r="D847" s="23">
        <v>4744</v>
      </c>
      <c r="E847" s="23">
        <v>19521.4</v>
      </c>
      <c r="F847" s="23">
        <v>5348</v>
      </c>
      <c r="G847" s="57">
        <v>19185.36</v>
      </c>
    </row>
    <row r="848" spans="1:7" ht="15" customHeight="1">
      <c r="A848" s="24" t="s">
        <v>254</v>
      </c>
      <c r="B848" s="25" t="s">
        <v>255</v>
      </c>
      <c r="C848" s="25" t="s">
        <v>49</v>
      </c>
      <c r="D848" s="26" t="s">
        <v>128</v>
      </c>
      <c r="E848" s="26" t="s">
        <v>128</v>
      </c>
      <c r="F848" s="26">
        <v>2800</v>
      </c>
      <c r="G848" s="58">
        <v>11354.2</v>
      </c>
    </row>
    <row r="849" spans="1:7" ht="15" customHeight="1">
      <c r="A849" s="21" t="s">
        <v>575</v>
      </c>
      <c r="B849" s="22" t="s">
        <v>576</v>
      </c>
      <c r="C849" s="22" t="s">
        <v>63</v>
      </c>
      <c r="D849" s="23" t="s">
        <v>128</v>
      </c>
      <c r="E849" s="23" t="s">
        <v>128</v>
      </c>
      <c r="F849" s="23">
        <v>2620.17</v>
      </c>
      <c r="G849" s="57">
        <v>13901.53</v>
      </c>
    </row>
    <row r="850" spans="1:7" ht="15" customHeight="1">
      <c r="A850" s="24" t="s">
        <v>256</v>
      </c>
      <c r="B850" s="25" t="s">
        <v>257</v>
      </c>
      <c r="C850" s="25" t="s">
        <v>138</v>
      </c>
      <c r="D850" s="26">
        <v>15872</v>
      </c>
      <c r="E850" s="26">
        <v>111245.2</v>
      </c>
      <c r="F850" s="26">
        <v>27440</v>
      </c>
      <c r="G850" s="58">
        <v>177228</v>
      </c>
    </row>
    <row r="851" spans="1:7" ht="15" customHeight="1">
      <c r="A851" s="21" t="s">
        <v>256</v>
      </c>
      <c r="B851" s="22" t="s">
        <v>257</v>
      </c>
      <c r="C851" s="22" t="s">
        <v>60</v>
      </c>
      <c r="D851" s="23">
        <v>512</v>
      </c>
      <c r="E851" s="23">
        <v>2895.4</v>
      </c>
      <c r="F851" s="23">
        <v>972</v>
      </c>
      <c r="G851" s="57">
        <v>5343.7</v>
      </c>
    </row>
    <row r="852" spans="1:7" ht="15" customHeight="1">
      <c r="A852" s="24" t="s">
        <v>256</v>
      </c>
      <c r="B852" s="25" t="s">
        <v>257</v>
      </c>
      <c r="C852" s="25" t="s">
        <v>139</v>
      </c>
      <c r="D852" s="26">
        <v>13800</v>
      </c>
      <c r="E852" s="26">
        <v>72732.75</v>
      </c>
      <c r="F852" s="26">
        <v>14656</v>
      </c>
      <c r="G852" s="58">
        <v>75160.7</v>
      </c>
    </row>
    <row r="853" spans="1:7" ht="15" customHeight="1">
      <c r="A853" s="21" t="s">
        <v>256</v>
      </c>
      <c r="B853" s="22" t="s">
        <v>257</v>
      </c>
      <c r="C853" s="22" t="s">
        <v>63</v>
      </c>
      <c r="D853" s="23">
        <v>4400</v>
      </c>
      <c r="E853" s="23">
        <v>31600</v>
      </c>
      <c r="F853" s="23">
        <v>12280</v>
      </c>
      <c r="G853" s="57">
        <v>79445</v>
      </c>
    </row>
    <row r="854" spans="1:7" ht="15" customHeight="1">
      <c r="A854" s="24" t="s">
        <v>256</v>
      </c>
      <c r="B854" s="25" t="s">
        <v>257</v>
      </c>
      <c r="C854" s="25" t="s">
        <v>122</v>
      </c>
      <c r="D854" s="26" t="s">
        <v>128</v>
      </c>
      <c r="E854" s="26" t="s">
        <v>128</v>
      </c>
      <c r="F854" s="26">
        <v>150</v>
      </c>
      <c r="G854" s="58">
        <v>885</v>
      </c>
    </row>
    <row r="855" spans="1:7" ht="15" customHeight="1">
      <c r="A855" s="21" t="s">
        <v>256</v>
      </c>
      <c r="B855" s="22" t="s">
        <v>257</v>
      </c>
      <c r="C855" s="22" t="s">
        <v>46</v>
      </c>
      <c r="D855" s="23">
        <v>505</v>
      </c>
      <c r="E855" s="23">
        <v>3702.55</v>
      </c>
      <c r="F855" s="23">
        <v>4240</v>
      </c>
      <c r="G855" s="57">
        <v>26098</v>
      </c>
    </row>
    <row r="856" spans="1:7" ht="15" customHeight="1">
      <c r="A856" s="24" t="s">
        <v>256</v>
      </c>
      <c r="B856" s="25" t="s">
        <v>257</v>
      </c>
      <c r="C856" s="25" t="s">
        <v>62</v>
      </c>
      <c r="D856" s="26">
        <v>3993.6</v>
      </c>
      <c r="E856" s="26">
        <v>23232.72</v>
      </c>
      <c r="F856" s="26">
        <v>3657.6</v>
      </c>
      <c r="G856" s="58">
        <v>20024.06</v>
      </c>
    </row>
    <row r="857" spans="1:7" ht="15" customHeight="1">
      <c r="A857" s="21" t="s">
        <v>256</v>
      </c>
      <c r="B857" s="22" t="s">
        <v>257</v>
      </c>
      <c r="C857" s="22" t="s">
        <v>502</v>
      </c>
      <c r="D857" s="23" t="s">
        <v>128</v>
      </c>
      <c r="E857" s="23" t="s">
        <v>128</v>
      </c>
      <c r="F857" s="23">
        <v>102.4</v>
      </c>
      <c r="G857" s="57">
        <v>742.4</v>
      </c>
    </row>
    <row r="858" spans="1:7" ht="15" customHeight="1">
      <c r="A858" s="24" t="s">
        <v>256</v>
      </c>
      <c r="B858" s="25" t="s">
        <v>257</v>
      </c>
      <c r="C858" s="25" t="s">
        <v>156</v>
      </c>
      <c r="D858" s="26">
        <v>12848</v>
      </c>
      <c r="E858" s="26">
        <v>73749.67</v>
      </c>
      <c r="F858" s="26">
        <v>11686</v>
      </c>
      <c r="G858" s="58">
        <v>64424.19</v>
      </c>
    </row>
    <row r="859" spans="1:7" ht="15" customHeight="1">
      <c r="A859" s="21" t="s">
        <v>256</v>
      </c>
      <c r="B859" s="22" t="s">
        <v>257</v>
      </c>
      <c r="C859" s="22" t="s">
        <v>102</v>
      </c>
      <c r="D859" s="23">
        <v>6336</v>
      </c>
      <c r="E859" s="23">
        <v>43580.94</v>
      </c>
      <c r="F859" s="23">
        <v>2658</v>
      </c>
      <c r="G859" s="57">
        <v>16687.39</v>
      </c>
    </row>
    <row r="860" spans="1:7" ht="15" customHeight="1">
      <c r="A860" s="24" t="s">
        <v>256</v>
      </c>
      <c r="B860" s="25" t="s">
        <v>257</v>
      </c>
      <c r="C860" s="25" t="s">
        <v>50</v>
      </c>
      <c r="D860" s="26">
        <v>3032</v>
      </c>
      <c r="E860" s="26">
        <v>17233.6</v>
      </c>
      <c r="F860" s="26">
        <v>3060</v>
      </c>
      <c r="G860" s="58">
        <v>16942.75</v>
      </c>
    </row>
    <row r="861" spans="1:7" ht="15" customHeight="1">
      <c r="A861" s="21" t="s">
        <v>256</v>
      </c>
      <c r="B861" s="22" t="s">
        <v>257</v>
      </c>
      <c r="C861" s="22" t="s">
        <v>69</v>
      </c>
      <c r="D861" s="23">
        <v>1425.6</v>
      </c>
      <c r="E861" s="23">
        <v>7275.1</v>
      </c>
      <c r="F861" s="23">
        <v>2496</v>
      </c>
      <c r="G861" s="57">
        <v>12391.6</v>
      </c>
    </row>
    <row r="862" spans="1:7" ht="15" customHeight="1">
      <c r="A862" s="24" t="s">
        <v>256</v>
      </c>
      <c r="B862" s="25" t="s">
        <v>257</v>
      </c>
      <c r="C862" s="25" t="s">
        <v>65</v>
      </c>
      <c r="D862" s="26" t="s">
        <v>128</v>
      </c>
      <c r="E862" s="26" t="s">
        <v>128</v>
      </c>
      <c r="F862" s="26">
        <v>768</v>
      </c>
      <c r="G862" s="58">
        <v>5077.2</v>
      </c>
    </row>
    <row r="863" spans="1:7" ht="15" customHeight="1">
      <c r="A863" s="21" t="s">
        <v>256</v>
      </c>
      <c r="B863" s="22" t="s">
        <v>257</v>
      </c>
      <c r="C863" s="22" t="s">
        <v>83</v>
      </c>
      <c r="D863" s="23">
        <v>240</v>
      </c>
      <c r="E863" s="23">
        <v>1872</v>
      </c>
      <c r="F863" s="23">
        <v>1928</v>
      </c>
      <c r="G863" s="57">
        <v>14557.6</v>
      </c>
    </row>
    <row r="864" spans="1:7" ht="15" customHeight="1">
      <c r="A864" s="24" t="s">
        <v>256</v>
      </c>
      <c r="B864" s="25" t="s">
        <v>257</v>
      </c>
      <c r="C864" s="25" t="s">
        <v>108</v>
      </c>
      <c r="D864" s="26" t="s">
        <v>128</v>
      </c>
      <c r="E864" s="26" t="s">
        <v>128</v>
      </c>
      <c r="F864" s="26">
        <v>1556.8</v>
      </c>
      <c r="G864" s="58">
        <v>7416.46</v>
      </c>
    </row>
    <row r="865" spans="1:7" ht="15" customHeight="1">
      <c r="A865" s="21" t="s">
        <v>256</v>
      </c>
      <c r="B865" s="22" t="s">
        <v>257</v>
      </c>
      <c r="C865" s="22" t="s">
        <v>66</v>
      </c>
      <c r="D865" s="23">
        <v>896</v>
      </c>
      <c r="E865" s="23">
        <v>4817.4</v>
      </c>
      <c r="F865" s="23">
        <v>1760</v>
      </c>
      <c r="G865" s="57">
        <v>9345</v>
      </c>
    </row>
    <row r="866" spans="1:7" ht="15" customHeight="1">
      <c r="A866" s="24" t="s">
        <v>256</v>
      </c>
      <c r="B866" s="25" t="s">
        <v>257</v>
      </c>
      <c r="C866" s="25" t="s">
        <v>68</v>
      </c>
      <c r="D866" s="26">
        <v>224</v>
      </c>
      <c r="E866" s="26">
        <v>1260.6</v>
      </c>
      <c r="F866" s="26">
        <v>128</v>
      </c>
      <c r="G866" s="58">
        <v>696.6</v>
      </c>
    </row>
    <row r="867" spans="1:7" ht="15" customHeight="1">
      <c r="A867" s="21" t="s">
        <v>258</v>
      </c>
      <c r="B867" s="22" t="s">
        <v>259</v>
      </c>
      <c r="C867" s="22" t="s">
        <v>46</v>
      </c>
      <c r="D867" s="23" t="s">
        <v>128</v>
      </c>
      <c r="E867" s="23" t="s">
        <v>128</v>
      </c>
      <c r="F867" s="23">
        <v>216</v>
      </c>
      <c r="G867" s="57">
        <v>1861.2</v>
      </c>
    </row>
    <row r="868" spans="1:7" ht="15" customHeight="1">
      <c r="A868" s="24" t="s">
        <v>258</v>
      </c>
      <c r="B868" s="25" t="s">
        <v>259</v>
      </c>
      <c r="C868" s="25" t="s">
        <v>183</v>
      </c>
      <c r="D868" s="26" t="s">
        <v>128</v>
      </c>
      <c r="E868" s="26" t="s">
        <v>128</v>
      </c>
      <c r="F868" s="26">
        <v>10.8</v>
      </c>
      <c r="G868" s="58">
        <v>99.36</v>
      </c>
    </row>
    <row r="869" spans="1:7" ht="15" customHeight="1">
      <c r="A869" s="21" t="s">
        <v>258</v>
      </c>
      <c r="B869" s="22" t="s">
        <v>259</v>
      </c>
      <c r="C869" s="22" t="s">
        <v>49</v>
      </c>
      <c r="D869" s="23" t="s">
        <v>128</v>
      </c>
      <c r="E869" s="23" t="s">
        <v>128</v>
      </c>
      <c r="F869" s="23">
        <v>72</v>
      </c>
      <c r="G869" s="57">
        <v>620.4</v>
      </c>
    </row>
    <row r="870" spans="1:7" ht="15" customHeight="1">
      <c r="A870" s="24" t="s">
        <v>260</v>
      </c>
      <c r="B870" s="25" t="s">
        <v>261</v>
      </c>
      <c r="C870" s="25" t="s">
        <v>138</v>
      </c>
      <c r="D870" s="26">
        <v>75</v>
      </c>
      <c r="E870" s="26">
        <v>637.2</v>
      </c>
      <c r="F870" s="26">
        <v>120</v>
      </c>
      <c r="G870" s="58">
        <v>892.8</v>
      </c>
    </row>
    <row r="871" spans="1:7" ht="15" customHeight="1">
      <c r="A871" s="21" t="s">
        <v>260</v>
      </c>
      <c r="B871" s="22" t="s">
        <v>261</v>
      </c>
      <c r="C871" s="22" t="s">
        <v>139</v>
      </c>
      <c r="D871" s="23" t="s">
        <v>128</v>
      </c>
      <c r="E871" s="23" t="s">
        <v>128</v>
      </c>
      <c r="F871" s="23">
        <v>156</v>
      </c>
      <c r="G871" s="57">
        <v>1024.92</v>
      </c>
    </row>
    <row r="872" spans="1:7" ht="15" customHeight="1">
      <c r="A872" s="24" t="s">
        <v>260</v>
      </c>
      <c r="B872" s="25" t="s">
        <v>261</v>
      </c>
      <c r="C872" s="25" t="s">
        <v>46</v>
      </c>
      <c r="D872" s="26">
        <v>6</v>
      </c>
      <c r="E872" s="26">
        <v>44.64</v>
      </c>
      <c r="F872" s="26" t="s">
        <v>128</v>
      </c>
      <c r="G872" s="58" t="s">
        <v>128</v>
      </c>
    </row>
    <row r="873" spans="1:7" ht="15" customHeight="1">
      <c r="A873" s="21" t="s">
        <v>260</v>
      </c>
      <c r="B873" s="22" t="s">
        <v>261</v>
      </c>
      <c r="C873" s="22" t="s">
        <v>156</v>
      </c>
      <c r="D873" s="23">
        <v>150</v>
      </c>
      <c r="E873" s="23">
        <v>1191.83</v>
      </c>
      <c r="F873" s="23">
        <v>120</v>
      </c>
      <c r="G873" s="57">
        <v>816</v>
      </c>
    </row>
    <row r="874" spans="1:7" ht="15" customHeight="1">
      <c r="A874" s="24" t="s">
        <v>260</v>
      </c>
      <c r="B874" s="25" t="s">
        <v>261</v>
      </c>
      <c r="C874" s="25" t="s">
        <v>562</v>
      </c>
      <c r="D874" s="26">
        <v>20</v>
      </c>
      <c r="E874" s="26">
        <v>250</v>
      </c>
      <c r="F874" s="26" t="s">
        <v>128</v>
      </c>
      <c r="G874" s="58" t="s">
        <v>128</v>
      </c>
    </row>
    <row r="875" spans="1:7" ht="15" customHeight="1">
      <c r="A875" s="21" t="s">
        <v>260</v>
      </c>
      <c r="B875" s="22" t="s">
        <v>261</v>
      </c>
      <c r="C875" s="22" t="s">
        <v>49</v>
      </c>
      <c r="D875" s="23" t="s">
        <v>128</v>
      </c>
      <c r="E875" s="23" t="s">
        <v>128</v>
      </c>
      <c r="F875" s="23">
        <v>30</v>
      </c>
      <c r="G875" s="57">
        <v>208.8</v>
      </c>
    </row>
    <row r="876" spans="1:7" ht="15" customHeight="1">
      <c r="A876" s="24" t="s">
        <v>262</v>
      </c>
      <c r="B876" s="25" t="s">
        <v>263</v>
      </c>
      <c r="C876" s="25" t="s">
        <v>110</v>
      </c>
      <c r="D876" s="26" t="s">
        <v>128</v>
      </c>
      <c r="E876" s="26" t="s">
        <v>128</v>
      </c>
      <c r="F876" s="26">
        <v>250</v>
      </c>
      <c r="G876" s="58">
        <v>2240</v>
      </c>
    </row>
    <row r="877" spans="1:7" ht="15" customHeight="1">
      <c r="A877" s="21" t="s">
        <v>262</v>
      </c>
      <c r="B877" s="22" t="s">
        <v>263</v>
      </c>
      <c r="C877" s="22" t="s">
        <v>87</v>
      </c>
      <c r="D877" s="23">
        <v>25.5</v>
      </c>
      <c r="E877" s="23">
        <v>235.62</v>
      </c>
      <c r="F877" s="23" t="s">
        <v>128</v>
      </c>
      <c r="G877" s="57" t="s">
        <v>128</v>
      </c>
    </row>
    <row r="878" spans="1:7" ht="15" customHeight="1">
      <c r="A878" s="24" t="s">
        <v>262</v>
      </c>
      <c r="B878" s="25" t="s">
        <v>263</v>
      </c>
      <c r="C878" s="25" t="s">
        <v>138</v>
      </c>
      <c r="D878" s="26">
        <v>3602</v>
      </c>
      <c r="E878" s="26">
        <v>19803.3</v>
      </c>
      <c r="F878" s="26">
        <v>6156.5</v>
      </c>
      <c r="G878" s="58">
        <v>35277.22</v>
      </c>
    </row>
    <row r="879" spans="1:7" ht="15" customHeight="1">
      <c r="A879" s="21" t="s">
        <v>262</v>
      </c>
      <c r="B879" s="22" t="s">
        <v>263</v>
      </c>
      <c r="C879" s="22" t="s">
        <v>63</v>
      </c>
      <c r="D879" s="23" t="s">
        <v>128</v>
      </c>
      <c r="E879" s="23" t="s">
        <v>128</v>
      </c>
      <c r="F879" s="23">
        <v>358</v>
      </c>
      <c r="G879" s="57">
        <v>2516.8</v>
      </c>
    </row>
    <row r="880" spans="1:7" ht="15" customHeight="1">
      <c r="A880" s="24" t="s">
        <v>262</v>
      </c>
      <c r="B880" s="25" t="s">
        <v>263</v>
      </c>
      <c r="C880" s="25" t="s">
        <v>46</v>
      </c>
      <c r="D880" s="26">
        <v>2891.25</v>
      </c>
      <c r="E880" s="26">
        <v>19540.44</v>
      </c>
      <c r="F880" s="26">
        <v>25248.3</v>
      </c>
      <c r="G880" s="58">
        <v>121785.41</v>
      </c>
    </row>
    <row r="881" spans="1:7" ht="15" customHeight="1">
      <c r="A881" s="21" t="s">
        <v>262</v>
      </c>
      <c r="B881" s="22" t="s">
        <v>263</v>
      </c>
      <c r="C881" s="22" t="s">
        <v>156</v>
      </c>
      <c r="D881" s="23">
        <v>518</v>
      </c>
      <c r="E881" s="23">
        <v>4095.6</v>
      </c>
      <c r="F881" s="23">
        <v>526.5</v>
      </c>
      <c r="G881" s="57">
        <v>3527</v>
      </c>
    </row>
    <row r="882" spans="1:7" ht="15" customHeight="1">
      <c r="A882" s="24" t="s">
        <v>262</v>
      </c>
      <c r="B882" s="25" t="s">
        <v>263</v>
      </c>
      <c r="C882" s="25" t="s">
        <v>50</v>
      </c>
      <c r="D882" s="26">
        <v>37500</v>
      </c>
      <c r="E882" s="26">
        <v>168510</v>
      </c>
      <c r="F882" s="26">
        <v>16500</v>
      </c>
      <c r="G882" s="58">
        <v>67445</v>
      </c>
    </row>
    <row r="883" spans="1:7" ht="15" customHeight="1">
      <c r="A883" s="21" t="s">
        <v>262</v>
      </c>
      <c r="B883" s="22" t="s">
        <v>263</v>
      </c>
      <c r="C883" s="22" t="s">
        <v>85</v>
      </c>
      <c r="D883" s="23" t="s">
        <v>128</v>
      </c>
      <c r="E883" s="23" t="s">
        <v>128</v>
      </c>
      <c r="F883" s="23">
        <v>1116</v>
      </c>
      <c r="G883" s="57">
        <v>6059.51</v>
      </c>
    </row>
    <row r="884" spans="1:7" ht="15" customHeight="1">
      <c r="A884" s="24" t="s">
        <v>262</v>
      </c>
      <c r="B884" s="25" t="s">
        <v>263</v>
      </c>
      <c r="C884" s="25" t="s">
        <v>100</v>
      </c>
      <c r="D884" s="26" t="s">
        <v>128</v>
      </c>
      <c r="E884" s="26" t="s">
        <v>128</v>
      </c>
      <c r="F884" s="26">
        <v>16700</v>
      </c>
      <c r="G884" s="58">
        <v>68795</v>
      </c>
    </row>
    <row r="885" spans="1:7" ht="15" customHeight="1">
      <c r="A885" s="21" t="s">
        <v>262</v>
      </c>
      <c r="B885" s="22" t="s">
        <v>263</v>
      </c>
      <c r="C885" s="22" t="s">
        <v>86</v>
      </c>
      <c r="D885" s="23" t="s">
        <v>128</v>
      </c>
      <c r="E885" s="23" t="s">
        <v>128</v>
      </c>
      <c r="F885" s="23">
        <v>27000</v>
      </c>
      <c r="G885" s="57">
        <v>113500</v>
      </c>
    </row>
    <row r="886" spans="1:7" ht="15" customHeight="1">
      <c r="A886" s="24" t="s">
        <v>262</v>
      </c>
      <c r="B886" s="25" t="s">
        <v>263</v>
      </c>
      <c r="C886" s="25" t="s">
        <v>183</v>
      </c>
      <c r="D886" s="26">
        <v>426.05</v>
      </c>
      <c r="E886" s="26">
        <v>3087.31</v>
      </c>
      <c r="F886" s="26">
        <v>435.3</v>
      </c>
      <c r="G886" s="58">
        <v>3037.52</v>
      </c>
    </row>
    <row r="887" spans="1:7" ht="15" customHeight="1">
      <c r="A887" s="21" t="s">
        <v>262</v>
      </c>
      <c r="B887" s="22" t="s">
        <v>263</v>
      </c>
      <c r="C887" s="22" t="s">
        <v>49</v>
      </c>
      <c r="D887" s="23">
        <v>15000</v>
      </c>
      <c r="E887" s="23">
        <v>55010</v>
      </c>
      <c r="F887" s="23">
        <v>20243.7</v>
      </c>
      <c r="G887" s="57">
        <v>80924.22</v>
      </c>
    </row>
    <row r="888" spans="1:7" ht="15" customHeight="1">
      <c r="A888" s="24" t="s">
        <v>262</v>
      </c>
      <c r="B888" s="25" t="s">
        <v>263</v>
      </c>
      <c r="C888" s="25" t="s">
        <v>66</v>
      </c>
      <c r="D888" s="26" t="s">
        <v>128</v>
      </c>
      <c r="E888" s="26" t="s">
        <v>128</v>
      </c>
      <c r="F888" s="26">
        <v>17000</v>
      </c>
      <c r="G888" s="58">
        <v>66800</v>
      </c>
    </row>
    <row r="889" spans="1:7" ht="15" customHeight="1">
      <c r="A889" s="21" t="s">
        <v>489</v>
      </c>
      <c r="B889" s="22" t="s">
        <v>490</v>
      </c>
      <c r="C889" s="22" t="s">
        <v>138</v>
      </c>
      <c r="D889" s="23" t="s">
        <v>128</v>
      </c>
      <c r="E889" s="23" t="s">
        <v>128</v>
      </c>
      <c r="F889" s="23">
        <v>96466.5</v>
      </c>
      <c r="G889" s="57">
        <v>323425.6</v>
      </c>
    </row>
    <row r="890" spans="1:7" ht="15" customHeight="1">
      <c r="A890" s="24" t="s">
        <v>489</v>
      </c>
      <c r="B890" s="25" t="s">
        <v>168</v>
      </c>
      <c r="C890" s="25" t="s">
        <v>156</v>
      </c>
      <c r="D890" s="26">
        <v>1200</v>
      </c>
      <c r="E890" s="26">
        <v>8640</v>
      </c>
      <c r="F890" s="26" t="s">
        <v>128</v>
      </c>
      <c r="G890" s="58" t="s">
        <v>128</v>
      </c>
    </row>
    <row r="891" spans="1:7" ht="15" customHeight="1">
      <c r="A891" s="21" t="s">
        <v>577</v>
      </c>
      <c r="B891" s="22" t="s">
        <v>578</v>
      </c>
      <c r="C891" s="22" t="s">
        <v>46</v>
      </c>
      <c r="D891" s="23">
        <v>21600</v>
      </c>
      <c r="E891" s="23">
        <v>22039.2</v>
      </c>
      <c r="F891" s="23" t="s">
        <v>128</v>
      </c>
      <c r="G891" s="57" t="s">
        <v>128</v>
      </c>
    </row>
    <row r="892" spans="1:7" ht="15" customHeight="1">
      <c r="A892" s="24" t="s">
        <v>491</v>
      </c>
      <c r="B892" s="25" t="s">
        <v>492</v>
      </c>
      <c r="C892" s="25" t="s">
        <v>46</v>
      </c>
      <c r="D892" s="26" t="s">
        <v>128</v>
      </c>
      <c r="E892" s="26" t="s">
        <v>128</v>
      </c>
      <c r="F892" s="26">
        <v>219</v>
      </c>
      <c r="G892" s="58">
        <v>1147.5</v>
      </c>
    </row>
    <row r="893" spans="1:7" ht="15" customHeight="1">
      <c r="A893" s="21" t="s">
        <v>493</v>
      </c>
      <c r="B893" s="22" t="s">
        <v>494</v>
      </c>
      <c r="C893" s="22" t="s">
        <v>139</v>
      </c>
      <c r="D893" s="23" t="s">
        <v>128</v>
      </c>
      <c r="E893" s="23" t="s">
        <v>128</v>
      </c>
      <c r="F893" s="23">
        <v>157742</v>
      </c>
      <c r="G893" s="57">
        <v>226084</v>
      </c>
    </row>
    <row r="894" spans="1:7" ht="15" customHeight="1">
      <c r="A894" s="24" t="s">
        <v>493</v>
      </c>
      <c r="B894" s="25" t="s">
        <v>494</v>
      </c>
      <c r="C894" s="25" t="s">
        <v>53</v>
      </c>
      <c r="D894" s="26" t="s">
        <v>128</v>
      </c>
      <c r="E894" s="26" t="s">
        <v>128</v>
      </c>
      <c r="F894" s="26">
        <v>33845</v>
      </c>
      <c r="G894" s="58">
        <v>51584</v>
      </c>
    </row>
    <row r="895" spans="1:7" ht="15" customHeight="1">
      <c r="A895" s="21" t="s">
        <v>493</v>
      </c>
      <c r="B895" s="22" t="s">
        <v>494</v>
      </c>
      <c r="C895" s="22" t="s">
        <v>84</v>
      </c>
      <c r="D895" s="23" t="s">
        <v>128</v>
      </c>
      <c r="E895" s="23" t="s">
        <v>128</v>
      </c>
      <c r="F895" s="23">
        <v>104168</v>
      </c>
      <c r="G895" s="57">
        <v>190944</v>
      </c>
    </row>
    <row r="896" spans="1:7" ht="15" customHeight="1">
      <c r="A896" s="24" t="s">
        <v>493</v>
      </c>
      <c r="B896" s="25" t="s">
        <v>494</v>
      </c>
      <c r="C896" s="25" t="s">
        <v>46</v>
      </c>
      <c r="D896" s="26" t="s">
        <v>128</v>
      </c>
      <c r="E896" s="26" t="s">
        <v>128</v>
      </c>
      <c r="F896" s="26">
        <v>30382074</v>
      </c>
      <c r="G896" s="58">
        <v>44484787.7</v>
      </c>
    </row>
    <row r="897" spans="1:7" ht="15" customHeight="1">
      <c r="A897" s="21" t="s">
        <v>493</v>
      </c>
      <c r="B897" s="22" t="s">
        <v>494</v>
      </c>
      <c r="C897" s="22" t="s">
        <v>57</v>
      </c>
      <c r="D897" s="23" t="s">
        <v>128</v>
      </c>
      <c r="E897" s="23" t="s">
        <v>128</v>
      </c>
      <c r="F897" s="23">
        <v>1730651.9</v>
      </c>
      <c r="G897" s="57">
        <v>2865044.88</v>
      </c>
    </row>
    <row r="898" spans="1:7" ht="15" customHeight="1">
      <c r="A898" s="24" t="s">
        <v>493</v>
      </c>
      <c r="B898" s="25" t="s">
        <v>494</v>
      </c>
      <c r="C898" s="25" t="s">
        <v>156</v>
      </c>
      <c r="D898" s="26" t="s">
        <v>128</v>
      </c>
      <c r="E898" s="26" t="s">
        <v>128</v>
      </c>
      <c r="F898" s="26">
        <v>89585</v>
      </c>
      <c r="G898" s="58">
        <v>152681.25</v>
      </c>
    </row>
    <row r="899" spans="1:7" ht="15" customHeight="1">
      <c r="A899" s="21" t="s">
        <v>493</v>
      </c>
      <c r="B899" s="22" t="s">
        <v>494</v>
      </c>
      <c r="C899" s="22" t="s">
        <v>50</v>
      </c>
      <c r="D899" s="23" t="s">
        <v>128</v>
      </c>
      <c r="E899" s="23" t="s">
        <v>128</v>
      </c>
      <c r="F899" s="23">
        <v>4410</v>
      </c>
      <c r="G899" s="57">
        <v>16565</v>
      </c>
    </row>
    <row r="900" spans="1:7" ht="15" customHeight="1">
      <c r="A900" s="24" t="s">
        <v>493</v>
      </c>
      <c r="B900" s="25" t="s">
        <v>494</v>
      </c>
      <c r="C900" s="25" t="s">
        <v>85</v>
      </c>
      <c r="D900" s="26" t="s">
        <v>128</v>
      </c>
      <c r="E900" s="26" t="s">
        <v>128</v>
      </c>
      <c r="F900" s="26">
        <v>1528031</v>
      </c>
      <c r="G900" s="58">
        <v>2473002.6</v>
      </c>
    </row>
    <row r="901" spans="1:7" ht="15" customHeight="1">
      <c r="A901" s="21" t="s">
        <v>493</v>
      </c>
      <c r="B901" s="22" t="s">
        <v>494</v>
      </c>
      <c r="C901" s="22" t="s">
        <v>83</v>
      </c>
      <c r="D901" s="23" t="s">
        <v>128</v>
      </c>
      <c r="E901" s="23" t="s">
        <v>128</v>
      </c>
      <c r="F901" s="23">
        <v>20820</v>
      </c>
      <c r="G901" s="57">
        <v>34000</v>
      </c>
    </row>
    <row r="902" spans="1:7" ht="15" customHeight="1">
      <c r="A902" s="24" t="s">
        <v>493</v>
      </c>
      <c r="B902" s="25" t="s">
        <v>494</v>
      </c>
      <c r="C902" s="25" t="s">
        <v>108</v>
      </c>
      <c r="D902" s="26" t="s">
        <v>128</v>
      </c>
      <c r="E902" s="26" t="s">
        <v>128</v>
      </c>
      <c r="F902" s="26">
        <v>22650.4</v>
      </c>
      <c r="G902" s="58">
        <v>32125</v>
      </c>
    </row>
    <row r="903" spans="1:7" ht="15" customHeight="1">
      <c r="A903" s="21" t="s">
        <v>495</v>
      </c>
      <c r="B903" s="22" t="s">
        <v>169</v>
      </c>
      <c r="C903" s="22" t="s">
        <v>104</v>
      </c>
      <c r="D903" s="23">
        <v>209260</v>
      </c>
      <c r="E903" s="23">
        <v>263328</v>
      </c>
      <c r="F903" s="23" t="s">
        <v>128</v>
      </c>
      <c r="G903" s="57" t="s">
        <v>128</v>
      </c>
    </row>
    <row r="904" spans="1:7" ht="15" customHeight="1">
      <c r="A904" s="24" t="s">
        <v>495</v>
      </c>
      <c r="B904" s="25" t="s">
        <v>169</v>
      </c>
      <c r="C904" s="25" t="s">
        <v>138</v>
      </c>
      <c r="D904" s="26">
        <v>1910063</v>
      </c>
      <c r="E904" s="26">
        <v>1507665</v>
      </c>
      <c r="F904" s="26" t="s">
        <v>128</v>
      </c>
      <c r="G904" s="58" t="s">
        <v>128</v>
      </c>
    </row>
    <row r="905" spans="1:7" ht="15" customHeight="1">
      <c r="A905" s="21" t="s">
        <v>495</v>
      </c>
      <c r="B905" s="22" t="s">
        <v>169</v>
      </c>
      <c r="C905" s="22" t="s">
        <v>139</v>
      </c>
      <c r="D905" s="23">
        <v>157621</v>
      </c>
      <c r="E905" s="23">
        <v>233915</v>
      </c>
      <c r="F905" s="23" t="s">
        <v>128</v>
      </c>
      <c r="G905" s="57" t="s">
        <v>128</v>
      </c>
    </row>
    <row r="906" spans="1:7" ht="15" customHeight="1">
      <c r="A906" s="24" t="s">
        <v>495</v>
      </c>
      <c r="B906" s="25" t="s">
        <v>169</v>
      </c>
      <c r="C906" s="25" t="s">
        <v>53</v>
      </c>
      <c r="D906" s="26">
        <v>232835</v>
      </c>
      <c r="E906" s="26">
        <v>361410</v>
      </c>
      <c r="F906" s="26" t="s">
        <v>128</v>
      </c>
      <c r="G906" s="58" t="s">
        <v>128</v>
      </c>
    </row>
    <row r="907" spans="1:7" ht="15" customHeight="1">
      <c r="A907" s="21" t="s">
        <v>495</v>
      </c>
      <c r="B907" s="22" t="s">
        <v>169</v>
      </c>
      <c r="C907" s="22" t="s">
        <v>84</v>
      </c>
      <c r="D907" s="23">
        <v>21551</v>
      </c>
      <c r="E907" s="23">
        <v>32448</v>
      </c>
      <c r="F907" s="23" t="s">
        <v>128</v>
      </c>
      <c r="G907" s="57" t="s">
        <v>128</v>
      </c>
    </row>
    <row r="908" spans="1:7" ht="15" customHeight="1">
      <c r="A908" s="24" t="s">
        <v>495</v>
      </c>
      <c r="B908" s="25" t="s">
        <v>169</v>
      </c>
      <c r="C908" s="25" t="s">
        <v>46</v>
      </c>
      <c r="D908" s="26">
        <v>24297046</v>
      </c>
      <c r="E908" s="26">
        <v>26511538.21</v>
      </c>
      <c r="F908" s="26" t="s">
        <v>128</v>
      </c>
      <c r="G908" s="58" t="s">
        <v>128</v>
      </c>
    </row>
    <row r="909" spans="1:7" ht="15" customHeight="1">
      <c r="A909" s="21" t="s">
        <v>495</v>
      </c>
      <c r="B909" s="22" t="s">
        <v>169</v>
      </c>
      <c r="C909" s="22" t="s">
        <v>98</v>
      </c>
      <c r="D909" s="23">
        <v>943455</v>
      </c>
      <c r="E909" s="23">
        <v>1124575</v>
      </c>
      <c r="F909" s="23" t="s">
        <v>128</v>
      </c>
      <c r="G909" s="57" t="s">
        <v>128</v>
      </c>
    </row>
    <row r="910" spans="1:7" ht="15" customHeight="1">
      <c r="A910" s="24" t="s">
        <v>495</v>
      </c>
      <c r="B910" s="25" t="s">
        <v>169</v>
      </c>
      <c r="C910" s="25" t="s">
        <v>57</v>
      </c>
      <c r="D910" s="26">
        <v>2664071</v>
      </c>
      <c r="E910" s="26">
        <v>3505871.72</v>
      </c>
      <c r="F910" s="26" t="s">
        <v>128</v>
      </c>
      <c r="G910" s="58" t="s">
        <v>128</v>
      </c>
    </row>
    <row r="911" spans="1:7" ht="15" customHeight="1">
      <c r="A911" s="21" t="s">
        <v>495</v>
      </c>
      <c r="B911" s="22" t="s">
        <v>169</v>
      </c>
      <c r="C911" s="22" t="s">
        <v>156</v>
      </c>
      <c r="D911" s="23">
        <v>4100</v>
      </c>
      <c r="E911" s="23">
        <v>10900</v>
      </c>
      <c r="F911" s="23" t="s">
        <v>128</v>
      </c>
      <c r="G911" s="57" t="s">
        <v>128</v>
      </c>
    </row>
    <row r="912" spans="1:7" ht="15" customHeight="1">
      <c r="A912" s="24" t="s">
        <v>495</v>
      </c>
      <c r="B912" s="25" t="s">
        <v>169</v>
      </c>
      <c r="C912" s="25" t="s">
        <v>49</v>
      </c>
      <c r="D912" s="26">
        <v>35.36</v>
      </c>
      <c r="E912" s="26">
        <v>361.28</v>
      </c>
      <c r="F912" s="26" t="s">
        <v>128</v>
      </c>
      <c r="G912" s="58" t="s">
        <v>128</v>
      </c>
    </row>
    <row r="913" spans="1:7" ht="15" customHeight="1">
      <c r="A913" s="21" t="s">
        <v>495</v>
      </c>
      <c r="B913" s="22" t="s">
        <v>169</v>
      </c>
      <c r="C913" s="22" t="s">
        <v>83</v>
      </c>
      <c r="D913" s="23">
        <v>204796</v>
      </c>
      <c r="E913" s="23">
        <v>248580</v>
      </c>
      <c r="F913" s="23" t="s">
        <v>128</v>
      </c>
      <c r="G913" s="57" t="s">
        <v>128</v>
      </c>
    </row>
    <row r="914" spans="1:7" ht="15" customHeight="1">
      <c r="A914" s="24" t="s">
        <v>496</v>
      </c>
      <c r="B914" s="25" t="s">
        <v>497</v>
      </c>
      <c r="C914" s="25" t="s">
        <v>43</v>
      </c>
      <c r="D914" s="26" t="s">
        <v>128</v>
      </c>
      <c r="E914" s="26" t="s">
        <v>128</v>
      </c>
      <c r="F914" s="26">
        <v>1100</v>
      </c>
      <c r="G914" s="58">
        <v>3943.19</v>
      </c>
    </row>
    <row r="915" spans="1:7" ht="15" customHeight="1">
      <c r="A915" s="21" t="s">
        <v>170</v>
      </c>
      <c r="B915" s="22" t="s">
        <v>171</v>
      </c>
      <c r="C915" s="22" t="s">
        <v>48</v>
      </c>
      <c r="D915" s="23">
        <v>22495</v>
      </c>
      <c r="E915" s="23">
        <v>104329.58</v>
      </c>
      <c r="F915" s="23">
        <v>51182</v>
      </c>
      <c r="G915" s="57">
        <v>224602.61</v>
      </c>
    </row>
    <row r="916" spans="1:7" ht="15" customHeight="1">
      <c r="A916" s="24" t="s">
        <v>170</v>
      </c>
      <c r="B916" s="25" t="s">
        <v>171</v>
      </c>
      <c r="C916" s="25" t="s">
        <v>63</v>
      </c>
      <c r="D916" s="26">
        <v>4464</v>
      </c>
      <c r="E916" s="26">
        <v>33703.2</v>
      </c>
      <c r="F916" s="26">
        <v>4680</v>
      </c>
      <c r="G916" s="58">
        <v>35100</v>
      </c>
    </row>
    <row r="917" spans="1:7" ht="15" customHeight="1">
      <c r="A917" s="21" t="s">
        <v>170</v>
      </c>
      <c r="B917" s="22" t="s">
        <v>171</v>
      </c>
      <c r="C917" s="22" t="s">
        <v>46</v>
      </c>
      <c r="D917" s="23">
        <v>15948.9</v>
      </c>
      <c r="E917" s="23">
        <v>95693.4</v>
      </c>
      <c r="F917" s="23">
        <v>52285.5</v>
      </c>
      <c r="G917" s="57">
        <v>316951.92</v>
      </c>
    </row>
    <row r="918" spans="1:7" ht="15" customHeight="1">
      <c r="A918" s="24" t="s">
        <v>170</v>
      </c>
      <c r="B918" s="25" t="s">
        <v>171</v>
      </c>
      <c r="C918" s="25" t="s">
        <v>49</v>
      </c>
      <c r="D918" s="26" t="s">
        <v>128</v>
      </c>
      <c r="E918" s="26" t="s">
        <v>128</v>
      </c>
      <c r="F918" s="26">
        <v>16079.39</v>
      </c>
      <c r="G918" s="58">
        <v>121211.7</v>
      </c>
    </row>
    <row r="919" spans="1:7" ht="15" customHeight="1">
      <c r="A919" s="21" t="s">
        <v>172</v>
      </c>
      <c r="B919" s="22" t="s">
        <v>173</v>
      </c>
      <c r="C919" s="22" t="s">
        <v>48</v>
      </c>
      <c r="D919" s="23">
        <v>22400</v>
      </c>
      <c r="E919" s="23">
        <v>104894.1</v>
      </c>
      <c r="F919" s="23">
        <v>18000</v>
      </c>
      <c r="G919" s="57">
        <v>177247.85</v>
      </c>
    </row>
    <row r="920" spans="1:7" ht="15" customHeight="1">
      <c r="A920" s="24" t="s">
        <v>172</v>
      </c>
      <c r="B920" s="25" t="s">
        <v>173</v>
      </c>
      <c r="C920" s="25" t="s">
        <v>46</v>
      </c>
      <c r="D920" s="26">
        <v>14400</v>
      </c>
      <c r="E920" s="26">
        <v>85536</v>
      </c>
      <c r="F920" s="26" t="s">
        <v>128</v>
      </c>
      <c r="G920" s="58" t="s">
        <v>128</v>
      </c>
    </row>
    <row r="921" spans="1:7" ht="15" customHeight="1">
      <c r="A921" s="21" t="s">
        <v>579</v>
      </c>
      <c r="B921" s="22" t="s">
        <v>580</v>
      </c>
      <c r="C921" s="22" t="s">
        <v>48</v>
      </c>
      <c r="D921" s="23" t="s">
        <v>128</v>
      </c>
      <c r="E921" s="23" t="s">
        <v>128</v>
      </c>
      <c r="F921" s="23">
        <v>21084</v>
      </c>
      <c r="G921" s="57">
        <v>89828.52</v>
      </c>
    </row>
    <row r="922" spans="1:7" ht="15" customHeight="1">
      <c r="A922" s="24" t="s">
        <v>579</v>
      </c>
      <c r="B922" s="25" t="s">
        <v>580</v>
      </c>
      <c r="C922" s="25" t="s">
        <v>138</v>
      </c>
      <c r="D922" s="26" t="s">
        <v>128</v>
      </c>
      <c r="E922" s="26" t="s">
        <v>128</v>
      </c>
      <c r="F922" s="26">
        <v>1172.9</v>
      </c>
      <c r="G922" s="58">
        <v>9384.8</v>
      </c>
    </row>
    <row r="923" spans="1:7" ht="15" customHeight="1">
      <c r="A923" s="21" t="s">
        <v>579</v>
      </c>
      <c r="B923" s="22" t="s">
        <v>580</v>
      </c>
      <c r="C923" s="22" t="s">
        <v>63</v>
      </c>
      <c r="D923" s="23">
        <v>6734.52</v>
      </c>
      <c r="E923" s="23">
        <v>42105</v>
      </c>
      <c r="F923" s="23">
        <v>5287</v>
      </c>
      <c r="G923" s="57">
        <v>32910</v>
      </c>
    </row>
    <row r="924" spans="1:7" ht="15" customHeight="1">
      <c r="A924" s="24" t="s">
        <v>579</v>
      </c>
      <c r="B924" s="25" t="s">
        <v>580</v>
      </c>
      <c r="C924" s="25" t="s">
        <v>42</v>
      </c>
      <c r="D924" s="26">
        <v>4940</v>
      </c>
      <c r="E924" s="26">
        <v>26753.21</v>
      </c>
      <c r="F924" s="26" t="s">
        <v>128</v>
      </c>
      <c r="G924" s="58" t="s">
        <v>128</v>
      </c>
    </row>
    <row r="925" spans="1:7" ht="15" customHeight="1">
      <c r="A925" s="21" t="s">
        <v>579</v>
      </c>
      <c r="B925" s="22" t="s">
        <v>580</v>
      </c>
      <c r="C925" s="22" t="s">
        <v>46</v>
      </c>
      <c r="D925" s="23">
        <v>259.7</v>
      </c>
      <c r="E925" s="23">
        <v>2560</v>
      </c>
      <c r="F925" s="23" t="s">
        <v>128</v>
      </c>
      <c r="G925" s="57" t="s">
        <v>128</v>
      </c>
    </row>
    <row r="926" spans="1:7" ht="15" customHeight="1">
      <c r="A926" s="24" t="s">
        <v>175</v>
      </c>
      <c r="B926" s="25" t="s">
        <v>176</v>
      </c>
      <c r="C926" s="25" t="s">
        <v>48</v>
      </c>
      <c r="D926" s="26">
        <v>592</v>
      </c>
      <c r="E926" s="26">
        <v>4214.9</v>
      </c>
      <c r="F926" s="26" t="s">
        <v>128</v>
      </c>
      <c r="G926" s="58" t="s">
        <v>128</v>
      </c>
    </row>
    <row r="927" spans="1:7" ht="15" customHeight="1">
      <c r="A927" s="21" t="s">
        <v>581</v>
      </c>
      <c r="B927" s="22" t="s">
        <v>582</v>
      </c>
      <c r="C927" s="22" t="s">
        <v>42</v>
      </c>
      <c r="D927" s="23">
        <v>6100</v>
      </c>
      <c r="E927" s="23">
        <v>4972.39</v>
      </c>
      <c r="F927" s="23" t="s">
        <v>128</v>
      </c>
      <c r="G927" s="57" t="s">
        <v>128</v>
      </c>
    </row>
    <row r="928" spans="1:7" ht="15" customHeight="1">
      <c r="A928" s="24" t="s">
        <v>390</v>
      </c>
      <c r="B928" s="25" t="s">
        <v>391</v>
      </c>
      <c r="C928" s="25" t="s">
        <v>48</v>
      </c>
      <c r="D928" s="26">
        <v>16117</v>
      </c>
      <c r="E928" s="26">
        <v>119204.32</v>
      </c>
      <c r="F928" s="26">
        <v>41580</v>
      </c>
      <c r="G928" s="58">
        <v>280500.66</v>
      </c>
    </row>
    <row r="929" spans="1:7" ht="15" customHeight="1">
      <c r="A929" s="21" t="s">
        <v>390</v>
      </c>
      <c r="B929" s="22" t="s">
        <v>391</v>
      </c>
      <c r="C929" s="22" t="s">
        <v>42</v>
      </c>
      <c r="D929" s="23">
        <v>8948</v>
      </c>
      <c r="E929" s="23">
        <v>114929.64</v>
      </c>
      <c r="F929" s="23" t="s">
        <v>128</v>
      </c>
      <c r="G929" s="57" t="s">
        <v>128</v>
      </c>
    </row>
    <row r="930" spans="1:7" ht="15" customHeight="1">
      <c r="A930" s="24" t="s">
        <v>390</v>
      </c>
      <c r="B930" s="25" t="s">
        <v>391</v>
      </c>
      <c r="C930" s="25" t="s">
        <v>61</v>
      </c>
      <c r="D930" s="26">
        <v>7000</v>
      </c>
      <c r="E930" s="26">
        <v>58288.1</v>
      </c>
      <c r="F930" s="26" t="s">
        <v>128</v>
      </c>
      <c r="G930" s="58" t="s">
        <v>128</v>
      </c>
    </row>
    <row r="931" spans="1:7" ht="15" customHeight="1">
      <c r="A931" s="21" t="s">
        <v>392</v>
      </c>
      <c r="B931" s="22" t="s">
        <v>393</v>
      </c>
      <c r="C931" s="22" t="s">
        <v>56</v>
      </c>
      <c r="D931" s="23">
        <v>20802</v>
      </c>
      <c r="E931" s="23">
        <v>141919.81</v>
      </c>
      <c r="F931" s="23">
        <v>15342</v>
      </c>
      <c r="G931" s="57">
        <v>98172.77</v>
      </c>
    </row>
    <row r="932" spans="1:7" ht="15" customHeight="1">
      <c r="A932" s="24" t="s">
        <v>392</v>
      </c>
      <c r="B932" s="25" t="s">
        <v>393</v>
      </c>
      <c r="C932" s="25" t="s">
        <v>43</v>
      </c>
      <c r="D932" s="26">
        <v>252</v>
      </c>
      <c r="E932" s="26">
        <v>985.91</v>
      </c>
      <c r="F932" s="26" t="s">
        <v>128</v>
      </c>
      <c r="G932" s="58" t="s">
        <v>128</v>
      </c>
    </row>
    <row r="933" spans="1:7" ht="15" customHeight="1">
      <c r="A933" s="21" t="s">
        <v>392</v>
      </c>
      <c r="B933" s="22" t="s">
        <v>393</v>
      </c>
      <c r="C933" s="22" t="s">
        <v>71</v>
      </c>
      <c r="D933" s="23">
        <v>10692</v>
      </c>
      <c r="E933" s="23">
        <v>74744.49</v>
      </c>
      <c r="F933" s="23">
        <v>10548</v>
      </c>
      <c r="G933" s="57">
        <v>70893.1</v>
      </c>
    </row>
    <row r="934" spans="1:7" ht="15" customHeight="1">
      <c r="A934" s="24" t="s">
        <v>583</v>
      </c>
      <c r="B934" s="25" t="s">
        <v>584</v>
      </c>
      <c r="C934" s="25" t="s">
        <v>156</v>
      </c>
      <c r="D934" s="26">
        <v>23.81</v>
      </c>
      <c r="E934" s="26">
        <v>8949</v>
      </c>
      <c r="F934" s="26" t="s">
        <v>128</v>
      </c>
      <c r="G934" s="58" t="s">
        <v>128</v>
      </c>
    </row>
    <row r="935" spans="1:7" ht="15" customHeight="1">
      <c r="A935" s="21" t="s">
        <v>498</v>
      </c>
      <c r="B935" s="22" t="s">
        <v>285</v>
      </c>
      <c r="C935" s="22" t="s">
        <v>44</v>
      </c>
      <c r="D935" s="23" t="s">
        <v>128</v>
      </c>
      <c r="E935" s="23" t="s">
        <v>128</v>
      </c>
      <c r="F935" s="23">
        <v>100</v>
      </c>
      <c r="G935" s="57">
        <v>5100</v>
      </c>
    </row>
    <row r="936" spans="1:7" ht="15" customHeight="1">
      <c r="A936" s="24" t="s">
        <v>585</v>
      </c>
      <c r="B936" s="25" t="s">
        <v>586</v>
      </c>
      <c r="C936" s="25" t="s">
        <v>48</v>
      </c>
      <c r="D936" s="26" t="s">
        <v>128</v>
      </c>
      <c r="E936" s="26" t="s">
        <v>128</v>
      </c>
      <c r="F936" s="26">
        <v>5154.55</v>
      </c>
      <c r="G936" s="58">
        <v>23951.75</v>
      </c>
    </row>
    <row r="937" spans="1:7" ht="15" customHeight="1">
      <c r="A937" s="21" t="s">
        <v>587</v>
      </c>
      <c r="B937" s="22" t="s">
        <v>285</v>
      </c>
      <c r="C937" s="22" t="s">
        <v>48</v>
      </c>
      <c r="D937" s="23" t="s">
        <v>128</v>
      </c>
      <c r="E937" s="23" t="s">
        <v>128</v>
      </c>
      <c r="F937" s="23">
        <v>7994</v>
      </c>
      <c r="G937" s="57">
        <v>13452.17</v>
      </c>
    </row>
    <row r="938" spans="1:7" ht="15" customHeight="1">
      <c r="A938" s="24" t="s">
        <v>499</v>
      </c>
      <c r="B938" s="25" t="s">
        <v>394</v>
      </c>
      <c r="C938" s="25" t="s">
        <v>218</v>
      </c>
      <c r="D938" s="26">
        <v>111720</v>
      </c>
      <c r="E938" s="26">
        <v>75411</v>
      </c>
      <c r="F938" s="26" t="s">
        <v>128</v>
      </c>
      <c r="G938" s="58" t="s">
        <v>128</v>
      </c>
    </row>
    <row r="939" spans="1:7" ht="15" customHeight="1">
      <c r="A939" s="21" t="s">
        <v>500</v>
      </c>
      <c r="B939" s="22" t="s">
        <v>501</v>
      </c>
      <c r="C939" s="22" t="s">
        <v>218</v>
      </c>
      <c r="D939" s="23" t="s">
        <v>128</v>
      </c>
      <c r="E939" s="23" t="s">
        <v>128</v>
      </c>
      <c r="F939" s="23">
        <v>74480</v>
      </c>
      <c r="G939" s="57">
        <v>63308</v>
      </c>
    </row>
    <row r="940" spans="1:7" ht="15" customHeight="1">
      <c r="A940" s="24" t="s">
        <v>588</v>
      </c>
      <c r="B940" s="25" t="s">
        <v>589</v>
      </c>
      <c r="C940" s="25" t="s">
        <v>156</v>
      </c>
      <c r="D940" s="26" t="s">
        <v>128</v>
      </c>
      <c r="E940" s="26" t="s">
        <v>128</v>
      </c>
      <c r="F940" s="26">
        <v>33.47</v>
      </c>
      <c r="G940" s="58">
        <v>90.9</v>
      </c>
    </row>
    <row r="941" spans="1:7" ht="15" customHeight="1">
      <c r="A941" s="21" t="s">
        <v>588</v>
      </c>
      <c r="B941" s="22" t="s">
        <v>589</v>
      </c>
      <c r="C941" s="22" t="s">
        <v>590</v>
      </c>
      <c r="D941" s="23" t="s">
        <v>128</v>
      </c>
      <c r="E941" s="23" t="s">
        <v>128</v>
      </c>
      <c r="F941" s="23">
        <v>9850</v>
      </c>
      <c r="G941" s="57">
        <v>12312.5</v>
      </c>
    </row>
    <row r="942" spans="1:7" ht="15" customHeight="1">
      <c r="A942" s="24" t="s">
        <v>591</v>
      </c>
      <c r="B942" s="25" t="s">
        <v>285</v>
      </c>
      <c r="C942" s="25" t="s">
        <v>69</v>
      </c>
      <c r="D942" s="26" t="s">
        <v>128</v>
      </c>
      <c r="E942" s="26" t="s">
        <v>128</v>
      </c>
      <c r="F942" s="26">
        <v>1000</v>
      </c>
      <c r="G942" s="58">
        <v>3205.2</v>
      </c>
    </row>
    <row r="943" spans="1:7" ht="15" customHeight="1">
      <c r="A943" s="21" t="s">
        <v>361</v>
      </c>
      <c r="B943" s="22" t="s">
        <v>362</v>
      </c>
      <c r="C943" s="22" t="s">
        <v>122</v>
      </c>
      <c r="D943" s="23">
        <v>5460</v>
      </c>
      <c r="E943" s="23">
        <v>8189.98</v>
      </c>
      <c r="F943" s="23" t="s">
        <v>128</v>
      </c>
      <c r="G943" s="57" t="s">
        <v>128</v>
      </c>
    </row>
    <row r="944" spans="1:7" ht="15" customHeight="1">
      <c r="A944" s="24" t="s">
        <v>361</v>
      </c>
      <c r="B944" s="25" t="s">
        <v>362</v>
      </c>
      <c r="C944" s="25" t="s">
        <v>46</v>
      </c>
      <c r="D944" s="26">
        <v>2016</v>
      </c>
      <c r="E944" s="26">
        <v>3024</v>
      </c>
      <c r="F944" s="26">
        <v>5940</v>
      </c>
      <c r="G944" s="58">
        <v>9504</v>
      </c>
    </row>
    <row r="945" spans="1:7" ht="15" customHeight="1">
      <c r="A945" s="21" t="s">
        <v>361</v>
      </c>
      <c r="B945" s="22" t="s">
        <v>362</v>
      </c>
      <c r="C945" s="22" t="s">
        <v>83</v>
      </c>
      <c r="D945" s="23" t="s">
        <v>128</v>
      </c>
      <c r="E945" s="23" t="s">
        <v>128</v>
      </c>
      <c r="F945" s="23">
        <v>7005.6</v>
      </c>
      <c r="G945" s="57">
        <v>16112.88</v>
      </c>
    </row>
    <row r="946" spans="1:7" ht="15" customHeight="1">
      <c r="A946" s="24" t="s">
        <v>363</v>
      </c>
      <c r="B946" s="25" t="s">
        <v>364</v>
      </c>
      <c r="C946" s="25" t="s">
        <v>53</v>
      </c>
      <c r="D946" s="26">
        <v>700</v>
      </c>
      <c r="E946" s="26">
        <v>1171.48</v>
      </c>
      <c r="F946" s="26">
        <v>705</v>
      </c>
      <c r="G946" s="58">
        <v>1221.86</v>
      </c>
    </row>
    <row r="947" spans="1:7" ht="15" customHeight="1">
      <c r="A947" s="21" t="s">
        <v>363</v>
      </c>
      <c r="B947" s="22" t="s">
        <v>364</v>
      </c>
      <c r="C947" s="22" t="s">
        <v>156</v>
      </c>
      <c r="D947" s="23">
        <v>95.25</v>
      </c>
      <c r="E947" s="23">
        <v>227.34</v>
      </c>
      <c r="F947" s="23">
        <v>624.96</v>
      </c>
      <c r="G947" s="57">
        <v>1813.61</v>
      </c>
    </row>
    <row r="948" spans="1:7" ht="15" customHeight="1">
      <c r="A948" s="24" t="s">
        <v>365</v>
      </c>
      <c r="B948" s="25" t="s">
        <v>366</v>
      </c>
      <c r="C948" s="25" t="s">
        <v>104</v>
      </c>
      <c r="D948" s="26" t="s">
        <v>128</v>
      </c>
      <c r="E948" s="26" t="s">
        <v>128</v>
      </c>
      <c r="F948" s="26">
        <v>139209.6</v>
      </c>
      <c r="G948" s="58">
        <v>159751.86</v>
      </c>
    </row>
    <row r="949" spans="1:7" ht="15" customHeight="1">
      <c r="A949" s="21" t="s">
        <v>365</v>
      </c>
      <c r="B949" s="22" t="s">
        <v>366</v>
      </c>
      <c r="C949" s="22" t="s">
        <v>138</v>
      </c>
      <c r="D949" s="23">
        <v>11636.75</v>
      </c>
      <c r="E949" s="23">
        <v>96924.66</v>
      </c>
      <c r="F949" s="23">
        <v>38761.95</v>
      </c>
      <c r="G949" s="57">
        <v>273192.16</v>
      </c>
    </row>
    <row r="950" spans="1:7" ht="15" customHeight="1">
      <c r="A950" s="24" t="s">
        <v>365</v>
      </c>
      <c r="B950" s="25" t="s">
        <v>366</v>
      </c>
      <c r="C950" s="25" t="s">
        <v>60</v>
      </c>
      <c r="D950" s="26">
        <v>621.7</v>
      </c>
      <c r="E950" s="26">
        <v>5566.43</v>
      </c>
      <c r="F950" s="26">
        <v>17372.45</v>
      </c>
      <c r="G950" s="58">
        <v>36113.75</v>
      </c>
    </row>
    <row r="951" spans="1:7" ht="15" customHeight="1">
      <c r="A951" s="21" t="s">
        <v>365</v>
      </c>
      <c r="B951" s="22" t="s">
        <v>366</v>
      </c>
      <c r="C951" s="22" t="s">
        <v>139</v>
      </c>
      <c r="D951" s="23">
        <v>8791.2</v>
      </c>
      <c r="E951" s="23">
        <v>66826.32</v>
      </c>
      <c r="F951" s="23">
        <v>699179.5</v>
      </c>
      <c r="G951" s="57">
        <v>955328.79</v>
      </c>
    </row>
    <row r="952" spans="1:7" ht="15" customHeight="1">
      <c r="A952" s="24" t="s">
        <v>365</v>
      </c>
      <c r="B952" s="25" t="s">
        <v>366</v>
      </c>
      <c r="C952" s="25" t="s">
        <v>105</v>
      </c>
      <c r="D952" s="26">
        <v>26952.48</v>
      </c>
      <c r="E952" s="26">
        <v>25941.76</v>
      </c>
      <c r="F952" s="26">
        <v>80013.12</v>
      </c>
      <c r="G952" s="58">
        <v>88706.69</v>
      </c>
    </row>
    <row r="953" spans="1:7" ht="15" customHeight="1">
      <c r="A953" s="21" t="s">
        <v>365</v>
      </c>
      <c r="B953" s="22" t="s">
        <v>366</v>
      </c>
      <c r="C953" s="22" t="s">
        <v>106</v>
      </c>
      <c r="D953" s="23">
        <v>27001.44</v>
      </c>
      <c r="E953" s="23">
        <v>25988.89</v>
      </c>
      <c r="F953" s="23">
        <v>87018.24</v>
      </c>
      <c r="G953" s="57">
        <v>100323.46</v>
      </c>
    </row>
    <row r="954" spans="1:7" ht="15" customHeight="1">
      <c r="A954" s="24" t="s">
        <v>365</v>
      </c>
      <c r="B954" s="25" t="s">
        <v>366</v>
      </c>
      <c r="C954" s="25" t="s">
        <v>122</v>
      </c>
      <c r="D954" s="26">
        <v>2142</v>
      </c>
      <c r="E954" s="26">
        <v>3748.5</v>
      </c>
      <c r="F954" s="26">
        <v>22015.68</v>
      </c>
      <c r="G954" s="58">
        <v>26418.82</v>
      </c>
    </row>
    <row r="955" spans="1:7" ht="15" customHeight="1">
      <c r="A955" s="21" t="s">
        <v>365</v>
      </c>
      <c r="B955" s="22" t="s">
        <v>366</v>
      </c>
      <c r="C955" s="22" t="s">
        <v>46</v>
      </c>
      <c r="D955" s="23">
        <v>576791.58</v>
      </c>
      <c r="E955" s="23">
        <v>743755.84</v>
      </c>
      <c r="F955" s="23">
        <v>1170896.16</v>
      </c>
      <c r="G955" s="57">
        <v>1201016.94</v>
      </c>
    </row>
    <row r="956" spans="1:7" ht="15" customHeight="1">
      <c r="A956" s="24" t="s">
        <v>365</v>
      </c>
      <c r="B956" s="25" t="s">
        <v>366</v>
      </c>
      <c r="C956" s="25" t="s">
        <v>62</v>
      </c>
      <c r="D956" s="26">
        <v>5316.72</v>
      </c>
      <c r="E956" s="26">
        <v>43830.43</v>
      </c>
      <c r="F956" s="26">
        <v>197034.52</v>
      </c>
      <c r="G956" s="58">
        <v>281406.05</v>
      </c>
    </row>
    <row r="957" spans="1:7" ht="15" customHeight="1">
      <c r="A957" s="21" t="s">
        <v>365</v>
      </c>
      <c r="B957" s="22" t="s">
        <v>366</v>
      </c>
      <c r="C957" s="22" t="s">
        <v>502</v>
      </c>
      <c r="D957" s="23" t="s">
        <v>128</v>
      </c>
      <c r="E957" s="23" t="s">
        <v>128</v>
      </c>
      <c r="F957" s="23">
        <v>21631.52</v>
      </c>
      <c r="G957" s="57">
        <v>25317.84</v>
      </c>
    </row>
    <row r="958" spans="1:7" ht="15" customHeight="1">
      <c r="A958" s="24" t="s">
        <v>365</v>
      </c>
      <c r="B958" s="25" t="s">
        <v>366</v>
      </c>
      <c r="C958" s="25" t="s">
        <v>156</v>
      </c>
      <c r="D958" s="26">
        <v>43329.95</v>
      </c>
      <c r="E958" s="26">
        <v>257500.8</v>
      </c>
      <c r="F958" s="26">
        <v>56849.5</v>
      </c>
      <c r="G958" s="58">
        <v>305984.6</v>
      </c>
    </row>
    <row r="959" spans="1:7" ht="15" customHeight="1">
      <c r="A959" s="21" t="s">
        <v>365</v>
      </c>
      <c r="B959" s="22" t="s">
        <v>366</v>
      </c>
      <c r="C959" s="22" t="s">
        <v>107</v>
      </c>
      <c r="D959" s="23" t="s">
        <v>128</v>
      </c>
      <c r="E959" s="23" t="s">
        <v>128</v>
      </c>
      <c r="F959" s="23">
        <v>54002.88</v>
      </c>
      <c r="G959" s="57">
        <v>60304.18</v>
      </c>
    </row>
    <row r="960" spans="1:7" ht="15" customHeight="1">
      <c r="A960" s="24" t="s">
        <v>365</v>
      </c>
      <c r="B960" s="25" t="s">
        <v>366</v>
      </c>
      <c r="C960" s="25" t="s">
        <v>102</v>
      </c>
      <c r="D960" s="26">
        <v>434</v>
      </c>
      <c r="E960" s="26">
        <v>3200.7</v>
      </c>
      <c r="F960" s="26" t="s">
        <v>128</v>
      </c>
      <c r="G960" s="58" t="s">
        <v>128</v>
      </c>
    </row>
    <row r="961" spans="1:7" ht="15" customHeight="1">
      <c r="A961" s="21" t="s">
        <v>365</v>
      </c>
      <c r="B961" s="22" t="s">
        <v>366</v>
      </c>
      <c r="C961" s="22" t="s">
        <v>50</v>
      </c>
      <c r="D961" s="23">
        <v>422</v>
      </c>
      <c r="E961" s="23">
        <v>3890.9</v>
      </c>
      <c r="F961" s="23">
        <v>54900.74</v>
      </c>
      <c r="G961" s="57">
        <v>72726.24</v>
      </c>
    </row>
    <row r="962" spans="1:7" ht="15" customHeight="1">
      <c r="A962" s="24" t="s">
        <v>365</v>
      </c>
      <c r="B962" s="25" t="s">
        <v>366</v>
      </c>
      <c r="C962" s="25" t="s">
        <v>113</v>
      </c>
      <c r="D962" s="26">
        <v>54002.88</v>
      </c>
      <c r="E962" s="26">
        <v>51977.78</v>
      </c>
      <c r="F962" s="26">
        <v>27001.44</v>
      </c>
      <c r="G962" s="58">
        <v>31891.97</v>
      </c>
    </row>
    <row r="963" spans="1:7" ht="15" customHeight="1">
      <c r="A963" s="21" t="s">
        <v>365</v>
      </c>
      <c r="B963" s="22" t="s">
        <v>366</v>
      </c>
      <c r="C963" s="22" t="s">
        <v>85</v>
      </c>
      <c r="D963" s="23" t="s">
        <v>128</v>
      </c>
      <c r="E963" s="23" t="s">
        <v>128</v>
      </c>
      <c r="F963" s="23">
        <v>10076.36</v>
      </c>
      <c r="G963" s="57">
        <v>18299.57</v>
      </c>
    </row>
    <row r="964" spans="1:7" ht="15" customHeight="1">
      <c r="A964" s="24" t="s">
        <v>365</v>
      </c>
      <c r="B964" s="25" t="s">
        <v>366</v>
      </c>
      <c r="C964" s="25" t="s">
        <v>65</v>
      </c>
      <c r="D964" s="26" t="s">
        <v>128</v>
      </c>
      <c r="E964" s="26" t="s">
        <v>128</v>
      </c>
      <c r="F964" s="26">
        <v>476.65</v>
      </c>
      <c r="G964" s="58">
        <v>4308.73</v>
      </c>
    </row>
    <row r="965" spans="1:7" ht="15" customHeight="1">
      <c r="A965" s="21" t="s">
        <v>365</v>
      </c>
      <c r="B965" s="22" t="s">
        <v>366</v>
      </c>
      <c r="C965" s="22" t="s">
        <v>123</v>
      </c>
      <c r="D965" s="23" t="s">
        <v>128</v>
      </c>
      <c r="E965" s="23" t="s">
        <v>128</v>
      </c>
      <c r="F965" s="23">
        <v>15720.24</v>
      </c>
      <c r="G965" s="57">
        <v>24239.47</v>
      </c>
    </row>
    <row r="966" spans="1:7" ht="15" customHeight="1">
      <c r="A966" s="24" t="s">
        <v>365</v>
      </c>
      <c r="B966" s="25" t="s">
        <v>366</v>
      </c>
      <c r="C966" s="25" t="s">
        <v>183</v>
      </c>
      <c r="D966" s="26" t="s">
        <v>128</v>
      </c>
      <c r="E966" s="26" t="s">
        <v>128</v>
      </c>
      <c r="F966" s="26">
        <v>13682.52</v>
      </c>
      <c r="G966" s="58">
        <v>26604.09</v>
      </c>
    </row>
    <row r="967" spans="1:7" ht="15" customHeight="1">
      <c r="A967" s="21" t="s">
        <v>365</v>
      </c>
      <c r="B967" s="22" t="s">
        <v>366</v>
      </c>
      <c r="C967" s="22" t="s">
        <v>49</v>
      </c>
      <c r="D967" s="23" t="s">
        <v>128</v>
      </c>
      <c r="E967" s="23" t="s">
        <v>128</v>
      </c>
      <c r="F967" s="23">
        <v>30369.84</v>
      </c>
      <c r="G967" s="57">
        <v>55125.87</v>
      </c>
    </row>
    <row r="968" spans="1:7" ht="15" customHeight="1">
      <c r="A968" s="24" t="s">
        <v>365</v>
      </c>
      <c r="B968" s="25" t="s">
        <v>366</v>
      </c>
      <c r="C968" s="25" t="s">
        <v>59</v>
      </c>
      <c r="D968" s="26">
        <v>22000</v>
      </c>
      <c r="E968" s="26">
        <v>22000</v>
      </c>
      <c r="F968" s="26">
        <v>10004.16</v>
      </c>
      <c r="G968" s="58">
        <v>12755.3</v>
      </c>
    </row>
    <row r="969" spans="1:7" ht="15" customHeight="1">
      <c r="A969" s="21" t="s">
        <v>365</v>
      </c>
      <c r="B969" s="22" t="s">
        <v>366</v>
      </c>
      <c r="C969" s="22" t="s">
        <v>83</v>
      </c>
      <c r="D969" s="23">
        <v>1158.75</v>
      </c>
      <c r="E969" s="23">
        <v>12936.81</v>
      </c>
      <c r="F969" s="23">
        <v>28005.9</v>
      </c>
      <c r="G969" s="57">
        <v>47212.1</v>
      </c>
    </row>
    <row r="970" spans="1:7" ht="15" customHeight="1">
      <c r="A970" s="24" t="s">
        <v>365</v>
      </c>
      <c r="B970" s="25" t="s">
        <v>366</v>
      </c>
      <c r="C970" s="25" t="s">
        <v>108</v>
      </c>
      <c r="D970" s="26" t="s">
        <v>128</v>
      </c>
      <c r="E970" s="26" t="s">
        <v>128</v>
      </c>
      <c r="F970" s="26">
        <v>112160.32</v>
      </c>
      <c r="G970" s="58">
        <v>144618.58</v>
      </c>
    </row>
    <row r="971" spans="1:7" ht="15" customHeight="1">
      <c r="A971" s="21" t="s">
        <v>365</v>
      </c>
      <c r="B971" s="22" t="s">
        <v>366</v>
      </c>
      <c r="C971" s="22" t="s">
        <v>66</v>
      </c>
      <c r="D971" s="23" t="s">
        <v>128</v>
      </c>
      <c r="E971" s="23" t="s">
        <v>128</v>
      </c>
      <c r="F971" s="23">
        <v>27001.44</v>
      </c>
      <c r="G971" s="57">
        <v>33802.02</v>
      </c>
    </row>
    <row r="972" spans="1:7" ht="15" customHeight="1">
      <c r="A972" s="24" t="s">
        <v>365</v>
      </c>
      <c r="B972" s="25" t="s">
        <v>366</v>
      </c>
      <c r="C972" s="25" t="s">
        <v>68</v>
      </c>
      <c r="D972" s="26">
        <v>28.8</v>
      </c>
      <c r="E972" s="26">
        <v>210.96</v>
      </c>
      <c r="F972" s="26" t="s">
        <v>128</v>
      </c>
      <c r="G972" s="58" t="s">
        <v>128</v>
      </c>
    </row>
    <row r="973" spans="1:7" ht="15" customHeight="1">
      <c r="A973" s="21" t="s">
        <v>367</v>
      </c>
      <c r="B973" s="22" t="s">
        <v>368</v>
      </c>
      <c r="C973" s="22" t="s">
        <v>53</v>
      </c>
      <c r="D973" s="23">
        <v>21395.52</v>
      </c>
      <c r="E973" s="23">
        <v>28883.95</v>
      </c>
      <c r="F973" s="23" t="s">
        <v>128</v>
      </c>
      <c r="G973" s="57" t="s">
        <v>128</v>
      </c>
    </row>
    <row r="974" spans="1:7" ht="15" customHeight="1">
      <c r="A974" s="24" t="s">
        <v>367</v>
      </c>
      <c r="B974" s="25" t="s">
        <v>368</v>
      </c>
      <c r="C974" s="25" t="s">
        <v>106</v>
      </c>
      <c r="D974" s="26">
        <v>27001.44</v>
      </c>
      <c r="E974" s="26">
        <v>25988.89</v>
      </c>
      <c r="F974" s="26" t="s">
        <v>128</v>
      </c>
      <c r="G974" s="58" t="s">
        <v>128</v>
      </c>
    </row>
    <row r="975" spans="1:7" ht="15" customHeight="1">
      <c r="A975" s="21" t="s">
        <v>367</v>
      </c>
      <c r="B975" s="22" t="s">
        <v>368</v>
      </c>
      <c r="C975" s="22" t="s">
        <v>140</v>
      </c>
      <c r="D975" s="23">
        <v>1377.12</v>
      </c>
      <c r="E975" s="23">
        <v>2968.06</v>
      </c>
      <c r="F975" s="23" t="s">
        <v>128</v>
      </c>
      <c r="G975" s="57" t="s">
        <v>128</v>
      </c>
    </row>
    <row r="976" spans="1:7" ht="15" customHeight="1">
      <c r="A976" s="24" t="s">
        <v>367</v>
      </c>
      <c r="B976" s="25" t="s">
        <v>368</v>
      </c>
      <c r="C976" s="25" t="s">
        <v>46</v>
      </c>
      <c r="D976" s="26">
        <v>154089.12</v>
      </c>
      <c r="E976" s="26">
        <v>202010.38</v>
      </c>
      <c r="F976" s="26">
        <v>76772</v>
      </c>
      <c r="G976" s="58">
        <v>91343.43</v>
      </c>
    </row>
    <row r="977" spans="1:7" ht="15" customHeight="1">
      <c r="A977" s="21" t="s">
        <v>367</v>
      </c>
      <c r="B977" s="22" t="s">
        <v>368</v>
      </c>
      <c r="C977" s="22" t="s">
        <v>156</v>
      </c>
      <c r="D977" s="23" t="s">
        <v>128</v>
      </c>
      <c r="E977" s="23" t="s">
        <v>128</v>
      </c>
      <c r="F977" s="23">
        <v>5872.24</v>
      </c>
      <c r="G977" s="57">
        <v>20492.99</v>
      </c>
    </row>
    <row r="978" spans="1:7" ht="15" customHeight="1">
      <c r="A978" s="24" t="s">
        <v>367</v>
      </c>
      <c r="B978" s="25" t="s">
        <v>368</v>
      </c>
      <c r="C978" s="25" t="s">
        <v>123</v>
      </c>
      <c r="D978" s="26">
        <v>4614</v>
      </c>
      <c r="E978" s="26">
        <v>9712.12</v>
      </c>
      <c r="F978" s="26" t="s">
        <v>128</v>
      </c>
      <c r="G978" s="58" t="s">
        <v>128</v>
      </c>
    </row>
    <row r="979" spans="1:7" ht="15" customHeight="1">
      <c r="A979" s="21" t="s">
        <v>367</v>
      </c>
      <c r="B979" s="22" t="s">
        <v>368</v>
      </c>
      <c r="C979" s="22" t="s">
        <v>108</v>
      </c>
      <c r="D979" s="23">
        <v>25997.76</v>
      </c>
      <c r="E979" s="23">
        <v>35096.98</v>
      </c>
      <c r="F979" s="23" t="s">
        <v>128</v>
      </c>
      <c r="G979" s="57" t="s">
        <v>128</v>
      </c>
    </row>
    <row r="980" spans="1:7" ht="15" customHeight="1">
      <c r="A980" s="24" t="s">
        <v>367</v>
      </c>
      <c r="B980" s="25" t="s">
        <v>368</v>
      </c>
      <c r="C980" s="25" t="s">
        <v>68</v>
      </c>
      <c r="D980" s="26">
        <v>10972.08</v>
      </c>
      <c r="E980" s="26">
        <v>18807.56</v>
      </c>
      <c r="F980" s="26" t="s">
        <v>128</v>
      </c>
      <c r="G980" s="58" t="s">
        <v>128</v>
      </c>
    </row>
    <row r="981" spans="1:7" ht="15" customHeight="1">
      <c r="A981" s="21" t="s">
        <v>369</v>
      </c>
      <c r="B981" s="22" t="s">
        <v>370</v>
      </c>
      <c r="C981" s="22" t="s">
        <v>138</v>
      </c>
      <c r="D981" s="23">
        <v>230.4</v>
      </c>
      <c r="E981" s="23">
        <v>2028.48</v>
      </c>
      <c r="F981" s="23">
        <v>1034.4</v>
      </c>
      <c r="G981" s="57">
        <v>8662.4</v>
      </c>
    </row>
    <row r="982" spans="1:7" ht="15" customHeight="1">
      <c r="A982" s="24" t="s">
        <v>369</v>
      </c>
      <c r="B982" s="25" t="s">
        <v>370</v>
      </c>
      <c r="C982" s="25" t="s">
        <v>156</v>
      </c>
      <c r="D982" s="26">
        <v>3055.8</v>
      </c>
      <c r="E982" s="26">
        <v>25934.26</v>
      </c>
      <c r="F982" s="26">
        <v>2966.1</v>
      </c>
      <c r="G982" s="58">
        <v>22921.91</v>
      </c>
    </row>
    <row r="983" spans="1:7" ht="15" customHeight="1">
      <c r="A983" s="21" t="s">
        <v>369</v>
      </c>
      <c r="B983" s="22" t="s">
        <v>370</v>
      </c>
      <c r="C983" s="22" t="s">
        <v>102</v>
      </c>
      <c r="D983" s="23">
        <v>46.8</v>
      </c>
      <c r="E983" s="23">
        <v>369.54</v>
      </c>
      <c r="F983" s="23" t="s">
        <v>128</v>
      </c>
      <c r="G983" s="57" t="s">
        <v>128</v>
      </c>
    </row>
    <row r="984" spans="1:7" ht="15" customHeight="1">
      <c r="A984" s="24" t="s">
        <v>369</v>
      </c>
      <c r="B984" s="25" t="s">
        <v>370</v>
      </c>
      <c r="C984" s="25" t="s">
        <v>50</v>
      </c>
      <c r="D984" s="26">
        <v>3895.8</v>
      </c>
      <c r="E984" s="26">
        <v>26227.31</v>
      </c>
      <c r="F984" s="26">
        <v>4104</v>
      </c>
      <c r="G984" s="58">
        <v>27695.16</v>
      </c>
    </row>
    <row r="985" spans="1:7" ht="15" customHeight="1">
      <c r="A985" s="21" t="s">
        <v>369</v>
      </c>
      <c r="B985" s="22" t="s">
        <v>370</v>
      </c>
      <c r="C985" s="22" t="s">
        <v>85</v>
      </c>
      <c r="D985" s="23" t="s">
        <v>128</v>
      </c>
      <c r="E985" s="23" t="s">
        <v>128</v>
      </c>
      <c r="F985" s="23">
        <v>1513.8</v>
      </c>
      <c r="G985" s="57">
        <v>13523.76</v>
      </c>
    </row>
    <row r="986" spans="1:7" ht="15" customHeight="1">
      <c r="A986" s="24" t="s">
        <v>369</v>
      </c>
      <c r="B986" s="25" t="s">
        <v>370</v>
      </c>
      <c r="C986" s="25" t="s">
        <v>68</v>
      </c>
      <c r="D986" s="26">
        <v>15.6</v>
      </c>
      <c r="E986" s="26">
        <v>110.76</v>
      </c>
      <c r="F986" s="26" t="s">
        <v>128</v>
      </c>
      <c r="G986" s="58" t="s">
        <v>128</v>
      </c>
    </row>
    <row r="987" spans="1:7" ht="15" customHeight="1">
      <c r="A987" s="21" t="s">
        <v>371</v>
      </c>
      <c r="B987" s="22" t="s">
        <v>372</v>
      </c>
      <c r="C987" s="22" t="s">
        <v>138</v>
      </c>
      <c r="D987" s="23" t="s">
        <v>128</v>
      </c>
      <c r="E987" s="23" t="s">
        <v>128</v>
      </c>
      <c r="F987" s="23">
        <v>73.4</v>
      </c>
      <c r="G987" s="57">
        <v>513.8</v>
      </c>
    </row>
    <row r="988" spans="1:7" ht="15" customHeight="1">
      <c r="A988" s="24" t="s">
        <v>371</v>
      </c>
      <c r="B988" s="25" t="s">
        <v>372</v>
      </c>
      <c r="C988" s="25" t="s">
        <v>60</v>
      </c>
      <c r="D988" s="26">
        <v>181.5</v>
      </c>
      <c r="E988" s="26">
        <v>1127.11</v>
      </c>
      <c r="F988" s="26">
        <v>149.48</v>
      </c>
      <c r="G988" s="58">
        <v>927.9</v>
      </c>
    </row>
    <row r="989" spans="1:7" ht="15" customHeight="1">
      <c r="A989" s="21" t="s">
        <v>371</v>
      </c>
      <c r="B989" s="22" t="s">
        <v>372</v>
      </c>
      <c r="C989" s="22" t="s">
        <v>139</v>
      </c>
      <c r="D989" s="23">
        <v>806.5</v>
      </c>
      <c r="E989" s="23">
        <v>5008.37</v>
      </c>
      <c r="F989" s="23">
        <v>146.34</v>
      </c>
      <c r="G989" s="57">
        <v>908.77</v>
      </c>
    </row>
    <row r="990" spans="1:7" ht="15" customHeight="1">
      <c r="A990" s="24" t="s">
        <v>371</v>
      </c>
      <c r="B990" s="25" t="s">
        <v>372</v>
      </c>
      <c r="C990" s="25" t="s">
        <v>62</v>
      </c>
      <c r="D990" s="26">
        <v>293.58</v>
      </c>
      <c r="E990" s="26">
        <v>1823.13</v>
      </c>
      <c r="F990" s="26">
        <v>376.87</v>
      </c>
      <c r="G990" s="58">
        <v>2340.36</v>
      </c>
    </row>
    <row r="991" spans="1:7" ht="15" customHeight="1">
      <c r="A991" s="21" t="s">
        <v>371</v>
      </c>
      <c r="B991" s="22" t="s">
        <v>372</v>
      </c>
      <c r="C991" s="22" t="s">
        <v>156</v>
      </c>
      <c r="D991" s="23">
        <v>302.8</v>
      </c>
      <c r="E991" s="23">
        <v>2284.55</v>
      </c>
      <c r="F991" s="23">
        <v>428.95</v>
      </c>
      <c r="G991" s="57">
        <v>2606.2</v>
      </c>
    </row>
    <row r="992" spans="1:7" ht="15" customHeight="1">
      <c r="A992" s="24" t="s">
        <v>371</v>
      </c>
      <c r="B992" s="25" t="s">
        <v>372</v>
      </c>
      <c r="C992" s="25" t="s">
        <v>50</v>
      </c>
      <c r="D992" s="26">
        <v>13533.83</v>
      </c>
      <c r="E992" s="26">
        <v>83909.75</v>
      </c>
      <c r="F992" s="26">
        <v>22981.25</v>
      </c>
      <c r="G992" s="58">
        <v>142499.85</v>
      </c>
    </row>
    <row r="993" spans="1:7" ht="15" customHeight="1">
      <c r="A993" s="21" t="s">
        <v>371</v>
      </c>
      <c r="B993" s="22" t="s">
        <v>372</v>
      </c>
      <c r="C993" s="22" t="s">
        <v>49</v>
      </c>
      <c r="D993" s="23" t="s">
        <v>128</v>
      </c>
      <c r="E993" s="23" t="s">
        <v>128</v>
      </c>
      <c r="F993" s="23">
        <v>4934.9</v>
      </c>
      <c r="G993" s="57">
        <v>30596.38</v>
      </c>
    </row>
    <row r="994" spans="1:7" ht="15" customHeight="1">
      <c r="A994" s="24" t="s">
        <v>371</v>
      </c>
      <c r="B994" s="25" t="s">
        <v>372</v>
      </c>
      <c r="C994" s="25" t="s">
        <v>108</v>
      </c>
      <c r="D994" s="26" t="s">
        <v>128</v>
      </c>
      <c r="E994" s="26" t="s">
        <v>128</v>
      </c>
      <c r="F994" s="26">
        <v>597.06</v>
      </c>
      <c r="G994" s="58">
        <v>3707.74</v>
      </c>
    </row>
    <row r="995" spans="1:7" ht="15" customHeight="1">
      <c r="A995" s="21" t="s">
        <v>371</v>
      </c>
      <c r="B995" s="22" t="s">
        <v>372</v>
      </c>
      <c r="C995" s="22" t="s">
        <v>68</v>
      </c>
      <c r="D995" s="23">
        <v>36.62</v>
      </c>
      <c r="E995" s="23">
        <v>227.41</v>
      </c>
      <c r="F995" s="23" t="s">
        <v>128</v>
      </c>
      <c r="G995" s="57" t="s">
        <v>128</v>
      </c>
    </row>
    <row r="996" spans="1:7" ht="15" customHeight="1">
      <c r="A996" s="24" t="s">
        <v>373</v>
      </c>
      <c r="B996" s="25" t="s">
        <v>374</v>
      </c>
      <c r="C996" s="25" t="s">
        <v>138</v>
      </c>
      <c r="D996" s="26" t="s">
        <v>128</v>
      </c>
      <c r="E996" s="26" t="s">
        <v>128</v>
      </c>
      <c r="F996" s="26">
        <v>191.19</v>
      </c>
      <c r="G996" s="58">
        <v>822.12</v>
      </c>
    </row>
    <row r="997" spans="1:7" ht="15" customHeight="1">
      <c r="A997" s="21" t="s">
        <v>373</v>
      </c>
      <c r="B997" s="22" t="s">
        <v>374</v>
      </c>
      <c r="C997" s="22" t="s">
        <v>156</v>
      </c>
      <c r="D997" s="23" t="s">
        <v>128</v>
      </c>
      <c r="E997" s="23" t="s">
        <v>128</v>
      </c>
      <c r="F997" s="23">
        <v>255.07</v>
      </c>
      <c r="G997" s="57">
        <v>687.25</v>
      </c>
    </row>
    <row r="998" spans="1:7" ht="15" customHeight="1">
      <c r="A998" s="24" t="s">
        <v>373</v>
      </c>
      <c r="B998" s="25" t="s">
        <v>374</v>
      </c>
      <c r="C998" s="25" t="s">
        <v>85</v>
      </c>
      <c r="D998" s="26" t="s">
        <v>128</v>
      </c>
      <c r="E998" s="26" t="s">
        <v>128</v>
      </c>
      <c r="F998" s="26">
        <v>18000</v>
      </c>
      <c r="G998" s="58">
        <v>58500</v>
      </c>
    </row>
    <row r="999" spans="1:7" ht="15" customHeight="1">
      <c r="A999" s="21" t="s">
        <v>375</v>
      </c>
      <c r="B999" s="22" t="s">
        <v>376</v>
      </c>
      <c r="C999" s="22" t="s">
        <v>138</v>
      </c>
      <c r="D999" s="23">
        <v>3016.8</v>
      </c>
      <c r="E999" s="23">
        <v>11970</v>
      </c>
      <c r="F999" s="23">
        <v>478.95</v>
      </c>
      <c r="G999" s="57">
        <v>2743.67</v>
      </c>
    </row>
    <row r="1000" spans="1:7" ht="15" customHeight="1">
      <c r="A1000" s="24" t="s">
        <v>375</v>
      </c>
      <c r="B1000" s="25" t="s">
        <v>376</v>
      </c>
      <c r="C1000" s="25" t="s">
        <v>122</v>
      </c>
      <c r="D1000" s="26">
        <v>1534.72</v>
      </c>
      <c r="E1000" s="26">
        <v>3646</v>
      </c>
      <c r="F1000" s="26" t="s">
        <v>128</v>
      </c>
      <c r="G1000" s="58" t="s">
        <v>128</v>
      </c>
    </row>
    <row r="1001" spans="1:7" ht="15" customHeight="1">
      <c r="A1001" s="21" t="s">
        <v>375</v>
      </c>
      <c r="B1001" s="22" t="s">
        <v>376</v>
      </c>
      <c r="C1001" s="22" t="s">
        <v>46</v>
      </c>
      <c r="D1001" s="23">
        <v>1321.6</v>
      </c>
      <c r="E1001" s="23">
        <v>3482.84</v>
      </c>
      <c r="F1001" s="23" t="s">
        <v>128</v>
      </c>
      <c r="G1001" s="57" t="s">
        <v>128</v>
      </c>
    </row>
    <row r="1002" spans="1:7" ht="15" customHeight="1">
      <c r="A1002" s="24" t="s">
        <v>375</v>
      </c>
      <c r="B1002" s="25" t="s">
        <v>376</v>
      </c>
      <c r="C1002" s="25" t="s">
        <v>156</v>
      </c>
      <c r="D1002" s="26">
        <v>11714.53</v>
      </c>
      <c r="E1002" s="26">
        <v>55456.07</v>
      </c>
      <c r="F1002" s="26">
        <v>8994.75</v>
      </c>
      <c r="G1002" s="58">
        <v>38996.16</v>
      </c>
    </row>
    <row r="1003" spans="1:7" ht="15" customHeight="1">
      <c r="A1003" s="21" t="s">
        <v>375</v>
      </c>
      <c r="B1003" s="22" t="s">
        <v>376</v>
      </c>
      <c r="C1003" s="22" t="s">
        <v>50</v>
      </c>
      <c r="D1003" s="23">
        <v>124.5</v>
      </c>
      <c r="E1003" s="23">
        <v>585.15</v>
      </c>
      <c r="F1003" s="23" t="s">
        <v>128</v>
      </c>
      <c r="G1003" s="57" t="s">
        <v>128</v>
      </c>
    </row>
    <row r="1004" spans="1:7" ht="15" customHeight="1">
      <c r="A1004" s="24" t="s">
        <v>375</v>
      </c>
      <c r="B1004" s="25" t="s">
        <v>376</v>
      </c>
      <c r="C1004" s="25" t="s">
        <v>65</v>
      </c>
      <c r="D1004" s="26" t="s">
        <v>128</v>
      </c>
      <c r="E1004" s="26" t="s">
        <v>128</v>
      </c>
      <c r="F1004" s="26">
        <v>352.4</v>
      </c>
      <c r="G1004" s="58">
        <v>1829.12</v>
      </c>
    </row>
    <row r="1005" spans="1:7" ht="15" customHeight="1">
      <c r="A1005" s="21" t="s">
        <v>375</v>
      </c>
      <c r="B1005" s="22" t="s">
        <v>376</v>
      </c>
      <c r="C1005" s="22" t="s">
        <v>83</v>
      </c>
      <c r="D1005" s="23">
        <v>20630</v>
      </c>
      <c r="E1005" s="23">
        <v>41577.38</v>
      </c>
      <c r="F1005" s="23" t="s">
        <v>128</v>
      </c>
      <c r="G1005" s="57" t="s">
        <v>128</v>
      </c>
    </row>
    <row r="1006" spans="1:7" ht="15" customHeight="1">
      <c r="A1006" s="24" t="s">
        <v>377</v>
      </c>
      <c r="B1006" s="25" t="s">
        <v>372</v>
      </c>
      <c r="C1006" s="25" t="s">
        <v>104</v>
      </c>
      <c r="D1006" s="26" t="s">
        <v>128</v>
      </c>
      <c r="E1006" s="26" t="s">
        <v>128</v>
      </c>
      <c r="F1006" s="26">
        <v>46840</v>
      </c>
      <c r="G1006" s="58">
        <v>65576</v>
      </c>
    </row>
    <row r="1007" spans="1:7" ht="15" customHeight="1">
      <c r="A1007" s="21" t="s">
        <v>377</v>
      </c>
      <c r="B1007" s="22" t="s">
        <v>372</v>
      </c>
      <c r="C1007" s="22" t="s">
        <v>138</v>
      </c>
      <c r="D1007" s="23">
        <v>9143.64</v>
      </c>
      <c r="E1007" s="23">
        <v>36907.84</v>
      </c>
      <c r="F1007" s="23">
        <v>24932</v>
      </c>
      <c r="G1007" s="57">
        <v>101004.81</v>
      </c>
    </row>
    <row r="1008" spans="1:7" ht="15" customHeight="1">
      <c r="A1008" s="24" t="s">
        <v>377</v>
      </c>
      <c r="B1008" s="25" t="s">
        <v>372</v>
      </c>
      <c r="C1008" s="25" t="s">
        <v>60</v>
      </c>
      <c r="D1008" s="26">
        <v>11758.55</v>
      </c>
      <c r="E1008" s="26">
        <v>45745.03</v>
      </c>
      <c r="F1008" s="26">
        <v>8520.96</v>
      </c>
      <c r="G1008" s="58">
        <v>33728.34</v>
      </c>
    </row>
    <row r="1009" spans="1:7" ht="15" customHeight="1">
      <c r="A1009" s="21" t="s">
        <v>377</v>
      </c>
      <c r="B1009" s="22" t="s">
        <v>372</v>
      </c>
      <c r="C1009" s="22" t="s">
        <v>139</v>
      </c>
      <c r="D1009" s="23" t="s">
        <v>128</v>
      </c>
      <c r="E1009" s="23" t="s">
        <v>128</v>
      </c>
      <c r="F1009" s="23">
        <v>4634.56</v>
      </c>
      <c r="G1009" s="57">
        <v>16884.44</v>
      </c>
    </row>
    <row r="1010" spans="1:7" ht="15" customHeight="1">
      <c r="A1010" s="24" t="s">
        <v>377</v>
      </c>
      <c r="B1010" s="25" t="s">
        <v>372</v>
      </c>
      <c r="C1010" s="25" t="s">
        <v>53</v>
      </c>
      <c r="D1010" s="26">
        <v>504</v>
      </c>
      <c r="E1010" s="26">
        <v>1411.2</v>
      </c>
      <c r="F1010" s="26">
        <v>401.62</v>
      </c>
      <c r="G1010" s="58">
        <v>1726.36</v>
      </c>
    </row>
    <row r="1011" spans="1:7" ht="15" customHeight="1">
      <c r="A1011" s="21" t="s">
        <v>377</v>
      </c>
      <c r="B1011" s="22" t="s">
        <v>372</v>
      </c>
      <c r="C1011" s="22" t="s">
        <v>106</v>
      </c>
      <c r="D1011" s="23">
        <v>24411.9</v>
      </c>
      <c r="E1011" s="23">
        <v>44625.82</v>
      </c>
      <c r="F1011" s="23" t="s">
        <v>128</v>
      </c>
      <c r="G1011" s="57" t="s">
        <v>128</v>
      </c>
    </row>
    <row r="1012" spans="1:7" ht="15" customHeight="1">
      <c r="A1012" s="24" t="s">
        <v>377</v>
      </c>
      <c r="B1012" s="25" t="s">
        <v>372</v>
      </c>
      <c r="C1012" s="25" t="s">
        <v>140</v>
      </c>
      <c r="D1012" s="26">
        <v>2227.6</v>
      </c>
      <c r="E1012" s="26">
        <v>8203.41</v>
      </c>
      <c r="F1012" s="26" t="s">
        <v>128</v>
      </c>
      <c r="G1012" s="58" t="s">
        <v>128</v>
      </c>
    </row>
    <row r="1013" spans="1:7" ht="15" customHeight="1">
      <c r="A1013" s="21" t="s">
        <v>377</v>
      </c>
      <c r="B1013" s="22" t="s">
        <v>372</v>
      </c>
      <c r="C1013" s="22" t="s">
        <v>122</v>
      </c>
      <c r="D1013" s="23">
        <v>2916</v>
      </c>
      <c r="E1013" s="23">
        <v>11064.6</v>
      </c>
      <c r="F1013" s="23" t="s">
        <v>128</v>
      </c>
      <c r="G1013" s="57" t="s">
        <v>128</v>
      </c>
    </row>
    <row r="1014" spans="1:7" ht="15" customHeight="1">
      <c r="A1014" s="24" t="s">
        <v>377</v>
      </c>
      <c r="B1014" s="25" t="s">
        <v>372</v>
      </c>
      <c r="C1014" s="25" t="s">
        <v>46</v>
      </c>
      <c r="D1014" s="26">
        <v>16464.09</v>
      </c>
      <c r="E1014" s="26">
        <v>58957.86</v>
      </c>
      <c r="F1014" s="26">
        <v>80920</v>
      </c>
      <c r="G1014" s="58">
        <v>224427.5</v>
      </c>
    </row>
    <row r="1015" spans="1:7" ht="15" customHeight="1">
      <c r="A1015" s="21" t="s">
        <v>377</v>
      </c>
      <c r="B1015" s="22" t="s">
        <v>372</v>
      </c>
      <c r="C1015" s="22" t="s">
        <v>103</v>
      </c>
      <c r="D1015" s="23">
        <v>1004.4</v>
      </c>
      <c r="E1015" s="23">
        <v>5558.35</v>
      </c>
      <c r="F1015" s="23" t="s">
        <v>128</v>
      </c>
      <c r="G1015" s="57" t="s">
        <v>128</v>
      </c>
    </row>
    <row r="1016" spans="1:7" ht="15" customHeight="1">
      <c r="A1016" s="24" t="s">
        <v>377</v>
      </c>
      <c r="B1016" s="25" t="s">
        <v>372</v>
      </c>
      <c r="C1016" s="25" t="s">
        <v>502</v>
      </c>
      <c r="D1016" s="26" t="s">
        <v>128</v>
      </c>
      <c r="E1016" s="26" t="s">
        <v>128</v>
      </c>
      <c r="F1016" s="26">
        <v>800</v>
      </c>
      <c r="G1016" s="58">
        <v>1440</v>
      </c>
    </row>
    <row r="1017" spans="1:7" ht="15" customHeight="1">
      <c r="A1017" s="21" t="s">
        <v>377</v>
      </c>
      <c r="B1017" s="22" t="s">
        <v>372</v>
      </c>
      <c r="C1017" s="22" t="s">
        <v>156</v>
      </c>
      <c r="D1017" s="23">
        <v>11065.71</v>
      </c>
      <c r="E1017" s="23">
        <v>45161.62</v>
      </c>
      <c r="F1017" s="23">
        <v>5747.31</v>
      </c>
      <c r="G1017" s="57">
        <v>25219.17</v>
      </c>
    </row>
    <row r="1018" spans="1:7" ht="15" customHeight="1">
      <c r="A1018" s="24" t="s">
        <v>377</v>
      </c>
      <c r="B1018" s="25" t="s">
        <v>372</v>
      </c>
      <c r="C1018" s="25" t="s">
        <v>102</v>
      </c>
      <c r="D1018" s="26">
        <v>5663.04</v>
      </c>
      <c r="E1018" s="26">
        <v>21861.74</v>
      </c>
      <c r="F1018" s="26">
        <v>7490.08</v>
      </c>
      <c r="G1018" s="58">
        <v>28522.76</v>
      </c>
    </row>
    <row r="1019" spans="1:7" ht="15" customHeight="1">
      <c r="A1019" s="21" t="s">
        <v>377</v>
      </c>
      <c r="B1019" s="22" t="s">
        <v>372</v>
      </c>
      <c r="C1019" s="22" t="s">
        <v>85</v>
      </c>
      <c r="D1019" s="23" t="s">
        <v>128</v>
      </c>
      <c r="E1019" s="23" t="s">
        <v>128</v>
      </c>
      <c r="F1019" s="23">
        <v>25558.53</v>
      </c>
      <c r="G1019" s="57">
        <v>66108.77</v>
      </c>
    </row>
    <row r="1020" spans="1:7" ht="15" customHeight="1">
      <c r="A1020" s="24" t="s">
        <v>377</v>
      </c>
      <c r="B1020" s="25" t="s">
        <v>372</v>
      </c>
      <c r="C1020" s="25" t="s">
        <v>123</v>
      </c>
      <c r="D1020" s="26">
        <v>579.8</v>
      </c>
      <c r="E1020" s="26">
        <v>2403.96</v>
      </c>
      <c r="F1020" s="26">
        <v>4831</v>
      </c>
      <c r="G1020" s="58">
        <v>12694.39</v>
      </c>
    </row>
    <row r="1021" spans="1:7" ht="15" customHeight="1">
      <c r="A1021" s="21" t="s">
        <v>377</v>
      </c>
      <c r="B1021" s="22" t="s">
        <v>372</v>
      </c>
      <c r="C1021" s="22" t="s">
        <v>183</v>
      </c>
      <c r="D1021" s="23">
        <v>6300</v>
      </c>
      <c r="E1021" s="23">
        <v>21534</v>
      </c>
      <c r="F1021" s="23">
        <v>7970.8</v>
      </c>
      <c r="G1021" s="57">
        <v>30008.94</v>
      </c>
    </row>
    <row r="1022" spans="1:7" ht="15" customHeight="1">
      <c r="A1022" s="24" t="s">
        <v>377</v>
      </c>
      <c r="B1022" s="25" t="s">
        <v>372</v>
      </c>
      <c r="C1022" s="25" t="s">
        <v>49</v>
      </c>
      <c r="D1022" s="26" t="s">
        <v>128</v>
      </c>
      <c r="E1022" s="26" t="s">
        <v>128</v>
      </c>
      <c r="F1022" s="26">
        <v>5.28</v>
      </c>
      <c r="G1022" s="58">
        <v>0.26</v>
      </c>
    </row>
    <row r="1023" spans="1:7" ht="15" customHeight="1">
      <c r="A1023" s="21" t="s">
        <v>377</v>
      </c>
      <c r="B1023" s="22" t="s">
        <v>372</v>
      </c>
      <c r="C1023" s="22" t="s">
        <v>59</v>
      </c>
      <c r="D1023" s="23" t="s">
        <v>128</v>
      </c>
      <c r="E1023" s="23" t="s">
        <v>128</v>
      </c>
      <c r="F1023" s="23">
        <v>1585</v>
      </c>
      <c r="G1023" s="57">
        <v>2853</v>
      </c>
    </row>
    <row r="1024" spans="1:7" ht="15" customHeight="1">
      <c r="A1024" s="24" t="s">
        <v>377</v>
      </c>
      <c r="B1024" s="25" t="s">
        <v>372</v>
      </c>
      <c r="C1024" s="25" t="s">
        <v>83</v>
      </c>
      <c r="D1024" s="26">
        <v>22100</v>
      </c>
      <c r="E1024" s="26">
        <v>44409.95</v>
      </c>
      <c r="F1024" s="26" t="s">
        <v>128</v>
      </c>
      <c r="G1024" s="58" t="s">
        <v>128</v>
      </c>
    </row>
    <row r="1025" spans="1:7" ht="15" customHeight="1">
      <c r="A1025" s="21" t="s">
        <v>377</v>
      </c>
      <c r="B1025" s="22" t="s">
        <v>372</v>
      </c>
      <c r="C1025" s="22" t="s">
        <v>68</v>
      </c>
      <c r="D1025" s="23">
        <v>784.8</v>
      </c>
      <c r="E1025" s="23">
        <v>2651.94</v>
      </c>
      <c r="F1025" s="23" t="s">
        <v>128</v>
      </c>
      <c r="G1025" s="57" t="s">
        <v>128</v>
      </c>
    </row>
    <row r="1026" spans="1:7" ht="15" customHeight="1">
      <c r="A1026" s="24" t="s">
        <v>378</v>
      </c>
      <c r="B1026" s="25" t="s">
        <v>379</v>
      </c>
      <c r="C1026" s="25" t="s">
        <v>46</v>
      </c>
      <c r="D1026" s="26">
        <v>44015.04</v>
      </c>
      <c r="E1026" s="26">
        <v>52818.04</v>
      </c>
      <c r="F1026" s="26" t="s">
        <v>128</v>
      </c>
      <c r="G1026" s="58" t="s">
        <v>128</v>
      </c>
    </row>
    <row r="1027" spans="1:7" ht="15" customHeight="1">
      <c r="A1027" s="21" t="s">
        <v>380</v>
      </c>
      <c r="B1027" s="22" t="s">
        <v>381</v>
      </c>
      <c r="C1027" s="22" t="s">
        <v>46</v>
      </c>
      <c r="D1027" s="23" t="s">
        <v>128</v>
      </c>
      <c r="E1027" s="23" t="s">
        <v>128</v>
      </c>
      <c r="F1027" s="23">
        <v>779.48</v>
      </c>
      <c r="G1027" s="57">
        <v>3764.61</v>
      </c>
    </row>
    <row r="1028" spans="1:7" ht="15" customHeight="1">
      <c r="A1028" s="24" t="s">
        <v>382</v>
      </c>
      <c r="B1028" s="25" t="s">
        <v>383</v>
      </c>
      <c r="C1028" s="25" t="s">
        <v>138</v>
      </c>
      <c r="D1028" s="26" t="s">
        <v>128</v>
      </c>
      <c r="E1028" s="26" t="s">
        <v>128</v>
      </c>
      <c r="F1028" s="26">
        <v>480</v>
      </c>
      <c r="G1028" s="58">
        <v>4567.8</v>
      </c>
    </row>
    <row r="1029" spans="1:7" ht="15" customHeight="1">
      <c r="A1029" s="21" t="s">
        <v>382</v>
      </c>
      <c r="B1029" s="22" t="s">
        <v>383</v>
      </c>
      <c r="C1029" s="22" t="s">
        <v>46</v>
      </c>
      <c r="D1029" s="23">
        <v>1610</v>
      </c>
      <c r="E1029" s="23">
        <v>18127.77</v>
      </c>
      <c r="F1029" s="23">
        <v>313.6</v>
      </c>
      <c r="G1029" s="57">
        <v>2409.74</v>
      </c>
    </row>
    <row r="1030" spans="1:7" ht="15" customHeight="1">
      <c r="A1030" s="24" t="s">
        <v>382</v>
      </c>
      <c r="B1030" s="25" t="s">
        <v>383</v>
      </c>
      <c r="C1030" s="25" t="s">
        <v>156</v>
      </c>
      <c r="D1030" s="26">
        <v>5252.1</v>
      </c>
      <c r="E1030" s="26">
        <v>47104.89</v>
      </c>
      <c r="F1030" s="26">
        <v>8016.04</v>
      </c>
      <c r="G1030" s="58">
        <v>68955.39</v>
      </c>
    </row>
    <row r="1031" spans="1:7" ht="15" customHeight="1">
      <c r="A1031" s="21" t="s">
        <v>382</v>
      </c>
      <c r="B1031" s="22" t="s">
        <v>383</v>
      </c>
      <c r="C1031" s="22" t="s">
        <v>65</v>
      </c>
      <c r="D1031" s="23" t="s">
        <v>128</v>
      </c>
      <c r="E1031" s="23" t="s">
        <v>128</v>
      </c>
      <c r="F1031" s="23">
        <v>1494.4</v>
      </c>
      <c r="G1031" s="57">
        <v>18639.41</v>
      </c>
    </row>
    <row r="1032" spans="1:7" ht="15" customHeight="1">
      <c r="A1032" s="24" t="s">
        <v>384</v>
      </c>
      <c r="B1032" s="25" t="s">
        <v>385</v>
      </c>
      <c r="C1032" s="25" t="s">
        <v>138</v>
      </c>
      <c r="D1032" s="26" t="s">
        <v>128</v>
      </c>
      <c r="E1032" s="26" t="s">
        <v>128</v>
      </c>
      <c r="F1032" s="26">
        <v>380.04</v>
      </c>
      <c r="G1032" s="58">
        <v>4229.42</v>
      </c>
    </row>
    <row r="1033" spans="1:7" ht="15" customHeight="1">
      <c r="A1033" s="21" t="s">
        <v>384</v>
      </c>
      <c r="B1033" s="22" t="s">
        <v>385</v>
      </c>
      <c r="C1033" s="22" t="s">
        <v>51</v>
      </c>
      <c r="D1033" s="23" t="s">
        <v>128</v>
      </c>
      <c r="E1033" s="23" t="s">
        <v>128</v>
      </c>
      <c r="F1033" s="23">
        <v>16880</v>
      </c>
      <c r="G1033" s="57">
        <v>47296</v>
      </c>
    </row>
    <row r="1034" spans="1:7" ht="15" customHeight="1">
      <c r="A1034" s="24" t="s">
        <v>384</v>
      </c>
      <c r="B1034" s="25" t="s">
        <v>385</v>
      </c>
      <c r="C1034" s="25" t="s">
        <v>156</v>
      </c>
      <c r="D1034" s="26">
        <v>2325.76</v>
      </c>
      <c r="E1034" s="26">
        <v>26343.79</v>
      </c>
      <c r="F1034" s="26">
        <v>2733.31</v>
      </c>
      <c r="G1034" s="58">
        <v>28089.83</v>
      </c>
    </row>
    <row r="1035" spans="1:7" ht="15" customHeight="1">
      <c r="A1035" s="21" t="s">
        <v>384</v>
      </c>
      <c r="B1035" s="22" t="s">
        <v>385</v>
      </c>
      <c r="C1035" s="22" t="s">
        <v>85</v>
      </c>
      <c r="D1035" s="23" t="s">
        <v>128</v>
      </c>
      <c r="E1035" s="23" t="s">
        <v>128</v>
      </c>
      <c r="F1035" s="23">
        <v>1524.6</v>
      </c>
      <c r="G1035" s="57">
        <v>18734.31</v>
      </c>
    </row>
    <row r="1036" spans="1:7" ht="15" customHeight="1">
      <c r="A1036" s="24" t="s">
        <v>592</v>
      </c>
      <c r="B1036" s="25" t="s">
        <v>593</v>
      </c>
      <c r="C1036" s="25" t="s">
        <v>51</v>
      </c>
      <c r="D1036" s="26" t="s">
        <v>128</v>
      </c>
      <c r="E1036" s="26" t="s">
        <v>128</v>
      </c>
      <c r="F1036" s="26">
        <v>8120</v>
      </c>
      <c r="G1036" s="58">
        <v>18212</v>
      </c>
    </row>
    <row r="1037" spans="1:7" ht="15" customHeight="1">
      <c r="A1037" s="21" t="s">
        <v>618</v>
      </c>
      <c r="B1037" s="22" t="s">
        <v>619</v>
      </c>
      <c r="C1037" s="22" t="s">
        <v>47</v>
      </c>
      <c r="D1037" s="23">
        <v>3686.4</v>
      </c>
      <c r="E1037" s="23">
        <v>61931.52</v>
      </c>
      <c r="F1037" s="23" t="s">
        <v>128</v>
      </c>
      <c r="G1037" s="57" t="s">
        <v>128</v>
      </c>
    </row>
    <row r="1038" spans="1:7" ht="15" customHeight="1">
      <c r="A1038" s="24" t="s">
        <v>503</v>
      </c>
      <c r="B1038" s="25" t="s">
        <v>504</v>
      </c>
      <c r="C1038" s="25" t="s">
        <v>43</v>
      </c>
      <c r="D1038" s="26" t="s">
        <v>128</v>
      </c>
      <c r="E1038" s="26" t="s">
        <v>128</v>
      </c>
      <c r="F1038" s="26">
        <v>3</v>
      </c>
      <c r="G1038" s="58">
        <v>6.12</v>
      </c>
    </row>
    <row r="1039" spans="1:7" ht="15" customHeight="1">
      <c r="A1039" s="21" t="s">
        <v>594</v>
      </c>
      <c r="B1039" s="22" t="s">
        <v>595</v>
      </c>
      <c r="C1039" s="22" t="s">
        <v>63</v>
      </c>
      <c r="D1039" s="23" t="s">
        <v>128</v>
      </c>
      <c r="E1039" s="23" t="s">
        <v>128</v>
      </c>
      <c r="F1039" s="23">
        <v>2340</v>
      </c>
      <c r="G1039" s="57">
        <v>25498</v>
      </c>
    </row>
    <row r="1040" spans="1:7" ht="15" customHeight="1">
      <c r="A1040" s="24" t="s">
        <v>596</v>
      </c>
      <c r="B1040" s="25" t="s">
        <v>285</v>
      </c>
      <c r="C1040" s="25" t="s">
        <v>56</v>
      </c>
      <c r="D1040" s="26" t="s">
        <v>128</v>
      </c>
      <c r="E1040" s="26" t="s">
        <v>128</v>
      </c>
      <c r="F1040" s="26">
        <v>537.6</v>
      </c>
      <c r="G1040" s="58">
        <v>9810.98</v>
      </c>
    </row>
    <row r="1041" spans="1:7" ht="15" customHeight="1">
      <c r="A1041" s="21" t="s">
        <v>597</v>
      </c>
      <c r="B1041" s="22" t="s">
        <v>598</v>
      </c>
      <c r="C1041" s="22" t="s">
        <v>156</v>
      </c>
      <c r="D1041" s="23">
        <v>4156.24</v>
      </c>
      <c r="E1041" s="23">
        <v>19476.82</v>
      </c>
      <c r="F1041" s="23" t="s">
        <v>128</v>
      </c>
      <c r="G1041" s="57" t="s">
        <v>128</v>
      </c>
    </row>
    <row r="1042" spans="1:7" ht="15" customHeight="1">
      <c r="A1042" s="24" t="s">
        <v>599</v>
      </c>
      <c r="B1042" s="25" t="s">
        <v>600</v>
      </c>
      <c r="C1042" s="25" t="s">
        <v>156</v>
      </c>
      <c r="D1042" s="26">
        <v>9697.9</v>
      </c>
      <c r="E1042" s="26">
        <v>45445.91</v>
      </c>
      <c r="F1042" s="26" t="s">
        <v>128</v>
      </c>
      <c r="G1042" s="58" t="s">
        <v>128</v>
      </c>
    </row>
    <row r="1043" spans="1:7" ht="15" customHeight="1">
      <c r="A1043" s="21" t="s">
        <v>351</v>
      </c>
      <c r="B1043" s="22" t="s">
        <v>352</v>
      </c>
      <c r="C1043" s="22" t="s">
        <v>156</v>
      </c>
      <c r="D1043" s="23">
        <v>23867.86</v>
      </c>
      <c r="E1043" s="23">
        <v>151387.72</v>
      </c>
      <c r="F1043" s="23">
        <v>18830.4</v>
      </c>
      <c r="G1043" s="57">
        <v>137674.64</v>
      </c>
    </row>
    <row r="1044" spans="1:7" ht="15" customHeight="1">
      <c r="A1044" s="24" t="s">
        <v>351</v>
      </c>
      <c r="B1044" s="25" t="s">
        <v>352</v>
      </c>
      <c r="C1044" s="25" t="s">
        <v>65</v>
      </c>
      <c r="D1044" s="26" t="s">
        <v>128</v>
      </c>
      <c r="E1044" s="26" t="s">
        <v>128</v>
      </c>
      <c r="F1044" s="26">
        <v>8499.78</v>
      </c>
      <c r="G1044" s="58">
        <v>58106.25</v>
      </c>
    </row>
    <row r="1045" spans="1:7" ht="15" customHeight="1">
      <c r="A1045" s="21" t="s">
        <v>353</v>
      </c>
      <c r="B1045" s="22" t="s">
        <v>354</v>
      </c>
      <c r="C1045" s="22" t="s">
        <v>56</v>
      </c>
      <c r="D1045" s="23" t="s">
        <v>128</v>
      </c>
      <c r="E1045" s="23" t="s">
        <v>128</v>
      </c>
      <c r="F1045" s="23">
        <v>20000</v>
      </c>
      <c r="G1045" s="57">
        <v>143411.27</v>
      </c>
    </row>
    <row r="1046" spans="1:7" ht="15" customHeight="1">
      <c r="A1046" s="24" t="s">
        <v>353</v>
      </c>
      <c r="B1046" s="25" t="s">
        <v>354</v>
      </c>
      <c r="C1046" s="25" t="s">
        <v>43</v>
      </c>
      <c r="D1046" s="26">
        <v>14230</v>
      </c>
      <c r="E1046" s="26">
        <v>42878.89</v>
      </c>
      <c r="F1046" s="26">
        <v>16240</v>
      </c>
      <c r="G1046" s="58">
        <v>51192.03</v>
      </c>
    </row>
    <row r="1047" spans="1:7" ht="15" customHeight="1">
      <c r="A1047" s="21" t="s">
        <v>353</v>
      </c>
      <c r="B1047" s="22" t="s">
        <v>354</v>
      </c>
      <c r="C1047" s="22" t="s">
        <v>71</v>
      </c>
      <c r="D1047" s="23" t="s">
        <v>128</v>
      </c>
      <c r="E1047" s="23" t="s">
        <v>128</v>
      </c>
      <c r="F1047" s="23">
        <v>20000</v>
      </c>
      <c r="G1047" s="57">
        <v>142489.26</v>
      </c>
    </row>
    <row r="1048" spans="1:7" ht="15" customHeight="1">
      <c r="A1048" s="24" t="s">
        <v>601</v>
      </c>
      <c r="B1048" s="25" t="s">
        <v>602</v>
      </c>
      <c r="C1048" s="25" t="s">
        <v>52</v>
      </c>
      <c r="D1048" s="26">
        <v>21040</v>
      </c>
      <c r="E1048" s="26">
        <v>96463.82</v>
      </c>
      <c r="F1048" s="26" t="s">
        <v>128</v>
      </c>
      <c r="G1048" s="58" t="s">
        <v>128</v>
      </c>
    </row>
    <row r="1049" spans="1:7" ht="15" customHeight="1">
      <c r="A1049" s="21" t="s">
        <v>601</v>
      </c>
      <c r="B1049" s="22" t="s">
        <v>602</v>
      </c>
      <c r="C1049" s="22" t="s">
        <v>43</v>
      </c>
      <c r="D1049" s="23">
        <v>92720</v>
      </c>
      <c r="E1049" s="23">
        <v>429650.02</v>
      </c>
      <c r="F1049" s="23" t="s">
        <v>128</v>
      </c>
      <c r="G1049" s="57" t="s">
        <v>128</v>
      </c>
    </row>
    <row r="1050" spans="1:7" ht="15" customHeight="1">
      <c r="A1050" s="24" t="s">
        <v>505</v>
      </c>
      <c r="B1050" s="25" t="s">
        <v>506</v>
      </c>
      <c r="C1050" s="25" t="s">
        <v>43</v>
      </c>
      <c r="D1050" s="26" t="s">
        <v>128</v>
      </c>
      <c r="E1050" s="26" t="s">
        <v>128</v>
      </c>
      <c r="F1050" s="26">
        <v>133560</v>
      </c>
      <c r="G1050" s="58">
        <v>572595.79</v>
      </c>
    </row>
    <row r="1051" spans="1:7" ht="15" customHeight="1" thickBot="1">
      <c r="A1051" s="27" t="s">
        <v>167</v>
      </c>
      <c r="B1051" s="28" t="s">
        <v>128</v>
      </c>
      <c r="C1051" s="28" t="s">
        <v>128</v>
      </c>
      <c r="D1051" s="29">
        <v>67575169.27</v>
      </c>
      <c r="E1051" s="29">
        <v>169389940.15</v>
      </c>
      <c r="F1051" s="29">
        <v>82145650.566</v>
      </c>
      <c r="G1051" s="59">
        <v>210891370.42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2" width="18.28125" style="0" customWidth="1"/>
    <col min="3" max="6" width="18.28125" style="30" customWidth="1"/>
    <col min="7" max="7" width="0" style="0" hidden="1" customWidth="1"/>
  </cols>
  <sheetData>
    <row r="1" spans="1:6" ht="15" customHeight="1" thickTop="1">
      <c r="A1" s="236" t="s">
        <v>264</v>
      </c>
      <c r="B1" s="237"/>
      <c r="C1" s="237"/>
      <c r="D1" s="237"/>
      <c r="E1" s="237"/>
      <c r="F1" s="238"/>
    </row>
    <row r="2" spans="1:6" ht="15" customHeight="1">
      <c r="A2" s="230" t="s">
        <v>603</v>
      </c>
      <c r="B2" s="231"/>
      <c r="C2" s="231"/>
      <c r="D2" s="231"/>
      <c r="E2" s="231"/>
      <c r="F2" s="232"/>
    </row>
    <row r="3" spans="1:6" ht="15" customHeight="1" thickBot="1">
      <c r="A3" s="239" t="s">
        <v>128</v>
      </c>
      <c r="B3" s="240"/>
      <c r="C3" s="240"/>
      <c r="D3" s="240"/>
      <c r="E3" s="240"/>
      <c r="F3" s="241"/>
    </row>
    <row r="4" spans="1:6" ht="15" customHeight="1" thickBot="1" thickTop="1">
      <c r="A4" s="31" t="s">
        <v>265</v>
      </c>
      <c r="B4" s="31" t="s">
        <v>269</v>
      </c>
      <c r="C4" s="50" t="s">
        <v>266</v>
      </c>
      <c r="D4" s="50" t="s">
        <v>267</v>
      </c>
      <c r="E4" s="50" t="s">
        <v>270</v>
      </c>
      <c r="F4" s="50" t="s">
        <v>133</v>
      </c>
    </row>
    <row r="5" spans="1:6" ht="15" customHeight="1" thickTop="1">
      <c r="A5" s="45" t="s">
        <v>128</v>
      </c>
      <c r="B5" s="46" t="s">
        <v>128</v>
      </c>
      <c r="C5" s="54" t="s">
        <v>128</v>
      </c>
      <c r="D5" s="54" t="s">
        <v>128</v>
      </c>
      <c r="E5" s="54" t="s">
        <v>128</v>
      </c>
      <c r="F5" s="55" t="s">
        <v>128</v>
      </c>
    </row>
    <row r="6" spans="1:6" ht="15" customHeight="1">
      <c r="A6" s="33" t="s">
        <v>23</v>
      </c>
      <c r="B6" s="47" t="s">
        <v>8</v>
      </c>
      <c r="C6" s="34" t="s">
        <v>128</v>
      </c>
      <c r="D6" s="34" t="s">
        <v>128</v>
      </c>
      <c r="E6" s="34">
        <v>3400</v>
      </c>
      <c r="F6" s="51">
        <v>87405.36</v>
      </c>
    </row>
    <row r="7" spans="1:6" ht="15" customHeight="1">
      <c r="A7" s="37" t="s">
        <v>23</v>
      </c>
      <c r="B7" s="48" t="s">
        <v>271</v>
      </c>
      <c r="C7" s="38">
        <v>1240</v>
      </c>
      <c r="D7" s="38">
        <v>65215.85</v>
      </c>
      <c r="E7" s="38">
        <v>98</v>
      </c>
      <c r="F7" s="52">
        <v>33957.79</v>
      </c>
    </row>
    <row r="8" spans="1:6" ht="15" customHeight="1">
      <c r="A8" s="45" t="s">
        <v>272</v>
      </c>
      <c r="B8" s="46" t="s">
        <v>128</v>
      </c>
      <c r="C8" s="54" t="s">
        <v>128</v>
      </c>
      <c r="D8" s="54" t="s">
        <v>128</v>
      </c>
      <c r="E8" s="54" t="s">
        <v>128</v>
      </c>
      <c r="F8" s="55" t="s">
        <v>128</v>
      </c>
    </row>
    <row r="9" spans="1:6" ht="15" customHeight="1">
      <c r="A9" s="45" t="s">
        <v>128</v>
      </c>
      <c r="B9" s="46" t="s">
        <v>128</v>
      </c>
      <c r="C9" s="54" t="s">
        <v>128</v>
      </c>
      <c r="D9" s="54" t="s">
        <v>128</v>
      </c>
      <c r="E9" s="54" t="s">
        <v>128</v>
      </c>
      <c r="F9" s="55" t="s">
        <v>128</v>
      </c>
    </row>
    <row r="10" spans="1:6" ht="15" customHeight="1">
      <c r="A10" s="33" t="s">
        <v>11</v>
      </c>
      <c r="B10" s="47" t="s">
        <v>271</v>
      </c>
      <c r="C10" s="34">
        <v>27536</v>
      </c>
      <c r="D10" s="34">
        <v>74347.2</v>
      </c>
      <c r="E10" s="34">
        <v>26000</v>
      </c>
      <c r="F10" s="51">
        <v>83720</v>
      </c>
    </row>
    <row r="11" spans="1:6" ht="15" customHeight="1">
      <c r="A11" s="37" t="s">
        <v>11</v>
      </c>
      <c r="B11" s="48" t="s">
        <v>273</v>
      </c>
      <c r="C11" s="38">
        <v>19097060.07</v>
      </c>
      <c r="D11" s="38">
        <v>24968539.58</v>
      </c>
      <c r="E11" s="38">
        <v>22596084.74</v>
      </c>
      <c r="F11" s="52">
        <v>27502020.03</v>
      </c>
    </row>
    <row r="12" spans="1:6" ht="15" customHeight="1">
      <c r="A12" s="33" t="s">
        <v>11</v>
      </c>
      <c r="B12" s="47" t="s">
        <v>278</v>
      </c>
      <c r="C12" s="34" t="s">
        <v>128</v>
      </c>
      <c r="D12" s="34" t="s">
        <v>128</v>
      </c>
      <c r="E12" s="34">
        <v>5.9</v>
      </c>
      <c r="F12" s="51">
        <v>346.2</v>
      </c>
    </row>
    <row r="13" spans="1:6" ht="15" customHeight="1">
      <c r="A13" s="45" t="s">
        <v>274</v>
      </c>
      <c r="B13" s="46" t="s">
        <v>128</v>
      </c>
      <c r="C13" s="54" t="s">
        <v>128</v>
      </c>
      <c r="D13" s="54" t="s">
        <v>128</v>
      </c>
      <c r="E13" s="54" t="s">
        <v>128</v>
      </c>
      <c r="F13" s="55" t="s">
        <v>128</v>
      </c>
    </row>
    <row r="14" spans="1:6" ht="15" customHeight="1">
      <c r="A14" s="45" t="s">
        <v>128</v>
      </c>
      <c r="B14" s="46" t="s">
        <v>128</v>
      </c>
      <c r="C14" s="54" t="s">
        <v>128</v>
      </c>
      <c r="D14" s="54" t="s">
        <v>128</v>
      </c>
      <c r="E14" s="54" t="s">
        <v>128</v>
      </c>
      <c r="F14" s="55" t="s">
        <v>128</v>
      </c>
    </row>
    <row r="15" spans="1:6" ht="15" customHeight="1">
      <c r="A15" s="37" t="s">
        <v>19</v>
      </c>
      <c r="B15" s="48" t="s">
        <v>23</v>
      </c>
      <c r="C15" s="38">
        <v>49815</v>
      </c>
      <c r="D15" s="38">
        <v>417205.62</v>
      </c>
      <c r="E15" s="38">
        <v>243350</v>
      </c>
      <c r="F15" s="52">
        <v>1352012.56</v>
      </c>
    </row>
    <row r="16" spans="1:6" ht="15" customHeight="1">
      <c r="A16" s="33" t="s">
        <v>19</v>
      </c>
      <c r="B16" s="47" t="s">
        <v>11</v>
      </c>
      <c r="C16" s="34">
        <v>7130130.45</v>
      </c>
      <c r="D16" s="34">
        <v>46542768.69</v>
      </c>
      <c r="E16" s="34">
        <v>7633838</v>
      </c>
      <c r="F16" s="51">
        <v>49083982.53</v>
      </c>
    </row>
    <row r="17" spans="1:6" ht="15" customHeight="1">
      <c r="A17" s="37" t="s">
        <v>19</v>
      </c>
      <c r="B17" s="48" t="s">
        <v>19</v>
      </c>
      <c r="C17" s="38">
        <v>1559947.47</v>
      </c>
      <c r="D17" s="38">
        <v>7696427.16</v>
      </c>
      <c r="E17" s="38">
        <v>2394118.1</v>
      </c>
      <c r="F17" s="52">
        <v>10670555.65</v>
      </c>
    </row>
    <row r="18" spans="1:6" ht="15" customHeight="1">
      <c r="A18" s="33" t="s">
        <v>19</v>
      </c>
      <c r="B18" s="47" t="s">
        <v>4</v>
      </c>
      <c r="C18" s="34">
        <v>2327810.63</v>
      </c>
      <c r="D18" s="34">
        <v>25947843.79</v>
      </c>
      <c r="E18" s="34">
        <v>2839212.52</v>
      </c>
      <c r="F18" s="51">
        <v>33275867.85</v>
      </c>
    </row>
    <row r="19" spans="1:6" ht="15" customHeight="1">
      <c r="A19" s="37" t="s">
        <v>19</v>
      </c>
      <c r="B19" s="48" t="s">
        <v>8</v>
      </c>
      <c r="C19" s="38">
        <v>1082442.39</v>
      </c>
      <c r="D19" s="38">
        <v>10976963.49</v>
      </c>
      <c r="E19" s="38">
        <v>991312.88</v>
      </c>
      <c r="F19" s="52">
        <v>9639024.76</v>
      </c>
    </row>
    <row r="20" spans="1:6" ht="15" customHeight="1">
      <c r="A20" s="33" t="s">
        <v>19</v>
      </c>
      <c r="B20" s="47" t="s">
        <v>271</v>
      </c>
      <c r="C20" s="34">
        <v>25171.5</v>
      </c>
      <c r="D20" s="34">
        <v>381470.29</v>
      </c>
      <c r="E20" s="34">
        <v>2865</v>
      </c>
      <c r="F20" s="51">
        <v>31610.95</v>
      </c>
    </row>
    <row r="21" spans="1:6" ht="15" customHeight="1">
      <c r="A21" s="37" t="s">
        <v>19</v>
      </c>
      <c r="B21" s="48" t="s">
        <v>273</v>
      </c>
      <c r="C21" s="38">
        <v>435805.5</v>
      </c>
      <c r="D21" s="38">
        <v>3111126.47</v>
      </c>
      <c r="E21" s="38">
        <v>434177</v>
      </c>
      <c r="F21" s="52">
        <v>3339833.44</v>
      </c>
    </row>
    <row r="22" spans="1:6" ht="15" customHeight="1">
      <c r="A22" s="45" t="s">
        <v>275</v>
      </c>
      <c r="B22" s="46" t="s">
        <v>128</v>
      </c>
      <c r="C22" s="54" t="s">
        <v>128</v>
      </c>
      <c r="D22" s="54" t="s">
        <v>128</v>
      </c>
      <c r="E22" s="54" t="s">
        <v>128</v>
      </c>
      <c r="F22" s="55" t="s">
        <v>128</v>
      </c>
    </row>
    <row r="23" spans="1:6" ht="15" customHeight="1">
      <c r="A23" s="45" t="s">
        <v>128</v>
      </c>
      <c r="B23" s="46" t="s">
        <v>128</v>
      </c>
      <c r="C23" s="54" t="s">
        <v>128</v>
      </c>
      <c r="D23" s="54" t="s">
        <v>128</v>
      </c>
      <c r="E23" s="54" t="s">
        <v>128</v>
      </c>
      <c r="F23" s="55" t="s">
        <v>128</v>
      </c>
    </row>
    <row r="24" spans="1:6" ht="15" customHeight="1">
      <c r="A24" s="33" t="s">
        <v>4</v>
      </c>
      <c r="B24" s="47" t="s">
        <v>23</v>
      </c>
      <c r="C24" s="34">
        <v>658900</v>
      </c>
      <c r="D24" s="34">
        <v>1506405.97</v>
      </c>
      <c r="E24" s="34">
        <v>2745210.2</v>
      </c>
      <c r="F24" s="51">
        <v>3666216.93</v>
      </c>
    </row>
    <row r="25" spans="1:6" ht="15" customHeight="1">
      <c r="A25" s="37" t="s">
        <v>4</v>
      </c>
      <c r="B25" s="48" t="s">
        <v>11</v>
      </c>
      <c r="C25" s="38">
        <v>132947.98</v>
      </c>
      <c r="D25" s="38">
        <v>508352.95</v>
      </c>
      <c r="E25" s="38">
        <v>162747.9</v>
      </c>
      <c r="F25" s="52">
        <v>849159.28</v>
      </c>
    </row>
    <row r="26" spans="1:6" ht="15" customHeight="1">
      <c r="A26" s="33" t="s">
        <v>4</v>
      </c>
      <c r="B26" s="47" t="s">
        <v>19</v>
      </c>
      <c r="C26" s="34">
        <v>216622.5</v>
      </c>
      <c r="D26" s="34">
        <v>235233.56</v>
      </c>
      <c r="E26" s="34">
        <v>522795.54</v>
      </c>
      <c r="F26" s="51">
        <v>649963.17</v>
      </c>
    </row>
    <row r="27" spans="1:6" ht="15" customHeight="1">
      <c r="A27" s="37" t="s">
        <v>4</v>
      </c>
      <c r="B27" s="48" t="s">
        <v>4</v>
      </c>
      <c r="C27" s="38" t="s">
        <v>128</v>
      </c>
      <c r="D27" s="38" t="s">
        <v>128</v>
      </c>
      <c r="E27" s="38">
        <v>185000</v>
      </c>
      <c r="F27" s="52">
        <v>157735</v>
      </c>
    </row>
    <row r="28" spans="1:6" ht="15" customHeight="1">
      <c r="A28" s="33" t="s">
        <v>4</v>
      </c>
      <c r="B28" s="47" t="s">
        <v>8</v>
      </c>
      <c r="C28" s="34">
        <v>26420.6</v>
      </c>
      <c r="D28" s="34">
        <v>198409.32</v>
      </c>
      <c r="E28" s="34">
        <v>43065.4</v>
      </c>
      <c r="F28" s="51">
        <v>303174.73</v>
      </c>
    </row>
    <row r="29" spans="1:6" ht="15" customHeight="1">
      <c r="A29" s="33"/>
      <c r="B29" s="47"/>
      <c r="C29" s="34">
        <f>SUM(C24:C28)</f>
        <v>1034891.08</v>
      </c>
      <c r="D29" s="34">
        <f>SUM(D24:D28)</f>
        <v>2448401.8</v>
      </c>
      <c r="E29" s="34">
        <f>SUM(E24:E28)</f>
        <v>3658819.04</v>
      </c>
      <c r="F29" s="34">
        <f>SUM(F24:F28)</f>
        <v>5626249.109999999</v>
      </c>
    </row>
    <row r="30" spans="1:6" ht="15" customHeight="1">
      <c r="A30" s="37" t="s">
        <v>4</v>
      </c>
      <c r="B30" s="48" t="s">
        <v>271</v>
      </c>
      <c r="C30" s="38">
        <v>2429182.14</v>
      </c>
      <c r="D30" s="38">
        <v>8520888.61</v>
      </c>
      <c r="E30" s="38">
        <v>3255900.946</v>
      </c>
      <c r="F30" s="52">
        <v>11278927.03</v>
      </c>
    </row>
    <row r="31" spans="1:6" ht="15" customHeight="1">
      <c r="A31" s="33" t="s">
        <v>4</v>
      </c>
      <c r="B31" s="47" t="s">
        <v>273</v>
      </c>
      <c r="C31" s="34">
        <v>30667633.36</v>
      </c>
      <c r="D31" s="34">
        <v>33831271.41</v>
      </c>
      <c r="E31" s="34">
        <v>34170662.8</v>
      </c>
      <c r="F31" s="51">
        <v>50851391.53</v>
      </c>
    </row>
    <row r="32" spans="1:6" ht="15" customHeight="1">
      <c r="A32" s="37" t="s">
        <v>4</v>
      </c>
      <c r="B32" s="48" t="s">
        <v>276</v>
      </c>
      <c r="C32" s="38" t="s">
        <v>128</v>
      </c>
      <c r="D32" s="38" t="s">
        <v>128</v>
      </c>
      <c r="E32" s="38">
        <v>1100</v>
      </c>
      <c r="F32" s="52">
        <v>3943.19</v>
      </c>
    </row>
    <row r="33" spans="1:6" ht="15" customHeight="1">
      <c r="A33" s="33" t="s">
        <v>4</v>
      </c>
      <c r="B33" s="47" t="s">
        <v>277</v>
      </c>
      <c r="C33" s="34">
        <v>92234.12</v>
      </c>
      <c r="D33" s="34">
        <v>499789.39</v>
      </c>
      <c r="E33" s="34">
        <v>169770.79</v>
      </c>
      <c r="F33" s="51">
        <v>1007237.4</v>
      </c>
    </row>
    <row r="34" spans="1:6" ht="15" customHeight="1">
      <c r="A34" s="45" t="s">
        <v>279</v>
      </c>
      <c r="B34" s="46" t="s">
        <v>128</v>
      </c>
      <c r="C34" s="54" t="s">
        <v>128</v>
      </c>
      <c r="D34" s="54" t="s">
        <v>128</v>
      </c>
      <c r="E34" s="54" t="s">
        <v>128</v>
      </c>
      <c r="F34" s="55" t="s">
        <v>128</v>
      </c>
    </row>
    <row r="35" spans="1:6" ht="15" customHeight="1">
      <c r="A35" s="45" t="s">
        <v>128</v>
      </c>
      <c r="B35" s="46" t="s">
        <v>128</v>
      </c>
      <c r="C35" s="54" t="s">
        <v>128</v>
      </c>
      <c r="D35" s="54" t="s">
        <v>128</v>
      </c>
      <c r="E35" s="54" t="s">
        <v>128</v>
      </c>
      <c r="F35" s="55" t="s">
        <v>128</v>
      </c>
    </row>
    <row r="36" spans="1:6" ht="15" customHeight="1">
      <c r="A36" s="37" t="s">
        <v>8</v>
      </c>
      <c r="B36" s="48" t="s">
        <v>11</v>
      </c>
      <c r="C36" s="38">
        <v>6100</v>
      </c>
      <c r="D36" s="38">
        <v>4972.39</v>
      </c>
      <c r="E36" s="38" t="s">
        <v>128</v>
      </c>
      <c r="F36" s="52" t="s">
        <v>128</v>
      </c>
    </row>
    <row r="37" spans="1:6" ht="15" customHeight="1">
      <c r="A37" s="33" t="s">
        <v>8</v>
      </c>
      <c r="B37" s="47" t="s">
        <v>4</v>
      </c>
      <c r="C37" s="34">
        <v>32065</v>
      </c>
      <c r="D37" s="34">
        <v>292422.06</v>
      </c>
      <c r="E37" s="34">
        <v>41580</v>
      </c>
      <c r="F37" s="51">
        <v>280500.66</v>
      </c>
    </row>
    <row r="38" spans="1:6" ht="15" customHeight="1">
      <c r="A38" s="37" t="s">
        <v>8</v>
      </c>
      <c r="B38" s="48" t="s">
        <v>276</v>
      </c>
      <c r="C38" s="38">
        <v>31746</v>
      </c>
      <c r="D38" s="38">
        <v>217650.21</v>
      </c>
      <c r="E38" s="38">
        <v>25890</v>
      </c>
      <c r="F38" s="52">
        <v>169065.87</v>
      </c>
    </row>
    <row r="39" spans="1:6" ht="15" customHeight="1">
      <c r="A39" s="33" t="s">
        <v>8</v>
      </c>
      <c r="B39" s="47" t="s">
        <v>280</v>
      </c>
      <c r="C39" s="34">
        <v>23.81</v>
      </c>
      <c r="D39" s="34">
        <v>8949</v>
      </c>
      <c r="E39" s="34">
        <v>13248.55</v>
      </c>
      <c r="F39" s="51">
        <v>42503.92</v>
      </c>
    </row>
    <row r="40" spans="1:6" ht="15" customHeight="1">
      <c r="A40" s="45" t="s">
        <v>281</v>
      </c>
      <c r="B40" s="46" t="s">
        <v>128</v>
      </c>
      <c r="C40" s="54" t="s">
        <v>128</v>
      </c>
      <c r="D40" s="54" t="s">
        <v>128</v>
      </c>
      <c r="E40" s="54" t="s">
        <v>128</v>
      </c>
      <c r="F40" s="55" t="s">
        <v>128</v>
      </c>
    </row>
    <row r="41" spans="1:6" ht="15" customHeight="1">
      <c r="A41" s="45" t="s">
        <v>128</v>
      </c>
      <c r="B41" s="46" t="s">
        <v>128</v>
      </c>
      <c r="C41" s="54" t="s">
        <v>128</v>
      </c>
      <c r="D41" s="54" t="s">
        <v>128</v>
      </c>
      <c r="E41" s="54" t="s">
        <v>128</v>
      </c>
      <c r="F41" s="55" t="s">
        <v>128</v>
      </c>
    </row>
    <row r="42" spans="1:6" ht="15" customHeight="1">
      <c r="A42" s="37" t="s">
        <v>20</v>
      </c>
      <c r="B42" s="48" t="s">
        <v>11</v>
      </c>
      <c r="C42" s="38">
        <v>111720</v>
      </c>
      <c r="D42" s="38">
        <v>75411</v>
      </c>
      <c r="E42" s="38">
        <v>74480</v>
      </c>
      <c r="F42" s="52">
        <v>63308</v>
      </c>
    </row>
    <row r="43" spans="1:6" ht="15" customHeight="1">
      <c r="A43" s="33" t="s">
        <v>20</v>
      </c>
      <c r="B43" s="47" t="s">
        <v>4</v>
      </c>
      <c r="C43" s="34" t="s">
        <v>128</v>
      </c>
      <c r="D43" s="34" t="s">
        <v>128</v>
      </c>
      <c r="E43" s="34">
        <v>9883.47</v>
      </c>
      <c r="F43" s="51">
        <v>12403.4</v>
      </c>
    </row>
    <row r="44" spans="1:6" ht="15" customHeight="1">
      <c r="A44" s="37" t="s">
        <v>20</v>
      </c>
      <c r="B44" s="48" t="s">
        <v>9</v>
      </c>
      <c r="C44" s="38" t="s">
        <v>128</v>
      </c>
      <c r="D44" s="38" t="s">
        <v>128</v>
      </c>
      <c r="E44" s="38">
        <v>1000</v>
      </c>
      <c r="F44" s="52">
        <v>3205.2</v>
      </c>
    </row>
    <row r="45" spans="1:6" ht="15" customHeight="1">
      <c r="A45" s="45" t="s">
        <v>282</v>
      </c>
      <c r="B45" s="46" t="s">
        <v>128</v>
      </c>
      <c r="C45" s="54" t="s">
        <v>128</v>
      </c>
      <c r="D45" s="54" t="s">
        <v>128</v>
      </c>
      <c r="E45" s="54" t="s">
        <v>128</v>
      </c>
      <c r="F45" s="55" t="s">
        <v>128</v>
      </c>
    </row>
    <row r="46" spans="1:6" ht="15" customHeight="1">
      <c r="A46" s="45" t="s">
        <v>128</v>
      </c>
      <c r="B46" s="46" t="s">
        <v>128</v>
      </c>
      <c r="C46" s="54" t="s">
        <v>128</v>
      </c>
      <c r="D46" s="54" t="s">
        <v>128</v>
      </c>
      <c r="E46" s="54" t="s">
        <v>128</v>
      </c>
      <c r="F46" s="55" t="s">
        <v>128</v>
      </c>
    </row>
    <row r="47" spans="1:6" ht="15" customHeight="1">
      <c r="A47" s="33" t="s">
        <v>9</v>
      </c>
      <c r="B47" s="47" t="s">
        <v>23</v>
      </c>
      <c r="C47" s="34">
        <v>1034348.54</v>
      </c>
      <c r="D47" s="34">
        <v>1700381.52</v>
      </c>
      <c r="E47" s="34">
        <v>3010304.53</v>
      </c>
      <c r="F47" s="51">
        <v>4125937.85</v>
      </c>
    </row>
    <row r="48" spans="1:6" ht="15" customHeight="1">
      <c r="A48" s="37" t="s">
        <v>9</v>
      </c>
      <c r="B48" s="48" t="s">
        <v>11</v>
      </c>
      <c r="C48" s="38">
        <v>228867.81</v>
      </c>
      <c r="D48" s="38">
        <v>760659.92</v>
      </c>
      <c r="E48" s="38">
        <v>328537.52</v>
      </c>
      <c r="F48" s="52">
        <v>1185575.8</v>
      </c>
    </row>
    <row r="49" spans="1:6" ht="15" customHeight="1">
      <c r="A49" s="33" t="s">
        <v>9</v>
      </c>
      <c r="B49" s="47" t="s">
        <v>4</v>
      </c>
      <c r="C49" s="34">
        <v>41408.4</v>
      </c>
      <c r="D49" s="34">
        <v>278241.97</v>
      </c>
      <c r="E49" s="34">
        <v>30210.78</v>
      </c>
      <c r="F49" s="51">
        <v>231095.99</v>
      </c>
    </row>
    <row r="50" spans="1:6" ht="15" customHeight="1">
      <c r="A50" s="37" t="s">
        <v>9</v>
      </c>
      <c r="B50" s="48" t="s">
        <v>8</v>
      </c>
      <c r="C50" s="38">
        <v>127990</v>
      </c>
      <c r="D50" s="38">
        <v>568992.73</v>
      </c>
      <c r="E50" s="38">
        <v>189800</v>
      </c>
      <c r="F50" s="52">
        <v>909688.35</v>
      </c>
    </row>
    <row r="51" spans="1:6" ht="15" customHeight="1">
      <c r="A51" s="45" t="s">
        <v>283</v>
      </c>
      <c r="B51" s="46" t="s">
        <v>128</v>
      </c>
      <c r="C51" s="54" t="s">
        <v>128</v>
      </c>
      <c r="D51" s="54" t="s">
        <v>128</v>
      </c>
      <c r="E51" s="54" t="s">
        <v>128</v>
      </c>
      <c r="F51" s="55" t="s">
        <v>128</v>
      </c>
    </row>
    <row r="52" spans="1:6" ht="15" customHeight="1" thickBot="1">
      <c r="A52" s="41" t="s">
        <v>167</v>
      </c>
      <c r="B52" s="49" t="s">
        <v>128</v>
      </c>
      <c r="C52" s="42">
        <v>67575169.27</v>
      </c>
      <c r="D52" s="42">
        <v>169389940.15</v>
      </c>
      <c r="E52" s="42">
        <v>82145650.566</v>
      </c>
      <c r="F52" s="53">
        <v>210891370.42</v>
      </c>
    </row>
    <row r="53" spans="1:6" ht="15" customHeight="1" thickBot="1" thickTop="1">
      <c r="A53" s="41" t="s">
        <v>167</v>
      </c>
      <c r="B53" s="49" t="s">
        <v>128</v>
      </c>
      <c r="C53" s="42">
        <v>59815397.76</v>
      </c>
      <c r="D53" s="42">
        <v>149312821.93</v>
      </c>
      <c r="E53" s="42">
        <v>73246850.33</v>
      </c>
      <c r="F53" s="53">
        <v>190943552.26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IHR.BIR.GEN.SEK.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IHR.BIR.GEN.SEK.</dc:creator>
  <cp:keywords/>
  <dc:description/>
  <cp:lastModifiedBy>Tumay Cetiner</cp:lastModifiedBy>
  <cp:lastPrinted>2016-07-14T14:54:49Z</cp:lastPrinted>
  <dcterms:created xsi:type="dcterms:W3CDTF">1998-03-13T23:12:33Z</dcterms:created>
  <dcterms:modified xsi:type="dcterms:W3CDTF">2016-07-28T07:23:55Z</dcterms:modified>
  <cp:category/>
  <cp:version/>
  <cp:contentType/>
  <cp:contentStatus/>
</cp:coreProperties>
</file>