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600" windowHeight="8100" tabRatio="879" activeTab="1"/>
  </bookViews>
  <sheets>
    <sheet name="2015-2016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'0401-0406'!#REF!</definedName>
    <definedName name="_xlnm.Print_Area" localSheetId="5">'0407-0408'!$A$1:$P$27</definedName>
    <definedName name="_xlnm.Print_Area" localSheetId="6">'0409'!$A$1:$P$40</definedName>
    <definedName name="_xlnm.Print_Area" localSheetId="0">'2015-2016'!$A$1:$O$44</definedName>
  </definedNames>
  <calcPr fullCalcOnLoad="1"/>
</workbook>
</file>

<file path=xl/sharedStrings.xml><?xml version="1.0" encoding="utf-8"?>
<sst xmlns="http://schemas.openxmlformats.org/spreadsheetml/2006/main" count="12357" uniqueCount="828">
  <si>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</si>
  <si>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</si>
  <si>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</si>
  <si>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</si>
  <si>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</si>
  <si>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</si>
  <si>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</si>
  <si>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</si>
  <si>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</si>
  <si>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</si>
  <si>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</si>
  <si>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</si>
  <si>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</si>
  <si>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</si>
  <si>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</si>
  <si>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</si>
  <si>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</si>
  <si>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</si>
  <si>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</si>
  <si>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</si>
  <si>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</si>
  <si>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</si>
  <si>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</si>
  <si>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</si>
  <si>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</si>
  <si>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</si>
  <si>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</si>
  <si>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</si>
  <si>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</si>
  <si>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</si>
  <si>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</si>
  <si>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</si>
  <si>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</si>
  <si>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</si>
  <si>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</si>
  <si>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</si>
  <si>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</si>
  <si>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</si>
  <si>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</si>
  <si>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</si>
  <si>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</si>
  <si>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</si>
  <si>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</si>
  <si>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</si>
  <si>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</si>
  <si>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</si>
  <si>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</si>
  <si>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</si>
  <si>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</si>
  <si>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</si>
  <si>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</si>
  <si>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</si>
  <si>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</si>
  <si>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</si>
  <si>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</si>
  <si>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</si>
  <si>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</si>
  <si>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</si>
  <si>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</si>
  <si>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</si>
  <si>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</si>
  <si>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</si>
  <si>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</si>
  <si>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</si>
  <si>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</si>
  <si>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</si>
  <si>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</si>
  <si>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</si>
  <si>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</si>
  <si>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</si>
  <si>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</si>
  <si>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</si>
  <si>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</si>
  <si>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</si>
  <si>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</si>
  <si>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</si>
  <si>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</si>
  <si>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</si>
  <si>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</si>
  <si>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</si>
  <si>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</si>
  <si>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</si>
  <si>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</si>
  <si>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</si>
  <si>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</si>
  <si>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</si>
  <si>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</si>
  <si>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</si>
  <si>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</si>
  <si>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</si>
  <si>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</si>
  <si>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</si>
  <si>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</si>
  <si>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</si>
  <si>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</si>
  <si>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</si>
  <si>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</si>
  <si>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</si>
  <si>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</si>
  <si>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</si>
  <si>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</si>
  <si>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</si>
  <si>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</si>
  <si>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</si>
  <si>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</si>
  <si>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</si>
  <si>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</si>
  <si>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</si>
  <si>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</si>
  <si>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</si>
  <si>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</si>
  <si>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</si>
  <si>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</si>
  <si>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</si>
  <si>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</si>
  <si>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</si>
  <si>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</si>
  <si>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</si>
  <si>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</si>
  <si>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</si>
  <si>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</si>
  <si>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</si>
  <si>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</si>
  <si>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</si>
  <si>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</si>
  <si>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</si>
  <si>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</si>
  <si>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</si>
  <si>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</si>
  <si>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</si>
  <si>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</si>
  <si>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</si>
  <si>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</si>
  <si>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</si>
  <si>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</si>
  <si>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</si>
  <si>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</si>
  <si>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</si>
  <si>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</si>
  <si>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</si>
  <si>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</si>
  <si>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</si>
  <si>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</si>
  <si>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</si>
  <si>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</si>
  <si>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</si>
  <si>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</si>
  <si>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</si>
  <si>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</si>
  <si>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</si>
  <si>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</si>
  <si>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</si>
  <si>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</si>
  <si>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</si>
  <si>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</si>
  <si>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</si>
  <si>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</si>
  <si>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</si>
  <si>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</si>
  <si>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</si>
  <si>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</si>
  <si>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</si>
  <si>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</si>
  <si>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</si>
  <si>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</si>
  <si>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</si>
  <si>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</si>
  <si>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</si>
  <si>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</si>
  <si>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</si>
  <si>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</si>
  <si>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</si>
  <si>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</si>
  <si>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</si>
  <si>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</si>
  <si>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</si>
  <si>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</si>
  <si>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</si>
  <si>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</si>
  <si>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</si>
  <si>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</si>
  <si>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</si>
  <si>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</si>
  <si>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</si>
  <si>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</si>
  <si>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</si>
  <si>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</si>
  <si>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</si>
  <si>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</si>
  <si>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</si>
  <si>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</si>
  <si>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</si>
  <si>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</si>
  <si>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</si>
  <si>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</si>
  <si>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</si>
  <si>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</si>
  <si>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</si>
  <si>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</si>
  <si>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</si>
  <si>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</si>
  <si>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</si>
  <si>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</si>
  <si>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</si>
  <si>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</si>
  <si>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</si>
  <si>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</si>
  <si>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</si>
  <si>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</si>
  <si>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</si>
  <si>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</si>
  <si>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</si>
  <si>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</si>
  <si>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</si>
  <si>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</si>
  <si>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</si>
  <si>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</si>
  <si>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</si>
  <si>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</si>
  <si>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</si>
  <si>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</si>
  <si>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</si>
  <si>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</si>
  <si>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</si>
  <si>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</si>
  <si>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</si>
  <si>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</si>
  <si>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</si>
  <si>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</si>
  <si>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</si>
  <si>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</si>
  <si>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</si>
  <si>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</si>
  <si>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</si>
  <si>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</si>
  <si>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</si>
  <si>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</si>
  <si>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</si>
  <si>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</si>
  <si>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</si>
  <si>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</si>
  <si>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</si>
  <si>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</si>
  <si>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</si>
  <si>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</si>
  <si>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</si>
  <si>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</si>
  <si>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</si>
  <si>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</si>
  <si>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</si>
  <si>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</si>
  <si>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</si>
  <si>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</si>
  <si>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</si>
  <si>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</si>
  <si>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</si>
  <si>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</si>
  <si>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</si>
  <si>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</si>
  <si>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</si>
  <si>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</si>
  <si>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</si>
  <si>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</si>
  <si>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</si>
  <si>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</si>
  <si>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</si>
  <si>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</si>
  <si>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</si>
  <si>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</si>
  <si>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</si>
  <si>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</si>
  <si>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</si>
  <si>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</si>
  <si>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</si>
  <si>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</si>
  <si>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</si>
  <si>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</si>
  <si>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</si>
  <si>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</si>
  <si>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</si>
  <si>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</si>
  <si>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</si>
  <si>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</si>
  <si>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</si>
  <si>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</si>
  <si>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</si>
  <si>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</si>
  <si>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</si>
  <si>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</si>
  <si>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</si>
  <si>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</si>
  <si>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</si>
  <si>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</si>
  <si>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</si>
  <si>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</si>
  <si>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</si>
  <si>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</si>
  <si>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</si>
  <si>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</si>
  <si>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</si>
  <si>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</si>
  <si>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</si>
  <si>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</si>
  <si>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</si>
  <si>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</si>
  <si>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</si>
  <si>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</si>
  <si>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</si>
  <si>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</si>
  <si>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</si>
  <si>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</si>
  <si>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</si>
  <si>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</si>
  <si>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</si>
  <si>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</si>
  <si>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</si>
  <si>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</si>
  <si>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</si>
  <si>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</si>
  <si>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</si>
  <si>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</si>
  <si>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</si>
  <si>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</si>
  <si>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</si>
  <si>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</si>
  <si>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</si>
  <si>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</si>
  <si>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</si>
  <si>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</si>
  <si>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</si>
  <si>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</si>
  <si>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</si>
  <si>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</si>
  <si>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</si>
  <si>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</si>
  <si>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</si>
  <si>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</si>
  <si>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</si>
  <si>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</si>
  <si>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</si>
  <si>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</si>
  <si>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</si>
  <si>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</si>
  <si>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</si>
  <si>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</si>
  <si>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</si>
  <si>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</si>
  <si>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</si>
  <si>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</si>
  <si>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</si>
  <si>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</si>
  <si>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</si>
  <si>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</si>
  <si>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</si>
  <si>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</si>
  <si>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</si>
  <si>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</si>
  <si>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</si>
  <si>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</si>
  <si>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</si>
  <si>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</si>
  <si>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</si>
  <si>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</si>
  <si>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</si>
  <si>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</si>
  <si>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</si>
  <si>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</si>
  <si>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</si>
  <si>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</si>
  <si>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</si>
  <si>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</si>
  <si>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</si>
  <si>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</si>
  <si>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</si>
  <si>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</si>
  <si>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</si>
  <si>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</si>
  <si>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</si>
  <si>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</si>
  <si>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</si>
  <si>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</si>
  <si>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</si>
  <si>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</si>
  <si>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</si>
  <si>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</si>
  <si>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</si>
  <si>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</si>
  <si>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</si>
  <si>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</si>
  <si>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</si>
  <si>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</si>
  <si>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</si>
  <si>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</si>
  <si>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</si>
  <si>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</si>
  <si>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</si>
  <si>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</si>
  <si>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</si>
  <si>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</si>
  <si>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</si>
  <si>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</si>
  <si>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</si>
  <si>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</si>
  <si>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</si>
  <si>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</si>
  <si>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</si>
  <si>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</si>
  <si>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</si>
  <si>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</si>
  <si>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</si>
  <si>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</si>
  <si>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</si>
  <si>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</si>
  <si>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</si>
  <si>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</si>
  <si>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</si>
  <si>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</si>
  <si>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</si>
  <si>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</si>
  <si>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</si>
  <si>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</si>
  <si>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</si>
  <si>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</si>
  <si>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</si>
  <si>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</si>
  <si>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</si>
  <si>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</si>
  <si>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</si>
  <si>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</si>
  <si>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</si>
  <si>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</si>
  <si>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</si>
  <si>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</si>
  <si>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</si>
  <si>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</si>
  <si>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</si>
  <si>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</si>
  <si>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</si>
  <si>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</si>
  <si>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</si>
  <si>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</si>
  <si>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</si>
  <si>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</si>
  <si>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</si>
  <si>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</si>
  <si>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</si>
  <si>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</si>
  <si>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</si>
  <si>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</si>
  <si>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</si>
  <si>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</si>
  <si>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</si>
  <si>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</si>
  <si>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</si>
  <si>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</si>
  <si>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</si>
  <si>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</si>
  <si>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</si>
  <si>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</si>
  <si>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</si>
  <si>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</si>
  <si>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</si>
  <si>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</si>
  <si>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</si>
  <si>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</si>
  <si>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</si>
  <si>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</si>
  <si>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</si>
  <si>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</si>
  <si>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</si>
  <si>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</si>
  <si>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</si>
  <si>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</si>
  <si>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</si>
  <si>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</si>
  <si>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</si>
  <si>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</si>
  <si>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</si>
  <si>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</si>
  <si>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</si>
  <si>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</si>
  <si>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</si>
  <si>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</si>
  <si>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</si>
  <si>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</si>
  <si>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</si>
  <si>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</si>
  <si>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</si>
  <si>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</si>
  <si>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</si>
  <si>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</si>
  <si>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</si>
  <si>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</si>
  <si>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</si>
  <si>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</si>
  <si>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</si>
  <si>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</si>
  <si>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</si>
  <si>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</si>
  <si>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</si>
  <si>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</si>
  <si>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</si>
  <si>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</si>
  <si>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</si>
  <si>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</si>
  <si>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</si>
  <si>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</si>
  <si>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</si>
  <si>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</si>
  <si>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</si>
  <si>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</si>
  <si>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</si>
  <si>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</si>
  <si>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</si>
  <si>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</si>
  <si>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</si>
  <si>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</si>
  <si>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</si>
  <si>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</si>
  <si>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</si>
  <si>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</si>
  <si>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</si>
  <si>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</si>
  <si>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</si>
  <si>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</si>
  <si>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</si>
  <si>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</si>
  <si>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</si>
  <si>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</si>
  <si>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</si>
  <si>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</si>
  <si>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</si>
  <si>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</si>
  <si>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</si>
  <si>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</si>
  <si>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</si>
  <si>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</si>
  <si>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</si>
  <si>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</si>
  <si>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</si>
  <si>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</si>
  <si>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</si>
  <si>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</si>
  <si>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</si>
  <si>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</si>
  <si>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</si>
  <si>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</si>
  <si>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</si>
  <si>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</si>
  <si>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</si>
  <si>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</si>
  <si>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</si>
  <si>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</si>
  <si>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</si>
  <si>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</si>
  <si>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</si>
  <si>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</si>
  <si>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</si>
  <si>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</si>
  <si>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</si>
  <si>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</si>
  <si>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</si>
  <si>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</si>
  <si>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</si>
  <si>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</si>
  <si>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</si>
  <si>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</si>
  <si>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</si>
  <si>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</si>
  <si>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</si>
  <si>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</si>
  <si>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</si>
  <si>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</si>
  <si>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</si>
  <si>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</si>
  <si>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</si>
  <si>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</si>
  <si>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</si>
  <si>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</si>
  <si>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</si>
  <si>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</si>
  <si>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</si>
  <si>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</si>
  <si>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</si>
  <si>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</si>
  <si>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</si>
  <si>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</si>
  <si>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</si>
  <si>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</si>
  <si>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</si>
  <si>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</si>
  <si>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</si>
  <si>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</si>
  <si>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</si>
  <si>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</si>
  <si>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</si>
  <si>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</si>
  <si>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</si>
  <si>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</si>
  <si>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</si>
  <si>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</si>
  <si>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</si>
  <si>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</si>
  <si>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</si>
  <si>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</si>
  <si>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</si>
  <si>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</si>
  <si>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</si>
  <si>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</si>
  <si>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</si>
  <si>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</si>
  <si>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</si>
  <si>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</si>
  <si>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</si>
  <si>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</si>
  <si>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</si>
  <si>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</si>
  <si>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</si>
  <si>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</si>
  <si>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</si>
  <si>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</si>
  <si>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</si>
  <si>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</si>
  <si>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</si>
  <si>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</si>
  <si>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</si>
  <si>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</si>
  <si>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</si>
  <si>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</si>
  <si>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</si>
  <si>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</si>
  <si>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</si>
  <si>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DİĞER YASSI BALIK FİLETOLARI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</si>
  <si>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</si>
  <si>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</si>
  <si>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</si>
  <si>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</si>
  <si>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</si>
  <si>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</si>
  <si>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</si>
  <si>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</si>
  <si>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</si>
  <si>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</si>
  <si>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</si>
  <si>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</si>
  <si>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</si>
  <si>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</si>
  <si>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</si>
  <si>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040690860000</t>
  </si>
  <si>
    <t>DİĞER PEYNİRLER - KATI YAĞ =&lt; % 40. %47 &lt; SU = &lt; % 52</t>
  </si>
  <si>
    <t>DİĞERLERİ (KAYA LEVREĞİ)</t>
  </si>
  <si>
    <r>
      <t xml:space="preserve">ÖZEL GTIP ARALIĞI İSMİ: </t>
    </r>
    <r>
      <rPr>
        <sz val="10"/>
        <color indexed="8"/>
        <rFont val="Arial"/>
        <family val="2"/>
      </rPr>
      <t>DİĞERLERİ (KAYA LEVREĞİ)</t>
    </r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</si>
  <si>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</si>
  <si>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</si>
  <si>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</si>
  <si>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</si>
  <si>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</si>
  <si>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</si>
  <si>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</si>
  <si>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</si>
  <si>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</si>
  <si>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</si>
  <si>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</si>
  <si>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</si>
  <si>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</si>
  <si>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</si>
  <si>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</si>
  <si>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</si>
  <si>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</si>
  <si>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</si>
  <si>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</si>
  <si>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</si>
  <si>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</si>
  <si>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</si>
  <si>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</si>
  <si>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</si>
  <si>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</si>
  <si>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</si>
  <si>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</si>
  <si>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</si>
  <si>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</si>
  <si>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</si>
  <si>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</si>
  <si>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</si>
  <si>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</si>
  <si>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</si>
  <si>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</si>
  <si>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</si>
  <si>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</si>
  <si>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</si>
  <si>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</si>
  <si>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</si>
  <si>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</si>
  <si>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</si>
  <si>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</si>
  <si>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</si>
  <si>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</si>
  <si>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</si>
  <si>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</si>
  <si>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</si>
  <si>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</si>
  <si>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</si>
  <si>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</si>
  <si>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</si>
  <si>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</si>
  <si>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</si>
  <si>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</si>
  <si>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</si>
  <si>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</si>
  <si>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KRAL. TABAK VE MAVİ YENGEÇ TÜRÜ YENGEÇLER - DONDURULMUŞ</t>
  </si>
  <si>
    <t>030819300000</t>
  </si>
  <si>
    <t>DONDURULMUŞ, DENİZ HIYARI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</si>
  <si>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</si>
  <si>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</si>
  <si>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</si>
  <si>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</si>
  <si>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</si>
  <si>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</si>
  <si>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</si>
  <si>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</si>
  <si>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</si>
  <si>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</si>
  <si>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</si>
  <si>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</si>
  <si>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</si>
  <si>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</si>
  <si>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</si>
  <si>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($)</t>
  </si>
  <si>
    <t>2016 birim fiyat (€)</t>
  </si>
  <si>
    <t>MACARİSTAN</t>
  </si>
  <si>
    <t>ŞİLİ İSTAVRİTİ (TRACHURUS MURPHYİ)</t>
  </si>
  <si>
    <t>030499990000004</t>
  </si>
  <si>
    <t>DİĞER BALIK ETLERİ(KIYILMIŞ OLSUN OLMASIN)</t>
  </si>
  <si>
    <t>DİĞERLERİ, KARİDESLERİN DİĞERLERİ</t>
  </si>
  <si>
    <t>030749090000</t>
  </si>
  <si>
    <t>KÜÇÜK MÜREKKEP BALIKLARI</t>
  </si>
  <si>
    <t>030760900000</t>
  </si>
  <si>
    <t>DİĞERLERİ, SALYANGOZLAR</t>
  </si>
  <si>
    <t>030799170000</t>
  </si>
  <si>
    <t>DİĞERLERİ, DİĞER YUMUŞAKÇA UNLARI VB.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</si>
  <si>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</si>
  <si>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</si>
  <si>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</si>
  <si>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</si>
  <si>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GAMBIYA</t>
  </si>
  <si>
    <t>020727800000</t>
  </si>
  <si>
    <t>HİNDİ ETİ - DİĞER KEMİKLİ PARÇALAR. DONDURULMUŞ</t>
  </si>
  <si>
    <t>040110900000</t>
  </si>
  <si>
    <t>SÜT. KREMA - KATI YAĞ =&lt;%1.  DİĞER</t>
  </si>
  <si>
    <t>040690230000</t>
  </si>
  <si>
    <t>EDAM</t>
  </si>
  <si>
    <t>040690990011</t>
  </si>
  <si>
    <t>CESTER. PARMEZAN. FELEMENK VE BENZERİ PEYNİRLER - KATI YAĞ &gt; % 40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</si>
  <si>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</si>
  <si>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</si>
  <si>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</si>
  <si>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160420500012</t>
  </si>
  <si>
    <t>HAZIR KONSERVELER-USKUMRUDAN</t>
  </si>
  <si>
    <t>BARBADOS</t>
  </si>
  <si>
    <t>CAD</t>
  </si>
  <si>
    <t>020727400000</t>
  </si>
  <si>
    <t>HİNDİ ETİ - SIRT. BOYUN. KANAT. KUYRUK UÇLARI. DONDURULMUŞ</t>
  </si>
  <si>
    <t>GINE-BISSAU</t>
  </si>
  <si>
    <t xml:space="preserve">2015EUR </t>
  </si>
  <si>
    <t>2016EUR</t>
  </si>
  <si>
    <t>MOLDAVYA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</si>
  <si>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</si>
  <si>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</si>
  <si>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</si>
  <si>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</si>
  <si>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040690320011</t>
  </si>
  <si>
    <t>2015EUR</t>
  </si>
  <si>
    <t>LİTVANYA</t>
  </si>
  <si>
    <t>BİRLİK ADI: SU ÜRÜNLERİ/EİB</t>
  </si>
  <si>
    <t>030211200000</t>
  </si>
  <si>
    <t>ONCORHYNCHUS MYKISS TÜRÜNDEN HER.AĞ.1.2 KG.DAN FAZ BAŞLI SOLUN.ANCAK İÇ.TEM.HER.AĞ.1.KG.DAN FAZLA OLA</t>
  </si>
  <si>
    <t>030459900000</t>
  </si>
  <si>
    <t>SIERRA LEONE</t>
  </si>
  <si>
    <t>LAOS (HALK CUM.)</t>
  </si>
  <si>
    <t>030214000000</t>
  </si>
  <si>
    <t>ATLANTİK SOMONLARI (SALMO SALAR) VE TUNA SOMONLARI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</si>
  <si>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</si>
  <si>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</si>
  <si>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</si>
  <si>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</si>
  <si>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SUDAN</t>
  </si>
  <si>
    <t>CIBUTI</t>
  </si>
  <si>
    <t>040310531000</t>
  </si>
  <si>
    <t>YOĞURT -TOZ. GRANÜL.DİĞER KATI. % 1.5&lt;KATI SÜT YAĞ =&lt; % 27. İLAVE KAKAO İÇEREN</t>
  </si>
  <si>
    <t>CEZAYİR</t>
  </si>
  <si>
    <t>160414280000</t>
  </si>
  <si>
    <t>ADANA YUMURT.SER.BÖL</t>
  </si>
  <si>
    <t>2016 EUR</t>
  </si>
  <si>
    <t>GTIP VE ÜLKELER BAZINDA İHRACAT DEĞERLERİ</t>
  </si>
  <si>
    <t>TAZE</t>
  </si>
  <si>
    <t xml:space="preserve">DONDURULMUŞ </t>
  </si>
  <si>
    <t>FÜME</t>
  </si>
  <si>
    <t xml:space="preserve">TAZE FİLETO </t>
  </si>
  <si>
    <t xml:space="preserve">DONDURULMUŞ FİLETO </t>
  </si>
  <si>
    <t>ALABALIK TOPLAM</t>
  </si>
  <si>
    <t>LEVREK TOPLAM</t>
  </si>
  <si>
    <t>ÇİPURA TOPLAM</t>
  </si>
  <si>
    <t>SURİNAM</t>
  </si>
  <si>
    <t>MALEZYA</t>
  </si>
  <si>
    <t>030485000000</t>
  </si>
  <si>
    <t>DİŞ BALIKLARI (DİSSOSTİCHUS SPP.)</t>
  </si>
  <si>
    <t>030539909000</t>
  </si>
  <si>
    <t>TÜTSÜLENMİŞ (TÜTSÜLENME SIRASINDA VEYA ÖNCESİNDE PİŞİRİLMİŞ, SOĞUK SU KARİDESLERİ</t>
  </si>
  <si>
    <t>030619900000</t>
  </si>
  <si>
    <t>DİĞER KABUKLU HAYVANLAR. UN. EZME VE PELLETLERİ - DONDURULMUŞ</t>
  </si>
  <si>
    <t>030829300000</t>
  </si>
  <si>
    <t>Dondurulmuş, deniz kestanesi</t>
  </si>
  <si>
    <t>TANZANYA(BİRLEŞ.CUM)</t>
  </si>
  <si>
    <t>040690920000</t>
  </si>
  <si>
    <t>YAĞSIZ MADDE ÜZERİNDEN HESAPLANDIĞINDA AĞIRLIK İTİBARİYLE SU ORANI % 62'Yİ GEÇEN FAKAT % 72'Yİ GEÇMEYENLER</t>
  </si>
  <si>
    <t>İSVEÇ</t>
  </si>
  <si>
    <t>160414410000</t>
  </si>
  <si>
    <t>BİTKİSEL YAĞLARLA HAZIRLANMIŞ VEYA KONSERVE EDİLMİŞ OLANLAR</t>
  </si>
  <si>
    <t>01 Ocak -31 Temmuz   2015 ve 01 Ocak - 31 Temmuz 2016 tarihleri arasında kayda alınan maddelerin ihracat değerleri</t>
  </si>
  <si>
    <t>MAURİTİUS</t>
  </si>
  <si>
    <t xml:space="preserve">GSEK:2 YIL:2016 AY:OCAK -TEMMUZ GBDURUM:ONAY,GÜMRÜKONAY GTIPGRUP:0119 GTIPGRUPSINIF:MALGRUBU
BEYANKAYITKODU:DH
</t>
  </si>
  <si>
    <t xml:space="preserve">GSEK:2 YIL:2016 AY:OCAK -  TEMMUZ GBDURUM:ONAY,GÜMRÜKONAY GTIPGRUP:0119 GTIPGRUPSINIF:MALGRUBU
BEYANKAYITKODU:DH
</t>
  </si>
  <si>
    <t>BANGLADEŞ</t>
  </si>
  <si>
    <t xml:space="preserve">TOPLAM </t>
  </si>
  <si>
    <t>GSEK:2 YIL:2016 AY:OCAK - 31 TEMMUZ GBDURUM:ONAY,GÜMRÜKONAY GTIPGRUP:0119 GTIPGRUPSINIF:MALGRUBU
BEYANKAYITKODU:DH</t>
  </si>
  <si>
    <t xml:space="preserve">GSEK:2 YIL:2016 AY:1 OCAK - 31 TEMMUZ GBDURUM:ONAY,GÜMRÜKONAY GTIPGRUP:0119 GTIPGRUPSINIF:MALGRUBU
BEYANKAYITKODU:DH
</t>
  </si>
  <si>
    <t xml:space="preserve">GSEK:2 YIL:2016 AY:OCAK - 31 TEMMUZ GBDURUM:ONAY,GÜMRÜKONAY GTIPGRUP:0119 GTIPGRUPSINIF:MALGRUBU
BEYANKAYITKODU:DH
</t>
  </si>
  <si>
    <t>GSEK:2 YIL:2016 AY:OCAK -31 TEMMUZ GBDURUM:ONAY,GÜMRÜKONAY GTIPGRUP:0119 GTIPGRUPSINIF:MALGRUBU
BEYANKAYITKODU:DH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</si>
</sst>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</numFmts>
  <fonts count="78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imes New Roman"/>
      <family val="1"/>
    </font>
    <font>
      <sz val="10"/>
      <color indexed="10"/>
      <name val="Tahoma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FF0000"/>
      <name val="Tahoma"/>
      <family val="2"/>
    </font>
    <font>
      <b/>
      <sz val="10"/>
      <color rgb="FF000000"/>
      <name val="Times New Roman"/>
      <family val="1"/>
    </font>
    <font>
      <sz val="8"/>
      <color theme="1"/>
      <name val="serif"/>
      <family val="0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22" fillId="0" borderId="0" applyNumberFormat="0" applyFill="0" applyBorder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6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13" xfId="0" applyNumberFormat="1" applyFont="1" applyFill="1" applyBorder="1" applyAlignment="1" applyProtection="1">
      <alignment horizontal="righ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3" fontId="67" fillId="0" borderId="14" xfId="0" applyNumberFormat="1" applyFont="1" applyBorder="1" applyAlignment="1">
      <alignment horizontal="center" wrapText="1"/>
    </xf>
    <xf numFmtId="3" fontId="68" fillId="0" borderId="14" xfId="0" applyNumberFormat="1" applyFont="1" applyBorder="1" applyAlignment="1">
      <alignment/>
    </xf>
    <xf numFmtId="4" fontId="68" fillId="0" borderId="14" xfId="0" applyNumberFormat="1" applyFont="1" applyBorder="1" applyAlignment="1">
      <alignment/>
    </xf>
    <xf numFmtId="4" fontId="68" fillId="0" borderId="15" xfId="0" applyNumberFormat="1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16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16" xfId="0" applyNumberFormat="1" applyFont="1" applyFill="1" applyBorder="1" applyAlignment="1" applyProtection="1">
      <alignment horizontal="right" vertical="top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1" fillId="0" borderId="17" xfId="0" applyNumberFormat="1" applyFont="1" applyFill="1" applyBorder="1" applyAlignment="1" applyProtection="1">
      <alignment horizontal="righ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righ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3" fontId="10" fillId="0" borderId="16" xfId="0" applyNumberFormat="1" applyFont="1" applyFill="1" applyBorder="1" applyAlignment="1" applyProtection="1">
      <alignment horizontal="right" vertical="top"/>
      <protection/>
    </xf>
    <xf numFmtId="3" fontId="11" fillId="0" borderId="17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16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3" fontId="10" fillId="0" borderId="16" xfId="0" applyNumberFormat="1" applyFont="1" applyFill="1" applyBorder="1" applyAlignment="1" applyProtection="1">
      <alignment horizontal="right" vertical="top"/>
      <protection/>
    </xf>
    <xf numFmtId="3" fontId="11" fillId="0" borderId="17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4" fontId="67" fillId="0" borderId="14" xfId="0" applyNumberFormat="1" applyFont="1" applyBorder="1" applyAlignment="1">
      <alignment horizontal="center" wrapText="1"/>
    </xf>
    <xf numFmtId="0" fontId="68" fillId="0" borderId="0" xfId="0" applyFont="1" applyFill="1" applyAlignment="1">
      <alignment/>
    </xf>
    <xf numFmtId="0" fontId="67" fillId="0" borderId="14" xfId="0" applyNumberFormat="1" applyFont="1" applyFill="1" applyBorder="1" applyAlignment="1" applyProtection="1">
      <alignment horizontal="left" vertical="top" wrapText="1"/>
      <protection/>
    </xf>
    <xf numFmtId="3" fontId="68" fillId="0" borderId="14" xfId="0" applyNumberFormat="1" applyFont="1" applyFill="1" applyBorder="1" applyAlignment="1">
      <alignment/>
    </xf>
    <xf numFmtId="3" fontId="67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Fill="1" applyBorder="1" applyAlignment="1" applyProtection="1">
      <alignment horizontal="right" vertical="top" wrapText="1"/>
      <protection/>
    </xf>
    <xf numFmtId="49" fontId="16" fillId="0" borderId="14" xfId="0" applyNumberFormat="1" applyFont="1" applyFill="1" applyBorder="1" applyAlignment="1" applyProtection="1">
      <alignment horizontal="right" vertical="top" wrapText="1"/>
      <protection/>
    </xf>
    <xf numFmtId="181" fontId="8" fillId="34" borderId="18" xfId="0" applyNumberFormat="1" applyFont="1" applyFill="1" applyBorder="1" applyAlignment="1">
      <alignment horizontal="right" wrapText="1"/>
    </xf>
    <xf numFmtId="181" fontId="8" fillId="34" borderId="19" xfId="0" applyNumberFormat="1" applyFont="1" applyFill="1" applyBorder="1" applyAlignment="1">
      <alignment horizontal="right" wrapText="1"/>
    </xf>
    <xf numFmtId="189" fontId="8" fillId="34" borderId="20" xfId="0" applyNumberFormat="1" applyFont="1" applyFill="1" applyBorder="1" applyAlignment="1">
      <alignment horizontal="right" wrapText="1"/>
    </xf>
    <xf numFmtId="189" fontId="8" fillId="34" borderId="18" xfId="0" applyNumberFormat="1" applyFont="1" applyFill="1" applyBorder="1" applyAlignment="1">
      <alignment horizontal="right" wrapText="1"/>
    </xf>
    <xf numFmtId="189" fontId="8" fillId="34" borderId="21" xfId="0" applyNumberFormat="1" applyFont="1" applyFill="1" applyBorder="1" applyAlignment="1">
      <alignment horizontal="right" wrapText="1"/>
    </xf>
    <xf numFmtId="0" fontId="1" fillId="34" borderId="14" xfId="0" applyFont="1" applyFill="1" applyBorder="1" applyAlignment="1">
      <alignment wrapText="1"/>
    </xf>
    <xf numFmtId="181" fontId="8" fillId="34" borderId="14" xfId="63" applyNumberFormat="1" applyFont="1" applyFill="1" applyBorder="1" applyAlignment="1">
      <alignment horizontal="right" wrapText="1"/>
    </xf>
    <xf numFmtId="0" fontId="69" fillId="34" borderId="14" xfId="0" applyFont="1" applyFill="1" applyBorder="1" applyAlignment="1">
      <alignment wrapText="1"/>
    </xf>
    <xf numFmtId="181" fontId="70" fillId="34" borderId="14" xfId="0" applyNumberFormat="1" applyFont="1" applyFill="1" applyBorder="1" applyAlignment="1">
      <alignment horizontal="right" wrapText="1"/>
    </xf>
    <xf numFmtId="189" fontId="70" fillId="34" borderId="14" xfId="0" applyNumberFormat="1" applyFont="1" applyFill="1" applyBorder="1" applyAlignment="1">
      <alignment horizontal="right" wrapText="1"/>
    </xf>
    <xf numFmtId="181" fontId="8" fillId="34" borderId="22" xfId="63" applyNumberFormat="1" applyFont="1" applyFill="1" applyBorder="1" applyAlignment="1">
      <alignment horizontal="right" wrapText="1"/>
    </xf>
    <xf numFmtId="3" fontId="10" fillId="34" borderId="14" xfId="0" applyNumberFormat="1" applyFont="1" applyFill="1" applyBorder="1" applyAlignment="1" applyProtection="1">
      <alignment horizontal="right" vertical="top"/>
      <protection/>
    </xf>
    <xf numFmtId="0" fontId="10" fillId="34" borderId="14" xfId="0" applyNumberFormat="1" applyFont="1" applyFill="1" applyBorder="1" applyAlignment="1" applyProtection="1">
      <alignment horizontal="left" vertical="top"/>
      <protection/>
    </xf>
    <xf numFmtId="0" fontId="10" fillId="34" borderId="14" xfId="0" applyNumberFormat="1" applyFont="1" applyFill="1" applyBorder="1" applyAlignment="1" applyProtection="1">
      <alignment horizontal="left" vertical="top"/>
      <protection/>
    </xf>
    <xf numFmtId="3" fontId="10" fillId="34" borderId="14" xfId="0" applyNumberFormat="1" applyFont="1" applyFill="1" applyBorder="1" applyAlignment="1" applyProtection="1">
      <alignment horizontal="right" vertical="top"/>
      <protection/>
    </xf>
    <xf numFmtId="4" fontId="10" fillId="34" borderId="14" xfId="0" applyNumberFormat="1" applyFont="1" applyFill="1" applyBorder="1" applyAlignment="1" applyProtection="1">
      <alignment horizontal="right" vertical="top"/>
      <protection/>
    </xf>
    <xf numFmtId="181" fontId="8" fillId="34" borderId="14" xfId="0" applyNumberFormat="1" applyFont="1" applyFill="1" applyBorder="1" applyAlignment="1">
      <alignment horizontal="right" wrapText="1"/>
    </xf>
    <xf numFmtId="189" fontId="8" fillId="34" borderId="14" xfId="0" applyNumberFormat="1" applyFont="1" applyFill="1" applyBorder="1" applyAlignment="1">
      <alignment horizontal="right" wrapText="1"/>
    </xf>
    <xf numFmtId="0" fontId="10" fillId="34" borderId="14" xfId="0" applyNumberFormat="1" applyFont="1" applyFill="1" applyBorder="1" applyAlignment="1" applyProtection="1">
      <alignment horizontal="right" vertical="top"/>
      <protection/>
    </xf>
    <xf numFmtId="3" fontId="16" fillId="0" borderId="23" xfId="0" applyNumberFormat="1" applyFont="1" applyFill="1" applyBorder="1" applyAlignment="1" applyProtection="1">
      <alignment horizontal="right" vertical="top" wrapText="1"/>
      <protection/>
    </xf>
    <xf numFmtId="3" fontId="67" fillId="0" borderId="23" xfId="0" applyNumberFormat="1" applyFont="1" applyBorder="1" applyAlignment="1">
      <alignment horizontal="center" vertical="center" wrapText="1"/>
    </xf>
    <xf numFmtId="3" fontId="67" fillId="0" borderId="23" xfId="0" applyNumberFormat="1" applyFont="1" applyBorder="1" applyAlignment="1">
      <alignment horizontal="center" wrapText="1"/>
    </xf>
    <xf numFmtId="4" fontId="67" fillId="0" borderId="23" xfId="0" applyNumberFormat="1" applyFont="1" applyBorder="1" applyAlignment="1">
      <alignment horizontal="center" wrapText="1"/>
    </xf>
    <xf numFmtId="0" fontId="13" fillId="34" borderId="14" xfId="0" applyNumberFormat="1" applyFont="1" applyFill="1" applyBorder="1" applyAlignment="1" applyProtection="1">
      <alignment horizontal="left" vertical="top"/>
      <protection/>
    </xf>
    <xf numFmtId="0" fontId="14" fillId="34" borderId="14" xfId="0" applyNumberFormat="1" applyFont="1" applyFill="1" applyBorder="1" applyAlignment="1" applyProtection="1">
      <alignment horizontal="left" vertical="top"/>
      <protection/>
    </xf>
    <xf numFmtId="3" fontId="14" fillId="34" borderId="14" xfId="0" applyNumberFormat="1" applyFont="1" applyFill="1" applyBorder="1" applyAlignment="1" applyProtection="1">
      <alignment horizontal="right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67" fillId="34" borderId="14" xfId="0" applyNumberFormat="1" applyFont="1" applyFill="1" applyBorder="1" applyAlignment="1" applyProtection="1">
      <alignment horizontal="left" vertical="top" wrapText="1"/>
      <protection/>
    </xf>
    <xf numFmtId="3" fontId="16" fillId="34" borderId="14" xfId="0" applyNumberFormat="1" applyFont="1" applyFill="1" applyBorder="1" applyAlignment="1" applyProtection="1">
      <alignment horizontal="right" vertical="top" wrapText="1"/>
      <protection/>
    </xf>
    <xf numFmtId="3" fontId="67" fillId="34" borderId="14" xfId="0" applyNumberFormat="1" applyFont="1" applyFill="1" applyBorder="1" applyAlignment="1">
      <alignment horizontal="center" vertical="center" wrapText="1"/>
    </xf>
    <xf numFmtId="3" fontId="67" fillId="34" borderId="14" xfId="0" applyNumberFormat="1" applyFont="1" applyFill="1" applyBorder="1" applyAlignment="1">
      <alignment horizontal="center" wrapText="1"/>
    </xf>
    <xf numFmtId="4" fontId="67" fillId="34" borderId="14" xfId="0" applyNumberFormat="1" applyFont="1" applyFill="1" applyBorder="1" applyAlignment="1">
      <alignment horizontal="center" wrapText="1"/>
    </xf>
    <xf numFmtId="0" fontId="71" fillId="34" borderId="14" xfId="0" applyNumberFormat="1" applyFont="1" applyFill="1" applyBorder="1" applyAlignment="1" applyProtection="1">
      <alignment horizontal="left" vertical="top" wrapText="1"/>
      <protection/>
    </xf>
    <xf numFmtId="3" fontId="14" fillId="34" borderId="14" xfId="0" applyNumberFormat="1" applyFont="1" applyFill="1" applyBorder="1" applyAlignment="1" applyProtection="1">
      <alignment horizontal="right" vertical="top" wrapText="1"/>
      <protection/>
    </xf>
    <xf numFmtId="3" fontId="71" fillId="34" borderId="14" xfId="0" applyNumberFormat="1" applyFont="1" applyFill="1" applyBorder="1" applyAlignment="1">
      <alignment horizontal="center" vertical="center" wrapText="1"/>
    </xf>
    <xf numFmtId="3" fontId="71" fillId="34" borderId="14" xfId="0" applyNumberFormat="1" applyFont="1" applyFill="1" applyBorder="1" applyAlignment="1">
      <alignment horizontal="center" wrapText="1"/>
    </xf>
    <xf numFmtId="4" fontId="71" fillId="34" borderId="14" xfId="0" applyNumberFormat="1" applyFont="1" applyFill="1" applyBorder="1" applyAlignment="1">
      <alignment horizontal="center" wrapText="1"/>
    </xf>
    <xf numFmtId="3" fontId="13" fillId="34" borderId="14" xfId="0" applyNumberFormat="1" applyFont="1" applyFill="1" applyBorder="1" applyAlignment="1" applyProtection="1">
      <alignment horizontal="right" vertical="top"/>
      <protection/>
    </xf>
    <xf numFmtId="181" fontId="23" fillId="34" borderId="14" xfId="63" applyNumberFormat="1" applyFont="1" applyFill="1" applyBorder="1" applyAlignment="1">
      <alignment horizontal="right" wrapText="1"/>
    </xf>
    <xf numFmtId="181" fontId="23" fillId="34" borderId="14" xfId="0" applyNumberFormat="1" applyFont="1" applyFill="1" applyBorder="1" applyAlignment="1">
      <alignment horizontal="right" wrapText="1"/>
    </xf>
    <xf numFmtId="189" fontId="23" fillId="34" borderId="14" xfId="0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3" fontId="66" fillId="34" borderId="14" xfId="0" applyNumberFormat="1" applyFont="1" applyFill="1" applyBorder="1" applyAlignment="1">
      <alignment/>
    </xf>
    <xf numFmtId="4" fontId="66" fillId="34" borderId="14" xfId="0" applyNumberFormat="1" applyFont="1" applyFill="1" applyBorder="1" applyAlignment="1">
      <alignment/>
    </xf>
    <xf numFmtId="0" fontId="11" fillId="34" borderId="14" xfId="0" applyNumberFormat="1" applyFont="1" applyFill="1" applyBorder="1" applyAlignment="1" applyProtection="1">
      <alignment horizontal="left" vertical="top" wrapText="1"/>
      <protection/>
    </xf>
    <xf numFmtId="3" fontId="11" fillId="34" borderId="14" xfId="0" applyNumberFormat="1" applyFont="1" applyFill="1" applyBorder="1" applyAlignment="1" applyProtection="1">
      <alignment horizontal="right" vertical="top" wrapText="1"/>
      <protection/>
    </xf>
    <xf numFmtId="49" fontId="11" fillId="34" borderId="14" xfId="0" applyNumberFormat="1" applyFont="1" applyFill="1" applyBorder="1" applyAlignment="1" applyProtection="1">
      <alignment horizontal="right" vertical="top" wrapText="1"/>
      <protection/>
    </xf>
    <xf numFmtId="3" fontId="72" fillId="34" borderId="14" xfId="0" applyNumberFormat="1" applyFont="1" applyFill="1" applyBorder="1" applyAlignment="1">
      <alignment horizontal="center" vertical="center" wrapText="1"/>
    </xf>
    <xf numFmtId="3" fontId="72" fillId="34" borderId="14" xfId="0" applyNumberFormat="1" applyFont="1" applyFill="1" applyBorder="1" applyAlignment="1">
      <alignment horizontal="center" wrapText="1"/>
    </xf>
    <xf numFmtId="4" fontId="72" fillId="34" borderId="14" xfId="0" applyNumberFormat="1" applyFont="1" applyFill="1" applyBorder="1" applyAlignment="1">
      <alignment horizontal="center" wrapText="1"/>
    </xf>
    <xf numFmtId="3" fontId="68" fillId="34" borderId="14" xfId="0" applyNumberFormat="1" applyFont="1" applyFill="1" applyBorder="1" applyAlignment="1">
      <alignment/>
    </xf>
    <xf numFmtId="4" fontId="68" fillId="34" borderId="14" xfId="0" applyNumberFormat="1" applyFont="1" applyFill="1" applyBorder="1" applyAlignment="1">
      <alignment/>
    </xf>
    <xf numFmtId="2" fontId="66" fillId="34" borderId="14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 wrapText="1"/>
    </xf>
    <xf numFmtId="0" fontId="67" fillId="34" borderId="14" xfId="0" applyNumberFormat="1" applyFont="1" applyFill="1" applyBorder="1" applyAlignment="1" applyProtection="1">
      <alignment horizontal="left" vertical="top"/>
      <protection/>
    </xf>
    <xf numFmtId="3" fontId="67" fillId="34" borderId="14" xfId="0" applyNumberFormat="1" applyFont="1" applyFill="1" applyBorder="1" applyAlignment="1">
      <alignment/>
    </xf>
    <xf numFmtId="0" fontId="68" fillId="34" borderId="14" xfId="0" applyNumberFormat="1" applyFont="1" applyFill="1" applyBorder="1" applyAlignment="1" applyProtection="1">
      <alignment horizontal="left" vertical="top"/>
      <protection/>
    </xf>
    <xf numFmtId="0" fontId="67" fillId="34" borderId="14" xfId="0" applyFont="1" applyFill="1" applyBorder="1" applyAlignment="1">
      <alignment/>
    </xf>
    <xf numFmtId="0" fontId="68" fillId="34" borderId="14" xfId="0" applyFont="1" applyFill="1" applyBorder="1" applyAlignment="1">
      <alignment/>
    </xf>
    <xf numFmtId="0" fontId="19" fillId="0" borderId="14" xfId="0" applyNumberFormat="1" applyFont="1" applyFill="1" applyBorder="1" applyAlignment="1" applyProtection="1">
      <alignment horizontal="left" vertical="top"/>
      <protection/>
    </xf>
    <xf numFmtId="3" fontId="19" fillId="0" borderId="14" xfId="0" applyNumberFormat="1" applyFont="1" applyFill="1" applyBorder="1" applyAlignment="1" applyProtection="1">
      <alignment horizontal="right" vertical="top"/>
      <protection/>
    </xf>
    <xf numFmtId="0" fontId="17" fillId="0" borderId="14" xfId="0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0" fontId="68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3" fontId="16" fillId="0" borderId="0" xfId="0" applyNumberFormat="1" applyFont="1" applyFill="1" applyBorder="1" applyAlignment="1" applyProtection="1">
      <alignment horizontal="center" vertical="top" wrapText="1"/>
      <protection/>
    </xf>
    <xf numFmtId="3" fontId="18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20" fillId="0" borderId="0" xfId="0" applyNumberFormat="1" applyFont="1" applyFill="1" applyBorder="1" applyAlignment="1" applyProtection="1">
      <alignment horizontal="left" vertical="top" wrapText="1"/>
      <protection/>
    </xf>
    <xf numFmtId="0" fontId="68" fillId="34" borderId="0" xfId="0" applyFont="1" applyFill="1" applyBorder="1" applyAlignment="1">
      <alignment/>
    </xf>
    <xf numFmtId="0" fontId="68" fillId="34" borderId="0" xfId="0" applyFont="1" applyFill="1" applyAlignment="1">
      <alignment/>
    </xf>
    <xf numFmtId="0" fontId="72" fillId="34" borderId="14" xfId="0" applyFont="1" applyFill="1" applyBorder="1" applyAlignment="1">
      <alignment wrapText="1"/>
    </xf>
    <xf numFmtId="3" fontId="8" fillId="34" borderId="14" xfId="63" applyNumberFormat="1" applyFont="1" applyFill="1" applyBorder="1" applyAlignment="1">
      <alignment wrapText="1"/>
    </xf>
    <xf numFmtId="3" fontId="73" fillId="34" borderId="14" xfId="0" applyNumberFormat="1" applyFont="1" applyFill="1" applyBorder="1" applyAlignment="1">
      <alignment horizontal="right" wrapText="1"/>
    </xf>
    <xf numFmtId="4" fontId="73" fillId="34" borderId="14" xfId="0" applyNumberFormat="1" applyFont="1" applyFill="1" applyBorder="1" applyAlignment="1">
      <alignment horizontal="right" wrapText="1"/>
    </xf>
    <xf numFmtId="0" fontId="3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7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left" wrapText="1"/>
    </xf>
    <xf numFmtId="3" fontId="10" fillId="34" borderId="14" xfId="0" applyNumberFormat="1" applyFont="1" applyFill="1" applyBorder="1" applyAlignment="1" applyProtection="1">
      <alignment horizontal="right" vertical="top"/>
      <protection/>
    </xf>
    <xf numFmtId="4" fontId="10" fillId="34" borderId="14" xfId="0" applyNumberFormat="1" applyFont="1" applyFill="1" applyBorder="1" applyAlignment="1" applyProtection="1">
      <alignment horizontal="right" vertical="top"/>
      <protection/>
    </xf>
    <xf numFmtId="192" fontId="8" fillId="34" borderId="14" xfId="0" applyNumberFormat="1" applyFont="1" applyFill="1" applyBorder="1" applyAlignment="1">
      <alignment horizontal="right" wrapText="1"/>
    </xf>
    <xf numFmtId="3" fontId="11" fillId="34" borderId="14" xfId="0" applyNumberFormat="1" applyFont="1" applyFill="1" applyBorder="1" applyAlignment="1" applyProtection="1">
      <alignment horizontal="right" vertical="top" wrapText="1"/>
      <protection/>
    </xf>
    <xf numFmtId="4" fontId="11" fillId="34" borderId="14" xfId="0" applyNumberFormat="1" applyFont="1" applyFill="1" applyBorder="1" applyAlignment="1" applyProtection="1">
      <alignment horizontal="right" vertical="top" wrapText="1"/>
      <protection/>
    </xf>
    <xf numFmtId="181" fontId="8" fillId="34" borderId="14" xfId="63" applyNumberFormat="1" applyFont="1" applyFill="1" applyBorder="1" applyAlignment="1">
      <alignment wrapText="1"/>
    </xf>
    <xf numFmtId="49" fontId="1" fillId="34" borderId="14" xfId="0" applyNumberFormat="1" applyFont="1" applyFill="1" applyBorder="1" applyAlignment="1">
      <alignment wrapText="1"/>
    </xf>
    <xf numFmtId="49" fontId="69" fillId="34" borderId="14" xfId="0" applyNumberFormat="1" applyFont="1" applyFill="1" applyBorder="1" applyAlignment="1">
      <alignment wrapText="1"/>
    </xf>
    <xf numFmtId="181" fontId="70" fillId="34" borderId="14" xfId="63" applyNumberFormat="1" applyFont="1" applyFill="1" applyBorder="1" applyAlignment="1">
      <alignment horizontal="right" wrapText="1"/>
    </xf>
    <xf numFmtId="0" fontId="74" fillId="34" borderId="14" xfId="0" applyFont="1" applyFill="1" applyBorder="1" applyAlignment="1">
      <alignment/>
    </xf>
    <xf numFmtId="3" fontId="70" fillId="34" borderId="14" xfId="0" applyNumberFormat="1" applyFont="1" applyFill="1" applyBorder="1" applyAlignment="1">
      <alignment horizontal="right" wrapText="1"/>
    </xf>
    <xf numFmtId="3" fontId="70" fillId="34" borderId="14" xfId="0" applyNumberFormat="1" applyFont="1" applyFill="1" applyBorder="1" applyAlignment="1">
      <alignment wrapText="1"/>
    </xf>
    <xf numFmtId="0" fontId="9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75" fillId="34" borderId="14" xfId="0" applyFont="1" applyFill="1" applyBorder="1" applyAlignment="1">
      <alignment/>
    </xf>
    <xf numFmtId="0" fontId="75" fillId="34" borderId="14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 wrapText="1"/>
    </xf>
    <xf numFmtId="0" fontId="73" fillId="34" borderId="14" xfId="0" applyFont="1" applyFill="1" applyBorder="1" applyAlignment="1">
      <alignment wrapText="1"/>
    </xf>
    <xf numFmtId="3" fontId="67" fillId="0" borderId="1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67" fillId="0" borderId="14" xfId="0" applyNumberFormat="1" applyFont="1" applyFill="1" applyBorder="1" applyAlignment="1">
      <alignment horizontal="right"/>
    </xf>
    <xf numFmtId="0" fontId="11" fillId="34" borderId="14" xfId="0" applyNumberFormat="1" applyFont="1" applyFill="1" applyBorder="1" applyAlignment="1" applyProtection="1">
      <alignment horizontal="left" vertical="top"/>
      <protection/>
    </xf>
    <xf numFmtId="3" fontId="67" fillId="34" borderId="0" xfId="0" applyNumberFormat="1" applyFont="1" applyFill="1" applyBorder="1" applyAlignment="1" applyProtection="1">
      <alignment horizontal="center" vertical="top" wrapText="1"/>
      <protection/>
    </xf>
    <xf numFmtId="3" fontId="68" fillId="34" borderId="0" xfId="0" applyNumberFormat="1" applyFont="1" applyFill="1" applyAlignment="1">
      <alignment/>
    </xf>
    <xf numFmtId="3" fontId="76" fillId="34" borderId="0" xfId="0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Border="1" applyAlignment="1" applyProtection="1">
      <alignment horizontal="left" vertical="top" wrapText="1"/>
      <protection/>
    </xf>
    <xf numFmtId="0" fontId="77" fillId="34" borderId="0" xfId="0" applyFont="1" applyFill="1" applyAlignment="1">
      <alignment/>
    </xf>
    <xf numFmtId="0" fontId="19" fillId="34" borderId="14" xfId="0" applyNumberFormat="1" applyFont="1" applyFill="1" applyBorder="1" applyAlignment="1" applyProtection="1">
      <alignment horizontal="left" vertical="top"/>
      <protection/>
    </xf>
    <xf numFmtId="3" fontId="19" fillId="34" borderId="14" xfId="0" applyNumberFormat="1" applyFont="1" applyFill="1" applyBorder="1" applyAlignment="1" applyProtection="1">
      <alignment horizontal="right" vertical="top"/>
      <protection/>
    </xf>
    <xf numFmtId="3" fontId="68" fillId="34" borderId="14" xfId="0" applyNumberFormat="1" applyFont="1" applyFill="1" applyBorder="1" applyAlignment="1">
      <alignment horizontal="center" vertical="center" wrapText="1"/>
    </xf>
    <xf numFmtId="3" fontId="68" fillId="34" borderId="14" xfId="0" applyNumberFormat="1" applyFont="1" applyFill="1" applyBorder="1" applyAlignment="1">
      <alignment horizontal="center" wrapText="1"/>
    </xf>
    <xf numFmtId="4" fontId="68" fillId="34" borderId="14" xfId="0" applyNumberFormat="1" applyFont="1" applyFill="1" applyBorder="1" applyAlignment="1">
      <alignment horizontal="center" wrapText="1"/>
    </xf>
    <xf numFmtId="3" fontId="72" fillId="34" borderId="14" xfId="0" applyNumberFormat="1" applyFont="1" applyFill="1" applyBorder="1" applyAlignment="1">
      <alignment/>
    </xf>
    <xf numFmtId="0" fontId="72" fillId="34" borderId="14" xfId="0" applyFont="1" applyFill="1" applyBorder="1" applyAlignment="1">
      <alignment/>
    </xf>
    <xf numFmtId="4" fontId="72" fillId="34" borderId="14" xfId="0" applyNumberFormat="1" applyFont="1" applyFill="1" applyBorder="1" applyAlignment="1">
      <alignment/>
    </xf>
    <xf numFmtId="0" fontId="66" fillId="34" borderId="14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7" fillId="34" borderId="24" xfId="0" applyNumberFormat="1" applyFont="1" applyFill="1" applyBorder="1" applyAlignment="1" applyProtection="1">
      <alignment horizontal="center" vertical="top" wrapText="1"/>
      <protection/>
    </xf>
    <xf numFmtId="0" fontId="67" fillId="34" borderId="25" xfId="0" applyNumberFormat="1" applyFont="1" applyFill="1" applyBorder="1" applyAlignment="1" applyProtection="1">
      <alignment horizontal="center" vertical="top" wrapText="1"/>
      <protection/>
    </xf>
    <xf numFmtId="3" fontId="67" fillId="34" borderId="25" xfId="0" applyNumberFormat="1" applyFont="1" applyFill="1" applyBorder="1" applyAlignment="1" applyProtection="1">
      <alignment horizontal="center" vertical="top" wrapText="1"/>
      <protection/>
    </xf>
    <xf numFmtId="3" fontId="67" fillId="34" borderId="26" xfId="0" applyNumberFormat="1" applyFont="1" applyFill="1" applyBorder="1" applyAlignment="1" applyProtection="1">
      <alignment horizontal="center" vertical="top" wrapText="1"/>
      <protection/>
    </xf>
    <xf numFmtId="0" fontId="18" fillId="34" borderId="11" xfId="0" applyNumberFormat="1" applyFont="1" applyFill="1" applyBorder="1" applyAlignment="1" applyProtection="1">
      <alignment horizontal="left" vertical="top" wrapText="1"/>
      <protection/>
    </xf>
    <xf numFmtId="0" fontId="76" fillId="34" borderId="0" xfId="0" applyNumberFormat="1" applyFont="1" applyFill="1" applyBorder="1" applyAlignment="1" applyProtection="1">
      <alignment horizontal="left" vertical="top" wrapText="1"/>
      <protection/>
    </xf>
    <xf numFmtId="0" fontId="76" fillId="34" borderId="16" xfId="0" applyNumberFormat="1" applyFont="1" applyFill="1" applyBorder="1" applyAlignment="1" applyProtection="1">
      <alignment horizontal="left" vertical="top" wrapText="1"/>
      <protection/>
    </xf>
    <xf numFmtId="0" fontId="67" fillId="34" borderId="11" xfId="0" applyNumberFormat="1" applyFont="1" applyFill="1" applyBorder="1" applyAlignment="1" applyProtection="1">
      <alignment horizontal="left" vertical="top" wrapText="1"/>
      <protection/>
    </xf>
    <xf numFmtId="0" fontId="67" fillId="34" borderId="0" xfId="0" applyNumberFormat="1" applyFont="1" applyFill="1" applyBorder="1" applyAlignment="1" applyProtection="1">
      <alignment horizontal="left" vertical="top" wrapText="1"/>
      <protection/>
    </xf>
    <xf numFmtId="0" fontId="67" fillId="34" borderId="16" xfId="0" applyNumberFormat="1" applyFont="1" applyFill="1" applyBorder="1" applyAlignment="1" applyProtection="1">
      <alignment horizontal="left" vertical="top" wrapText="1"/>
      <protection/>
    </xf>
    <xf numFmtId="2" fontId="72" fillId="34" borderId="14" xfId="55" applyNumberFormat="1" applyFont="1" applyFill="1" applyBorder="1" applyAlignment="1">
      <alignment wrapText="1"/>
      <protection/>
    </xf>
    <xf numFmtId="0" fontId="72" fillId="34" borderId="14" xfId="0" applyFont="1" applyFill="1" applyBorder="1" applyAlignment="1">
      <alignment wrapText="1"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27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Hyperlink" xfId="47"/>
    <cellStyle name="İşaretli Hücre" xfId="48"/>
    <cellStyle name="İyi" xfId="49"/>
    <cellStyle name="Followed Hyperlink" xfId="50"/>
    <cellStyle name="Hyperlink" xfId="51"/>
    <cellStyle name="Kötü" xfId="52"/>
    <cellStyle name="Normal 2" xfId="53"/>
    <cellStyle name="Normal 3" xfId="54"/>
    <cellStyle name="Normal 4" xfId="55"/>
    <cellStyle name="Not" xfId="56"/>
    <cellStyle name="Not 2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44"/>
  <sheetViews>
    <sheetView view="pageBreakPreview" zoomScale="75" zoomScaleSheetLayoutView="75" workbookViewId="0" topLeftCell="A28">
      <selection activeCell="I5" sqref="I5:O5"/>
    </sheetView>
  </sheetViews>
  <sheetFormatPr defaultColWidth="9.140625" defaultRowHeight="12.75"/>
  <cols>
    <col min="1" max="1" width="10.28125" style="137" customWidth="1"/>
    <col min="2" max="2" width="55.28125" style="137" customWidth="1"/>
    <col min="3" max="3" width="14.57421875" style="137" bestFit="1" customWidth="1"/>
    <col min="4" max="5" width="17.421875" style="137" bestFit="1" customWidth="1"/>
    <col min="6" max="6" width="17.00390625" style="137" customWidth="1"/>
    <col min="7" max="7" width="17.421875" style="137" bestFit="1" customWidth="1"/>
    <col min="8" max="8" width="17.140625" style="137" customWidth="1"/>
    <col min="9" max="9" width="12.421875" style="159" customWidth="1"/>
    <col min="10" max="10" width="11.28125" style="159" customWidth="1"/>
    <col min="11" max="11" width="11.57421875" style="159" customWidth="1"/>
    <col min="12" max="12" width="9.7109375" style="159" customWidth="1"/>
    <col min="13" max="13" width="12.140625" style="137" bestFit="1" customWidth="1"/>
    <col min="14" max="14" width="9.421875" style="159" customWidth="1"/>
    <col min="15" max="15" width="11.28125" style="137" customWidth="1"/>
    <col min="16" max="16384" width="9.140625" style="137" customWidth="1"/>
  </cols>
  <sheetData>
    <row r="1" spans="1:14" ht="15">
      <c r="A1" s="183" t="s">
        <v>89</v>
      </c>
      <c r="B1" s="183"/>
      <c r="C1" s="183"/>
      <c r="D1" s="183"/>
      <c r="E1" s="183"/>
      <c r="F1" s="183"/>
      <c r="G1" s="183"/>
      <c r="H1" s="183"/>
      <c r="I1" s="183"/>
      <c r="J1" s="183"/>
      <c r="K1" s="137"/>
      <c r="L1" s="138"/>
      <c r="N1" s="138"/>
    </row>
    <row r="2" spans="1:14" ht="15">
      <c r="A2" s="184" t="s">
        <v>818</v>
      </c>
      <c r="B2" s="183"/>
      <c r="C2" s="183"/>
      <c r="D2" s="183"/>
      <c r="E2" s="183"/>
      <c r="F2" s="183"/>
      <c r="G2" s="183"/>
      <c r="H2" s="183"/>
      <c r="I2" s="183"/>
      <c r="J2" s="183"/>
      <c r="K2" s="137"/>
      <c r="L2" s="138"/>
      <c r="N2" s="138"/>
    </row>
    <row r="3" spans="1:14" ht="15">
      <c r="A3" s="138"/>
      <c r="B3" s="138"/>
      <c r="C3" s="183">
        <v>2015</v>
      </c>
      <c r="D3" s="183"/>
      <c r="E3" s="138"/>
      <c r="F3" s="183">
        <v>2016</v>
      </c>
      <c r="G3" s="183"/>
      <c r="H3" s="138"/>
      <c r="I3" s="139"/>
      <c r="J3" s="140"/>
      <c r="K3" s="140"/>
      <c r="L3" s="140"/>
      <c r="N3" s="140"/>
    </row>
    <row r="4" spans="1:15" ht="40.5" customHeight="1">
      <c r="A4" s="141" t="s">
        <v>75</v>
      </c>
      <c r="B4" s="142" t="s">
        <v>0</v>
      </c>
      <c r="C4" s="143" t="s">
        <v>1</v>
      </c>
      <c r="D4" s="143" t="s">
        <v>2</v>
      </c>
      <c r="E4" s="143" t="s">
        <v>673</v>
      </c>
      <c r="F4" s="143" t="s">
        <v>1</v>
      </c>
      <c r="G4" s="143" t="s">
        <v>2</v>
      </c>
      <c r="H4" s="143" t="s">
        <v>673</v>
      </c>
      <c r="I4" s="144" t="s">
        <v>81</v>
      </c>
      <c r="J4" s="144" t="s">
        <v>674</v>
      </c>
      <c r="K4" s="144" t="s">
        <v>676</v>
      </c>
      <c r="L4" s="144" t="s">
        <v>682</v>
      </c>
      <c r="M4" s="144" t="s">
        <v>727</v>
      </c>
      <c r="N4" s="144" t="s">
        <v>683</v>
      </c>
      <c r="O4" s="144" t="s">
        <v>728</v>
      </c>
    </row>
    <row r="5" spans="1:15" ht="15">
      <c r="A5" s="145" t="s">
        <v>23</v>
      </c>
      <c r="B5" s="64" t="s">
        <v>12</v>
      </c>
      <c r="C5" s="146">
        <v>256870</v>
      </c>
      <c r="D5" s="147">
        <v>2941470.93</v>
      </c>
      <c r="E5" s="147">
        <v>2655743.45</v>
      </c>
      <c r="F5" s="146">
        <v>117633</v>
      </c>
      <c r="G5" s="147">
        <v>827517.59</v>
      </c>
      <c r="H5" s="147">
        <v>743685.43</v>
      </c>
      <c r="I5" s="65">
        <f aca="true" t="shared" si="0" ref="I5:K7">(F5-C5)*100/C5</f>
        <v>-54.20524000467162</v>
      </c>
      <c r="J5" s="75">
        <f t="shared" si="0"/>
        <v>-71.8672184871805</v>
      </c>
      <c r="K5" s="75">
        <f t="shared" si="0"/>
        <v>-71.99709068283684</v>
      </c>
      <c r="L5" s="76">
        <f>D5/C5</f>
        <v>11.451204617121501</v>
      </c>
      <c r="M5" s="76">
        <f>G5/F5</f>
        <v>7.0347401664498905</v>
      </c>
      <c r="N5" s="76">
        <f>E5/C5</f>
        <v>10.338861875656947</v>
      </c>
      <c r="O5" s="76">
        <f>H5/F5</f>
        <v>6.322081643756429</v>
      </c>
    </row>
    <row r="6" spans="1:15" ht="15" customHeight="1">
      <c r="A6" s="145" t="s">
        <v>11</v>
      </c>
      <c r="B6" s="64" t="s">
        <v>78</v>
      </c>
      <c r="C6" s="146">
        <v>46533582.71</v>
      </c>
      <c r="D6" s="147">
        <v>50340278.39</v>
      </c>
      <c r="E6" s="147">
        <v>45352031.78</v>
      </c>
      <c r="F6" s="146">
        <v>38682978.34</v>
      </c>
      <c r="G6" s="147">
        <v>30849535.72</v>
      </c>
      <c r="H6" s="147">
        <v>27685839.96</v>
      </c>
      <c r="I6" s="65">
        <f t="shared" si="0"/>
        <v>-16.87083588410852</v>
      </c>
      <c r="J6" s="75">
        <f t="shared" si="0"/>
        <v>-38.7179874513205</v>
      </c>
      <c r="K6" s="148">
        <f t="shared" si="0"/>
        <v>-38.95347380619603</v>
      </c>
      <c r="L6" s="76">
        <f>D6/C6</f>
        <v>1.0818053426860241</v>
      </c>
      <c r="M6" s="76">
        <f>G6/F6</f>
        <v>0.7974963936036988</v>
      </c>
      <c r="N6" s="76">
        <f>E6/C6</f>
        <v>0.974608640444397</v>
      </c>
      <c r="O6" s="76">
        <f>H6/F6</f>
        <v>0.7157111770623812</v>
      </c>
    </row>
    <row r="7" spans="1:15" ht="30">
      <c r="A7" s="145" t="s">
        <v>19</v>
      </c>
      <c r="B7" s="64" t="s">
        <v>37</v>
      </c>
      <c r="C7" s="146">
        <v>43643526.92</v>
      </c>
      <c r="D7" s="147">
        <v>286506972.66</v>
      </c>
      <c r="E7" s="147">
        <v>256979021.25</v>
      </c>
      <c r="F7" s="146">
        <v>50406718.175</v>
      </c>
      <c r="G7" s="147">
        <v>329563437.72</v>
      </c>
      <c r="H7" s="147">
        <v>295672901.24</v>
      </c>
      <c r="I7" s="65">
        <f t="shared" si="0"/>
        <v>15.496436086380333</v>
      </c>
      <c r="J7" s="75">
        <f t="shared" si="0"/>
        <v>15.02806883206135</v>
      </c>
      <c r="K7" s="148">
        <f t="shared" si="0"/>
        <v>15.057213542873983</v>
      </c>
      <c r="L7" s="76">
        <f aca="true" t="shared" si="1" ref="L7:L13">D7/C7</f>
        <v>6.564707137101376</v>
      </c>
      <c r="M7" s="76">
        <f aca="true" t="shared" si="2" ref="M7:M13">G7/F7</f>
        <v>6.538085589619921</v>
      </c>
      <c r="N7" s="76">
        <f aca="true" t="shared" si="3" ref="N7:N13">E7/C7</f>
        <v>5.888135982251179</v>
      </c>
      <c r="O7" s="76">
        <f aca="true" t="shared" si="4" ref="O7:O13">H7/F7</f>
        <v>5.865743931463557</v>
      </c>
    </row>
    <row r="8" spans="1:15" ht="30">
      <c r="A8" s="145" t="s">
        <v>4</v>
      </c>
      <c r="B8" s="64" t="s">
        <v>13</v>
      </c>
      <c r="C8" s="146">
        <v>74556728.856</v>
      </c>
      <c r="D8" s="147">
        <v>105527240.01</v>
      </c>
      <c r="E8" s="147">
        <v>94630196.9</v>
      </c>
      <c r="F8" s="146">
        <v>71208170.37</v>
      </c>
      <c r="G8" s="147">
        <v>79706311.47</v>
      </c>
      <c r="H8" s="147">
        <v>71601135.61</v>
      </c>
      <c r="I8" s="65">
        <f aca="true" t="shared" si="5" ref="I8:I13">(F8-C8)*100/C8</f>
        <v>-4.491289434743654</v>
      </c>
      <c r="J8" s="75">
        <f aca="true" t="shared" si="6" ref="J8:J13">(G8-D8)*100/D8</f>
        <v>-24.46849603718732</v>
      </c>
      <c r="K8" s="148">
        <f aca="true" t="shared" si="7" ref="K8:K13">(H8-E8)*100/E8</f>
        <v>-24.335848433598688</v>
      </c>
      <c r="L8" s="76">
        <f t="shared" si="1"/>
        <v>1.4153952517661674</v>
      </c>
      <c r="M8" s="76">
        <f t="shared" si="2"/>
        <v>1.1193422195212062</v>
      </c>
      <c r="N8" s="76">
        <f t="shared" si="3"/>
        <v>1.2692375101752411</v>
      </c>
      <c r="O8" s="76">
        <f t="shared" si="4"/>
        <v>1.005518541453293</v>
      </c>
    </row>
    <row r="9" spans="1:15" ht="30">
      <c r="A9" s="145" t="s">
        <v>8</v>
      </c>
      <c r="B9" s="64" t="s">
        <v>17</v>
      </c>
      <c r="C9" s="146">
        <v>716263.04</v>
      </c>
      <c r="D9" s="147">
        <v>960155.98</v>
      </c>
      <c r="E9" s="147">
        <v>862002.62</v>
      </c>
      <c r="F9" s="146">
        <v>966657.53</v>
      </c>
      <c r="G9" s="147">
        <v>723667.69</v>
      </c>
      <c r="H9" s="147">
        <v>651068.75</v>
      </c>
      <c r="I9" s="65">
        <f t="shared" si="5"/>
        <v>34.95845464816948</v>
      </c>
      <c r="J9" s="75">
        <f t="shared" si="6"/>
        <v>-24.630194981444582</v>
      </c>
      <c r="K9" s="148">
        <f t="shared" si="7"/>
        <v>-24.47021216710455</v>
      </c>
      <c r="L9" s="76">
        <f t="shared" si="1"/>
        <v>1.340507504058844</v>
      </c>
      <c r="M9" s="76">
        <f t="shared" si="2"/>
        <v>0.7486288241089891</v>
      </c>
      <c r="N9" s="76">
        <f t="shared" si="3"/>
        <v>1.2034721490026903</v>
      </c>
      <c r="O9" s="76">
        <f t="shared" si="4"/>
        <v>0.6735257625314314</v>
      </c>
    </row>
    <row r="10" spans="1:15" ht="30" customHeight="1">
      <c r="A10" s="145" t="s">
        <v>20</v>
      </c>
      <c r="B10" s="64" t="s">
        <v>21</v>
      </c>
      <c r="C10" s="146">
        <v>2889</v>
      </c>
      <c r="D10" s="147">
        <v>18094.88</v>
      </c>
      <c r="E10" s="147">
        <v>16740.68</v>
      </c>
      <c r="F10" s="146">
        <v>268519.69</v>
      </c>
      <c r="G10" s="147">
        <v>145284.3</v>
      </c>
      <c r="H10" s="147">
        <v>130836.61</v>
      </c>
      <c r="I10" s="65">
        <f t="shared" si="5"/>
        <v>9194.55486327449</v>
      </c>
      <c r="J10" s="75">
        <f t="shared" si="6"/>
        <v>702.9028100766624</v>
      </c>
      <c r="K10" s="148">
        <f t="shared" si="7"/>
        <v>681.5489573900223</v>
      </c>
      <c r="L10" s="76">
        <f t="shared" si="1"/>
        <v>6.26337140879197</v>
      </c>
      <c r="M10" s="76">
        <f t="shared" si="2"/>
        <v>0.5410564119152677</v>
      </c>
      <c r="N10" s="76">
        <f t="shared" si="3"/>
        <v>5.794627898926964</v>
      </c>
      <c r="O10" s="76">
        <f t="shared" si="4"/>
        <v>0.48725145630847405</v>
      </c>
    </row>
    <row r="11" spans="1:15" ht="30" customHeight="1">
      <c r="A11" s="145" t="s">
        <v>9</v>
      </c>
      <c r="B11" s="64" t="s">
        <v>22</v>
      </c>
      <c r="C11" s="146">
        <v>2501995.2</v>
      </c>
      <c r="D11" s="147">
        <v>7000692.36</v>
      </c>
      <c r="E11" s="147">
        <v>6272062.57</v>
      </c>
      <c r="F11" s="146">
        <v>2818233.4</v>
      </c>
      <c r="G11" s="147">
        <v>7103141.2</v>
      </c>
      <c r="H11" s="147">
        <v>6365216.44</v>
      </c>
      <c r="I11" s="65">
        <f t="shared" si="5"/>
        <v>12.639440715154038</v>
      </c>
      <c r="J11" s="75">
        <f t="shared" si="6"/>
        <v>1.4634101133391304</v>
      </c>
      <c r="K11" s="148">
        <f t="shared" si="7"/>
        <v>1.4852190800131018</v>
      </c>
      <c r="L11" s="76">
        <f t="shared" si="1"/>
        <v>2.7980438811393404</v>
      </c>
      <c r="M11" s="76">
        <f t="shared" si="2"/>
        <v>2.5204233261872493</v>
      </c>
      <c r="N11" s="76">
        <f t="shared" si="3"/>
        <v>2.5068243815975344</v>
      </c>
      <c r="O11" s="76">
        <f t="shared" si="4"/>
        <v>2.2585838490169055</v>
      </c>
    </row>
    <row r="12" spans="1:15" ht="30" customHeight="1">
      <c r="A12" s="145" t="s">
        <v>111</v>
      </c>
      <c r="B12" s="64" t="s">
        <v>112</v>
      </c>
      <c r="C12" s="146">
        <v>110460</v>
      </c>
      <c r="D12" s="147">
        <v>175361.92</v>
      </c>
      <c r="E12" s="147">
        <v>149027.59</v>
      </c>
      <c r="F12" s="146">
        <v>38970</v>
      </c>
      <c r="G12" s="147">
        <v>26985.35</v>
      </c>
      <c r="H12" s="147">
        <v>24293.5</v>
      </c>
      <c r="I12" s="65">
        <f t="shared" si="5"/>
        <v>-64.7202607278653</v>
      </c>
      <c r="J12" s="75">
        <f t="shared" si="6"/>
        <v>-84.6116249183403</v>
      </c>
      <c r="K12" s="148">
        <f t="shared" si="7"/>
        <v>-83.69865606764493</v>
      </c>
      <c r="L12" s="76">
        <f t="shared" si="1"/>
        <v>1.5875603838493573</v>
      </c>
      <c r="M12" s="76">
        <f t="shared" si="2"/>
        <v>0.6924647164485501</v>
      </c>
      <c r="N12" s="76">
        <f t="shared" si="3"/>
        <v>1.3491543545174725</v>
      </c>
      <c r="O12" s="76">
        <f t="shared" si="4"/>
        <v>0.6233897870156531</v>
      </c>
    </row>
    <row r="13" spans="1:15" ht="25.5">
      <c r="A13" s="141" t="s">
        <v>3</v>
      </c>
      <c r="B13" s="64"/>
      <c r="C13" s="149">
        <v>168322315.726</v>
      </c>
      <c r="D13" s="150">
        <v>453470267.13</v>
      </c>
      <c r="E13" s="150">
        <v>406916826.84</v>
      </c>
      <c r="F13" s="149">
        <v>164507880.505</v>
      </c>
      <c r="G13" s="150">
        <v>448945881.04</v>
      </c>
      <c r="H13" s="150">
        <v>402874977.54</v>
      </c>
      <c r="I13" s="65">
        <f t="shared" si="5"/>
        <v>-2.2661494434340272</v>
      </c>
      <c r="J13" s="75">
        <f t="shared" si="6"/>
        <v>-0.9977249707317484</v>
      </c>
      <c r="K13" s="148">
        <f t="shared" si="7"/>
        <v>-0.9932863507729088</v>
      </c>
      <c r="L13" s="76">
        <f t="shared" si="1"/>
        <v>2.6940591042495647</v>
      </c>
      <c r="M13" s="76">
        <f t="shared" si="2"/>
        <v>2.729023555964876</v>
      </c>
      <c r="N13" s="76">
        <f t="shared" si="3"/>
        <v>2.4174859113891416</v>
      </c>
      <c r="O13" s="76">
        <f t="shared" si="4"/>
        <v>2.4489706894482492</v>
      </c>
    </row>
    <row r="14" spans="1:14" ht="15">
      <c r="A14" s="141"/>
      <c r="B14" s="64"/>
      <c r="C14" s="134"/>
      <c r="D14" s="134"/>
      <c r="E14" s="134"/>
      <c r="F14" s="134"/>
      <c r="G14" s="134"/>
      <c r="H14" s="134"/>
      <c r="I14" s="151"/>
      <c r="J14" s="75"/>
      <c r="K14" s="75"/>
      <c r="L14" s="75"/>
      <c r="N14" s="75"/>
    </row>
    <row r="15" spans="1:15" ht="15">
      <c r="A15" s="152" t="s">
        <v>40</v>
      </c>
      <c r="B15" s="64" t="s">
        <v>41</v>
      </c>
      <c r="C15" s="146">
        <v>46466941.28</v>
      </c>
      <c r="D15" s="147">
        <v>50034910.84</v>
      </c>
      <c r="E15" s="147">
        <v>45082835.46</v>
      </c>
      <c r="F15" s="146">
        <v>38681368.65</v>
      </c>
      <c r="G15" s="147">
        <v>30846527.72</v>
      </c>
      <c r="H15" s="147">
        <v>27683084.18</v>
      </c>
      <c r="I15" s="65">
        <f>(F15-C15)*100/C15</f>
        <v>-16.755078805565837</v>
      </c>
      <c r="J15" s="75">
        <f>(G15-D15)*100/D15</f>
        <v>-38.34998963295845</v>
      </c>
      <c r="K15" s="75">
        <f>(H15-E15)*100/E15</f>
        <v>-38.59506861638733</v>
      </c>
      <c r="L15" s="76">
        <f>D15/C15</f>
        <v>1.0767851178002048</v>
      </c>
      <c r="M15" s="76">
        <f>G15/F15</f>
        <v>0.797451817155389</v>
      </c>
      <c r="N15" s="76">
        <f>E15/C15</f>
        <v>0.9702131067405606</v>
      </c>
      <c r="O15" s="76">
        <f>H15/F15</f>
        <v>0.7156697176484215</v>
      </c>
    </row>
    <row r="16" spans="1:15" ht="15">
      <c r="A16" s="152"/>
      <c r="B16" s="64"/>
      <c r="C16" s="134"/>
      <c r="D16" s="134"/>
      <c r="E16" s="134"/>
      <c r="F16" s="134"/>
      <c r="G16" s="134"/>
      <c r="H16" s="134"/>
      <c r="I16" s="65"/>
      <c r="J16" s="65"/>
      <c r="K16" s="65"/>
      <c r="L16" s="65"/>
      <c r="M16" s="65"/>
      <c r="N16" s="65"/>
      <c r="O16" s="65"/>
    </row>
    <row r="17" spans="1:15" s="155" customFormat="1" ht="15">
      <c r="A17" s="153" t="s">
        <v>24</v>
      </c>
      <c r="B17" s="66" t="s">
        <v>31</v>
      </c>
      <c r="C17" s="146">
        <v>63660</v>
      </c>
      <c r="D17" s="147">
        <v>2521814.18</v>
      </c>
      <c r="E17" s="147">
        <v>2307805</v>
      </c>
      <c r="F17" s="146">
        <v>57821</v>
      </c>
      <c r="G17" s="147">
        <v>3662456.61</v>
      </c>
      <c r="H17" s="147">
        <v>3256509.31</v>
      </c>
      <c r="I17" s="154">
        <f aca="true" t="shared" si="8" ref="I17:K21">(F17-C17)*100/C17</f>
        <v>-9.172164624568017</v>
      </c>
      <c r="J17" s="67">
        <f t="shared" si="8"/>
        <v>45.231026102010404</v>
      </c>
      <c r="K17" s="67">
        <f t="shared" si="8"/>
        <v>41.10851263429969</v>
      </c>
      <c r="L17" s="68">
        <f>D17/C17</f>
        <v>39.61379484762803</v>
      </c>
      <c r="M17" s="68">
        <f aca="true" t="shared" si="9" ref="M17:M24">G17/F17</f>
        <v>63.341287940367685</v>
      </c>
      <c r="N17" s="68">
        <f>E17/C17</f>
        <v>36.25204209864907</v>
      </c>
      <c r="O17" s="68">
        <f aca="true" t="shared" si="10" ref="O17:O24">H17/F17</f>
        <v>56.32052904654019</v>
      </c>
    </row>
    <row r="18" spans="1:15" s="155" customFormat="1" ht="15">
      <c r="A18" s="153" t="s">
        <v>25</v>
      </c>
      <c r="B18" s="66" t="s">
        <v>32</v>
      </c>
      <c r="C18" s="146">
        <v>29392201.19</v>
      </c>
      <c r="D18" s="147">
        <v>165785608.71</v>
      </c>
      <c r="E18" s="147">
        <v>148634475.57</v>
      </c>
      <c r="F18" s="146">
        <v>35688317.84</v>
      </c>
      <c r="G18" s="147">
        <v>188803693.2</v>
      </c>
      <c r="H18" s="147">
        <v>169425355.11</v>
      </c>
      <c r="I18" s="154">
        <f t="shared" si="8"/>
        <v>21.421045022453463</v>
      </c>
      <c r="J18" s="67">
        <f t="shared" si="8"/>
        <v>13.884247655213727</v>
      </c>
      <c r="K18" s="67">
        <f t="shared" si="8"/>
        <v>13.98792538559365</v>
      </c>
      <c r="L18" s="68">
        <f>D18/C18</f>
        <v>5.6404625035842715</v>
      </c>
      <c r="M18" s="68">
        <f t="shared" si="9"/>
        <v>5.290350025643012</v>
      </c>
      <c r="N18" s="68">
        <f>E18/C18</f>
        <v>5.056935838496143</v>
      </c>
      <c r="O18" s="68">
        <f t="shared" si="10"/>
        <v>4.747361752088677</v>
      </c>
    </row>
    <row r="19" spans="1:15" ht="15">
      <c r="A19" s="153" t="s">
        <v>26</v>
      </c>
      <c r="B19" s="66" t="s">
        <v>33</v>
      </c>
      <c r="C19" s="146">
        <v>4375404.62</v>
      </c>
      <c r="D19" s="147">
        <v>17319823.58</v>
      </c>
      <c r="E19" s="147">
        <v>15619455.61</v>
      </c>
      <c r="F19" s="146">
        <v>3015503.86</v>
      </c>
      <c r="G19" s="147">
        <v>11713041.36</v>
      </c>
      <c r="H19" s="147">
        <v>10474177.81</v>
      </c>
      <c r="I19" s="154">
        <f t="shared" si="8"/>
        <v>-31.080571469525033</v>
      </c>
      <c r="J19" s="67">
        <f t="shared" si="8"/>
        <v>-32.37205156335663</v>
      </c>
      <c r="K19" s="67">
        <f t="shared" si="8"/>
        <v>-32.94146690173922</v>
      </c>
      <c r="L19" s="68">
        <f>D19/C19</f>
        <v>3.9584507226671066</v>
      </c>
      <c r="M19" s="68">
        <f t="shared" si="9"/>
        <v>3.8842733764565636</v>
      </c>
      <c r="N19" s="68">
        <f>E19/C19</f>
        <v>3.56983112798377</v>
      </c>
      <c r="O19" s="68">
        <f t="shared" si="10"/>
        <v>3.4734420170830096</v>
      </c>
    </row>
    <row r="20" spans="1:15" ht="30">
      <c r="A20" s="152" t="s">
        <v>27</v>
      </c>
      <c r="B20" s="64" t="s">
        <v>34</v>
      </c>
      <c r="C20" s="146">
        <v>7154120.97</v>
      </c>
      <c r="D20" s="147">
        <v>78243259.09</v>
      </c>
      <c r="E20" s="147">
        <v>70079950.9</v>
      </c>
      <c r="F20" s="146">
        <v>8487690.84</v>
      </c>
      <c r="G20" s="147">
        <v>96658478.29</v>
      </c>
      <c r="H20" s="147">
        <v>86736198.12</v>
      </c>
      <c r="I20" s="154">
        <f t="shared" si="8"/>
        <v>18.640583177055227</v>
      </c>
      <c r="J20" s="67">
        <f t="shared" si="8"/>
        <v>23.53585396898886</v>
      </c>
      <c r="K20" s="67">
        <f t="shared" si="8"/>
        <v>23.76749270810348</v>
      </c>
      <c r="L20" s="68">
        <f>D20/C20</f>
        <v>10.936809625963035</v>
      </c>
      <c r="M20" s="68">
        <f t="shared" si="9"/>
        <v>11.388077171057754</v>
      </c>
      <c r="N20" s="68">
        <f>E20/C20</f>
        <v>9.795745863659894</v>
      </c>
      <c r="O20" s="68">
        <f t="shared" si="10"/>
        <v>10.219057191767368</v>
      </c>
    </row>
    <row r="21" spans="1:15" ht="15">
      <c r="A21" s="152" t="s">
        <v>28</v>
      </c>
      <c r="B21" s="64" t="s">
        <v>35</v>
      </c>
      <c r="C21" s="146">
        <v>2240098.94</v>
      </c>
      <c r="D21" s="147">
        <v>19766004.7</v>
      </c>
      <c r="E21" s="147">
        <v>17762572.09</v>
      </c>
      <c r="F21" s="146">
        <v>2453228.435</v>
      </c>
      <c r="G21" s="147">
        <v>22003441.09</v>
      </c>
      <c r="H21" s="147">
        <v>19769278.71</v>
      </c>
      <c r="I21" s="154">
        <f t="shared" si="8"/>
        <v>9.514289355451421</v>
      </c>
      <c r="J21" s="67">
        <f t="shared" si="8"/>
        <v>11.319618830202954</v>
      </c>
      <c r="K21" s="67">
        <f t="shared" si="8"/>
        <v>11.297387618371665</v>
      </c>
      <c r="L21" s="68">
        <f>D21/C21</f>
        <v>8.823719500532418</v>
      </c>
      <c r="M21" s="68">
        <f t="shared" si="9"/>
        <v>8.969177421914237</v>
      </c>
      <c r="N21" s="68">
        <f>E21/C21</f>
        <v>7.929369445619219</v>
      </c>
      <c r="O21" s="68">
        <f t="shared" si="10"/>
        <v>8.058474468970518</v>
      </c>
    </row>
    <row r="22" spans="1:15" ht="15" customHeight="1">
      <c r="A22" s="152" t="s">
        <v>29</v>
      </c>
      <c r="B22" s="64" t="s">
        <v>77</v>
      </c>
      <c r="C22" s="146">
        <v>583.2</v>
      </c>
      <c r="D22" s="147">
        <v>9418.68</v>
      </c>
      <c r="E22" s="147">
        <v>8362.05</v>
      </c>
      <c r="F22" s="146">
        <v>58540.5</v>
      </c>
      <c r="G22" s="147">
        <v>504496.57</v>
      </c>
      <c r="H22" s="147">
        <v>450816.89</v>
      </c>
      <c r="I22" s="154"/>
      <c r="J22" s="67"/>
      <c r="K22" s="67"/>
      <c r="L22" s="68"/>
      <c r="M22" s="68">
        <f t="shared" si="9"/>
        <v>8.61790674831954</v>
      </c>
      <c r="N22" s="68"/>
      <c r="O22" s="68">
        <f t="shared" si="10"/>
        <v>7.700940203790538</v>
      </c>
    </row>
    <row r="23" spans="1:15" ht="15" customHeight="1">
      <c r="A23" s="152" t="s">
        <v>30</v>
      </c>
      <c r="B23" s="64" t="s">
        <v>36</v>
      </c>
      <c r="C23" s="146">
        <v>375100</v>
      </c>
      <c r="D23" s="147">
        <v>1716635.72</v>
      </c>
      <c r="E23" s="147">
        <v>1536121.48</v>
      </c>
      <c r="F23" s="146">
        <v>511418</v>
      </c>
      <c r="G23" s="147">
        <v>2454548.6</v>
      </c>
      <c r="H23" s="147">
        <v>2198729.97</v>
      </c>
      <c r="I23" s="154">
        <f aca="true" t="shared" si="11" ref="I23:K24">(F23-C23)*100/C23</f>
        <v>36.34177552652626</v>
      </c>
      <c r="J23" s="67">
        <f t="shared" si="11"/>
        <v>42.98599122707293</v>
      </c>
      <c r="K23" s="67">
        <f t="shared" si="11"/>
        <v>43.13516207064563</v>
      </c>
      <c r="L23" s="68">
        <f>D23/C23</f>
        <v>4.576474860037323</v>
      </c>
      <c r="M23" s="68">
        <f t="shared" si="9"/>
        <v>4.799495911368001</v>
      </c>
      <c r="N23" s="68">
        <f>E23/C23</f>
        <v>4.095231884830712</v>
      </c>
      <c r="O23" s="68">
        <f t="shared" si="10"/>
        <v>4.299281546601802</v>
      </c>
    </row>
    <row r="24" spans="1:15" ht="30">
      <c r="A24" s="152" t="s">
        <v>661</v>
      </c>
      <c r="B24" s="64" t="s">
        <v>662</v>
      </c>
      <c r="C24" s="146">
        <v>42358</v>
      </c>
      <c r="D24" s="147">
        <v>1144408</v>
      </c>
      <c r="E24" s="147">
        <v>1030278.55</v>
      </c>
      <c r="F24" s="146">
        <v>134197.7</v>
      </c>
      <c r="G24" s="147">
        <v>3763282</v>
      </c>
      <c r="H24" s="147">
        <v>3361835.32</v>
      </c>
      <c r="I24" s="154">
        <f t="shared" si="11"/>
        <v>216.81783842485484</v>
      </c>
      <c r="J24" s="67">
        <f t="shared" si="11"/>
        <v>228.84093784734117</v>
      </c>
      <c r="K24" s="67">
        <f t="shared" si="11"/>
        <v>226.30353412676595</v>
      </c>
      <c r="L24" s="68">
        <f>D24/C24</f>
        <v>27.017517352094057</v>
      </c>
      <c r="M24" s="68">
        <f t="shared" si="9"/>
        <v>28.04282040601292</v>
      </c>
      <c r="N24" s="68">
        <f>E24/C24</f>
        <v>24.323116058359698</v>
      </c>
      <c r="O24" s="68">
        <f t="shared" si="10"/>
        <v>25.051363175374835</v>
      </c>
    </row>
    <row r="25" spans="1:15" ht="15">
      <c r="A25" s="152"/>
      <c r="B25" s="64"/>
      <c r="C25" s="134">
        <f aca="true" t="shared" si="12" ref="C25:H25">SUM(C17:C24)</f>
        <v>43643526.92</v>
      </c>
      <c r="D25" s="134">
        <f t="shared" si="12"/>
        <v>286506972.6600001</v>
      </c>
      <c r="E25" s="134">
        <f t="shared" si="12"/>
        <v>256979021.25000003</v>
      </c>
      <c r="F25" s="134">
        <f t="shared" si="12"/>
        <v>50406718.17500001</v>
      </c>
      <c r="G25" s="134">
        <f t="shared" si="12"/>
        <v>329563437.72</v>
      </c>
      <c r="H25" s="134">
        <f t="shared" si="12"/>
        <v>295672901.24</v>
      </c>
      <c r="I25" s="65"/>
      <c r="J25" s="65"/>
      <c r="K25" s="65"/>
      <c r="L25" s="65"/>
      <c r="M25" s="65"/>
      <c r="N25" s="65"/>
      <c r="O25" s="65"/>
    </row>
    <row r="26" spans="1:15" ht="30">
      <c r="A26" s="145" t="s">
        <v>96</v>
      </c>
      <c r="B26" s="64" t="s">
        <v>97</v>
      </c>
      <c r="C26" s="146">
        <v>2916715.6760000004</v>
      </c>
      <c r="D26" s="147">
        <v>5768692.31</v>
      </c>
      <c r="E26" s="147">
        <v>5157131.09</v>
      </c>
      <c r="F26" s="146">
        <v>5177788.97</v>
      </c>
      <c r="G26" s="147">
        <v>8238353.37</v>
      </c>
      <c r="H26" s="147">
        <v>7391479.500000001</v>
      </c>
      <c r="I26" s="65">
        <f aca="true" t="shared" si="13" ref="I26:J29">(F26-C26)*100/C26</f>
        <v>77.52121033274135</v>
      </c>
      <c r="J26" s="75">
        <f t="shared" si="13"/>
        <v>42.81145409192401</v>
      </c>
      <c r="K26" s="75">
        <f>(H26-E26)*100/E26</f>
        <v>43.325414285716775</v>
      </c>
      <c r="L26" s="76">
        <f>D26/C26</f>
        <v>1.977804129990214</v>
      </c>
      <c r="M26" s="76">
        <f>G26/F26</f>
        <v>1.5910948510518381</v>
      </c>
      <c r="N26" s="76">
        <f>E26/C26</f>
        <v>1.7681295206231815</v>
      </c>
      <c r="O26" s="76">
        <f>H26/F26</f>
        <v>1.427535873483079</v>
      </c>
    </row>
    <row r="27" spans="1:15" ht="15">
      <c r="A27" s="145" t="s">
        <v>5</v>
      </c>
      <c r="B27" s="64" t="s">
        <v>14</v>
      </c>
      <c r="C27" s="70">
        <v>8010273.61</v>
      </c>
      <c r="D27" s="70">
        <v>26981107.1</v>
      </c>
      <c r="E27" s="70">
        <v>24259979.83</v>
      </c>
      <c r="F27" s="70">
        <v>6663453.05</v>
      </c>
      <c r="G27" s="70">
        <v>21027540.94</v>
      </c>
      <c r="H27" s="70">
        <v>18852514.35</v>
      </c>
      <c r="I27" s="65">
        <f t="shared" si="13"/>
        <v>-16.813664870556156</v>
      </c>
      <c r="J27" s="75">
        <f t="shared" si="13"/>
        <v>-22.06568521422903</v>
      </c>
      <c r="K27" s="75">
        <f>(H27-E27)*100/E27</f>
        <v>-22.2896536513732</v>
      </c>
      <c r="L27" s="76">
        <f>D27/C27</f>
        <v>3.3683127959969896</v>
      </c>
      <c r="M27" s="76">
        <f>G27/F27</f>
        <v>3.1556522995235934</v>
      </c>
      <c r="N27" s="76">
        <f>E27/C27</f>
        <v>3.0286081363954804</v>
      </c>
      <c r="O27" s="76">
        <f>H27/F27</f>
        <v>2.829240966888782</v>
      </c>
    </row>
    <row r="28" spans="1:15" ht="15">
      <c r="A28" s="145" t="s">
        <v>6</v>
      </c>
      <c r="B28" s="64" t="s">
        <v>15</v>
      </c>
      <c r="C28" s="70">
        <v>62729964.5</v>
      </c>
      <c r="D28" s="70">
        <v>68509035.84</v>
      </c>
      <c r="E28" s="70">
        <v>61368366.34</v>
      </c>
      <c r="F28" s="70">
        <v>58535386</v>
      </c>
      <c r="G28" s="70">
        <v>46632876.28</v>
      </c>
      <c r="H28" s="70">
        <v>41931598.06</v>
      </c>
      <c r="I28" s="65">
        <f t="shared" si="13"/>
        <v>-6.686722260140925</v>
      </c>
      <c r="J28" s="75">
        <f t="shared" si="13"/>
        <v>-31.931787233279504</v>
      </c>
      <c r="K28" s="75">
        <f>(H28-E28)*100/E28</f>
        <v>-31.67229215833155</v>
      </c>
      <c r="L28" s="76">
        <f>D28/C28</f>
        <v>1.0921261694640367</v>
      </c>
      <c r="M28" s="76">
        <f>G28/F28</f>
        <v>0.7966612927093366</v>
      </c>
      <c r="N28" s="76">
        <f>E28/C28</f>
        <v>0.9782942941088386</v>
      </c>
      <c r="O28" s="76">
        <f>H28/F28</f>
        <v>0.7163461441938728</v>
      </c>
    </row>
    <row r="29" spans="1:15" ht="15">
      <c r="A29" s="145" t="s">
        <v>7</v>
      </c>
      <c r="B29" s="64" t="s">
        <v>16</v>
      </c>
      <c r="C29" s="70">
        <v>899775.07</v>
      </c>
      <c r="D29" s="70">
        <v>4268404.76</v>
      </c>
      <c r="E29" s="70">
        <v>3844719.64</v>
      </c>
      <c r="F29" s="70">
        <v>831509.95</v>
      </c>
      <c r="G29" s="70">
        <v>3807498.88</v>
      </c>
      <c r="H29" s="70">
        <v>3425505.59</v>
      </c>
      <c r="I29" s="65">
        <f t="shared" si="13"/>
        <v>-7.586909470608027</v>
      </c>
      <c r="J29" s="75">
        <f t="shared" si="13"/>
        <v>-10.79808279475351</v>
      </c>
      <c r="K29" s="75">
        <f>(H29-E29)*100/E29</f>
        <v>-10.903631194289119</v>
      </c>
      <c r="L29" s="76">
        <f>D29/C29</f>
        <v>4.7438575509766014</v>
      </c>
      <c r="M29" s="76">
        <f>G29/F29</f>
        <v>4.579017821735025</v>
      </c>
      <c r="N29" s="76">
        <f>E29/C29</f>
        <v>4.272978623424185</v>
      </c>
      <c r="O29" s="76">
        <f>H29/F29</f>
        <v>4.119620685236539</v>
      </c>
    </row>
    <row r="30" spans="1:15" ht="15">
      <c r="A30" s="145"/>
      <c r="B30" s="64"/>
      <c r="C30" s="134">
        <f aca="true" t="shared" si="14" ref="C30:H30">SUM(C26:C29)</f>
        <v>74556728.85599999</v>
      </c>
      <c r="D30" s="134">
        <f t="shared" si="14"/>
        <v>105527240.01</v>
      </c>
      <c r="E30" s="134">
        <f t="shared" si="14"/>
        <v>94630196.9</v>
      </c>
      <c r="F30" s="134">
        <f t="shared" si="14"/>
        <v>71208137.97</v>
      </c>
      <c r="G30" s="134">
        <f t="shared" si="14"/>
        <v>79706269.47</v>
      </c>
      <c r="H30" s="134">
        <f t="shared" si="14"/>
        <v>71601097.5</v>
      </c>
      <c r="I30" s="65"/>
      <c r="J30" s="65"/>
      <c r="K30" s="65"/>
      <c r="L30" s="65"/>
      <c r="M30" s="65"/>
      <c r="N30" s="65"/>
      <c r="O30" s="65"/>
    </row>
    <row r="31" spans="1:15" ht="15" customHeight="1">
      <c r="A31" s="145" t="s">
        <v>10</v>
      </c>
      <c r="B31" s="64" t="s">
        <v>76</v>
      </c>
      <c r="C31" s="70">
        <v>1415398.53</v>
      </c>
      <c r="D31" s="70">
        <v>2564426.37</v>
      </c>
      <c r="E31" s="70">
        <v>2309236.16</v>
      </c>
      <c r="F31" s="70">
        <v>1763876.7</v>
      </c>
      <c r="G31" s="70">
        <v>2567370.84</v>
      </c>
      <c r="H31" s="70">
        <v>2300669.44</v>
      </c>
      <c r="I31" s="65"/>
      <c r="J31" s="75"/>
      <c r="K31" s="75"/>
      <c r="L31" s="76">
        <f>D31/C31</f>
        <v>1.8118051669871382</v>
      </c>
      <c r="M31" s="76"/>
      <c r="N31" s="76">
        <f>E31/C31</f>
        <v>1.6315095084915767</v>
      </c>
      <c r="O31" s="76"/>
    </row>
    <row r="32" spans="1:15" ht="15" customHeight="1">
      <c r="A32" s="145" t="s">
        <v>73</v>
      </c>
      <c r="B32" s="64" t="s">
        <v>74</v>
      </c>
      <c r="C32" s="70">
        <v>814589.57</v>
      </c>
      <c r="D32" s="70">
        <v>1992602.13</v>
      </c>
      <c r="E32" s="70">
        <v>1790848.55</v>
      </c>
      <c r="F32" s="70">
        <v>700175.8</v>
      </c>
      <c r="G32" s="70">
        <v>1555263.88</v>
      </c>
      <c r="H32" s="70">
        <v>1397139.36</v>
      </c>
      <c r="I32" s="65">
        <f aca="true" t="shared" si="15" ref="I32:K33">(F32-C32)*100/C32</f>
        <v>-14.045572667963317</v>
      </c>
      <c r="J32" s="75">
        <f t="shared" si="15"/>
        <v>-21.948097084489216</v>
      </c>
      <c r="K32" s="75">
        <f t="shared" si="15"/>
        <v>-21.984505054880263</v>
      </c>
      <c r="L32" s="76">
        <f>D32/C32</f>
        <v>2.4461424542914294</v>
      </c>
      <c r="M32" s="76">
        <f>G32/F32</f>
        <v>2.2212476923652598</v>
      </c>
      <c r="N32" s="76">
        <f>E32/C32</f>
        <v>2.198467321402114</v>
      </c>
      <c r="O32" s="76">
        <f>H32/F32</f>
        <v>1.995412237897968</v>
      </c>
    </row>
    <row r="33" spans="1:15" ht="15" customHeight="1">
      <c r="A33" s="145" t="s">
        <v>72</v>
      </c>
      <c r="B33" s="64" t="s">
        <v>18</v>
      </c>
      <c r="C33" s="70">
        <v>272007.1</v>
      </c>
      <c r="D33" s="70">
        <v>2443663.86</v>
      </c>
      <c r="E33" s="70">
        <v>2171977.86</v>
      </c>
      <c r="F33" s="70">
        <v>354180.9</v>
      </c>
      <c r="G33" s="70">
        <v>2980506.48</v>
      </c>
      <c r="H33" s="70">
        <v>2667407.64</v>
      </c>
      <c r="I33" s="65">
        <f t="shared" si="15"/>
        <v>30.210167308132785</v>
      </c>
      <c r="J33" s="75">
        <f t="shared" si="15"/>
        <v>21.968758829211485</v>
      </c>
      <c r="K33" s="75">
        <f t="shared" si="15"/>
        <v>22.810075052975</v>
      </c>
      <c r="L33" s="76">
        <f>D33/C33</f>
        <v>8.983823804599218</v>
      </c>
      <c r="M33" s="76">
        <f>G33/F33</f>
        <v>8.415209515815222</v>
      </c>
      <c r="N33" s="76">
        <f>E33/C33</f>
        <v>7.985004288490999</v>
      </c>
      <c r="O33" s="76">
        <f>H33/F33</f>
        <v>7.531201259017638</v>
      </c>
    </row>
    <row r="34" spans="1:15" ht="15" customHeight="1">
      <c r="A34" s="145" t="s">
        <v>38</v>
      </c>
      <c r="B34" s="64" t="s">
        <v>39</v>
      </c>
      <c r="C34" s="156"/>
      <c r="D34" s="156"/>
      <c r="E34" s="156"/>
      <c r="F34" s="157"/>
      <c r="G34" s="157"/>
      <c r="H34" s="157"/>
      <c r="I34" s="65"/>
      <c r="J34" s="75"/>
      <c r="K34" s="75"/>
      <c r="L34" s="76"/>
      <c r="M34" s="76"/>
      <c r="N34" s="76"/>
      <c r="O34" s="76"/>
    </row>
    <row r="35" spans="1:15" ht="15">
      <c r="A35" s="145"/>
      <c r="B35" s="64"/>
      <c r="C35" s="134">
        <f aca="true" t="shared" si="16" ref="C35:H35">SUM(C31:C34)</f>
        <v>2501995.2</v>
      </c>
      <c r="D35" s="134">
        <f t="shared" si="16"/>
        <v>7000692.359999999</v>
      </c>
      <c r="E35" s="134">
        <f t="shared" si="16"/>
        <v>6272062.57</v>
      </c>
      <c r="F35" s="134">
        <f t="shared" si="16"/>
        <v>2818233.4</v>
      </c>
      <c r="G35" s="134">
        <f t="shared" si="16"/>
        <v>7103141.199999999</v>
      </c>
      <c r="H35" s="134">
        <f t="shared" si="16"/>
        <v>6365216.4399999995</v>
      </c>
      <c r="I35" s="65"/>
      <c r="J35" s="65"/>
      <c r="K35" s="65"/>
      <c r="L35" s="65"/>
      <c r="M35" s="65"/>
      <c r="N35" s="65"/>
      <c r="O35" s="65"/>
    </row>
    <row r="36" spans="2:8" ht="15.75">
      <c r="B36" s="158"/>
      <c r="C36" s="103" t="s">
        <v>128</v>
      </c>
      <c r="D36" s="103" t="s">
        <v>128</v>
      </c>
      <c r="E36" s="103"/>
      <c r="F36" s="103" t="s">
        <v>128</v>
      </c>
      <c r="G36" s="103" t="s">
        <v>128</v>
      </c>
      <c r="H36" s="103"/>
    </row>
    <row r="37" spans="2:14" ht="12.75">
      <c r="B37" s="160" t="s">
        <v>115</v>
      </c>
      <c r="C37" s="161" t="s">
        <v>684</v>
      </c>
      <c r="D37" s="161" t="s">
        <v>685</v>
      </c>
      <c r="E37" s="161" t="s">
        <v>723</v>
      </c>
      <c r="F37" s="161" t="s">
        <v>724</v>
      </c>
      <c r="G37" s="161" t="s">
        <v>686</v>
      </c>
      <c r="H37" s="161" t="s">
        <v>687</v>
      </c>
      <c r="I37" s="161" t="s">
        <v>725</v>
      </c>
      <c r="J37" s="161" t="s">
        <v>726</v>
      </c>
      <c r="K37" s="161" t="s">
        <v>675</v>
      </c>
      <c r="L37" s="161" t="s">
        <v>678</v>
      </c>
      <c r="M37" s="162"/>
      <c r="N37" s="137"/>
    </row>
    <row r="38" spans="2:14" ht="14.25">
      <c r="B38" s="163" t="s">
        <v>116</v>
      </c>
      <c r="C38" s="135">
        <f>D7+D33+D34</f>
        <v>288950636.52000004</v>
      </c>
      <c r="D38" s="135">
        <f>E7+E33+E34</f>
        <v>259150999.11</v>
      </c>
      <c r="E38" s="135">
        <f>G7+G33+G34</f>
        <v>332543944.20000005</v>
      </c>
      <c r="F38" s="135">
        <f>H7+H33+H34</f>
        <v>298340308.88</v>
      </c>
      <c r="G38" s="136">
        <f aca="true" t="shared" si="17" ref="G38:J44">C38*100/C$44</f>
        <v>63.71986378484308</v>
      </c>
      <c r="H38" s="136">
        <f t="shared" si="17"/>
        <v>63.686478910811516</v>
      </c>
      <c r="I38" s="136">
        <f t="shared" si="17"/>
        <v>74.07216732441101</v>
      </c>
      <c r="J38" s="136">
        <f t="shared" si="17"/>
        <v>74.05282668625873</v>
      </c>
      <c r="K38" s="75">
        <f aca="true" t="shared" si="18" ref="K38:L44">(E38-C38)*100/C38</f>
        <v>15.086766447383358</v>
      </c>
      <c r="L38" s="75">
        <f t="shared" si="18"/>
        <v>15.12219127249653</v>
      </c>
      <c r="M38" s="135"/>
      <c r="N38" s="137"/>
    </row>
    <row r="39" spans="2:14" ht="14.25">
      <c r="B39" s="163" t="s">
        <v>356</v>
      </c>
      <c r="C39" s="135">
        <f>D28</f>
        <v>68509035.84</v>
      </c>
      <c r="D39" s="135">
        <f>E28</f>
        <v>61368366.34</v>
      </c>
      <c r="E39" s="135">
        <f>G28</f>
        <v>46632876.28</v>
      </c>
      <c r="F39" s="135">
        <f>H28</f>
        <v>41931598.06</v>
      </c>
      <c r="G39" s="136">
        <f t="shared" si="17"/>
        <v>15.107723880904404</v>
      </c>
      <c r="H39" s="136">
        <f t="shared" si="17"/>
        <v>15.081304652985041</v>
      </c>
      <c r="I39" s="136">
        <f t="shared" si="17"/>
        <v>10.387193256339314</v>
      </c>
      <c r="J39" s="136">
        <f t="shared" si="17"/>
        <v>10.408091938605633</v>
      </c>
      <c r="K39" s="75">
        <f t="shared" si="18"/>
        <v>-31.931787233279504</v>
      </c>
      <c r="L39" s="75">
        <f t="shared" si="18"/>
        <v>-31.67229215833155</v>
      </c>
      <c r="M39" s="135"/>
      <c r="N39" s="137"/>
    </row>
    <row r="40" spans="2:14" ht="14.25">
      <c r="B40" s="163" t="s">
        <v>355</v>
      </c>
      <c r="C40" s="135">
        <f>D15</f>
        <v>50034910.84</v>
      </c>
      <c r="D40" s="135">
        <f>E15</f>
        <v>45082835.46</v>
      </c>
      <c r="E40" s="135">
        <f>G15</f>
        <v>30846527.72</v>
      </c>
      <c r="F40" s="135">
        <f>H15</f>
        <v>27683084.18</v>
      </c>
      <c r="G40" s="136">
        <f t="shared" si="17"/>
        <v>11.033779823464387</v>
      </c>
      <c r="H40" s="136">
        <f t="shared" si="17"/>
        <v>11.079127842930568</v>
      </c>
      <c r="I40" s="136">
        <f t="shared" si="17"/>
        <v>6.870878879330145</v>
      </c>
      <c r="J40" s="136">
        <f t="shared" si="17"/>
        <v>6.871383362907279</v>
      </c>
      <c r="K40" s="75">
        <f t="shared" si="18"/>
        <v>-38.34998963295845</v>
      </c>
      <c r="L40" s="75">
        <f t="shared" si="18"/>
        <v>-38.59506861638733</v>
      </c>
      <c r="M40" s="135"/>
      <c r="N40" s="137"/>
    </row>
    <row r="41" spans="2:14" ht="14.25">
      <c r="B41" s="163" t="s">
        <v>117</v>
      </c>
      <c r="C41" s="135">
        <f>D26+D27</f>
        <v>32749799.41</v>
      </c>
      <c r="D41" s="135">
        <f>E26+E27</f>
        <v>29417110.919999998</v>
      </c>
      <c r="E41" s="135">
        <f>G26+G27</f>
        <v>29265894.310000002</v>
      </c>
      <c r="F41" s="135">
        <f>H26+H27</f>
        <v>26243993.85</v>
      </c>
      <c r="G41" s="136">
        <f t="shared" si="17"/>
        <v>7.2220389701120915</v>
      </c>
      <c r="H41" s="136">
        <f t="shared" si="17"/>
        <v>7.2292687300362815</v>
      </c>
      <c r="I41" s="136">
        <f t="shared" si="17"/>
        <v>6.5188022757229565</v>
      </c>
      <c r="J41" s="136">
        <f t="shared" si="17"/>
        <v>6.5141781726551455</v>
      </c>
      <c r="K41" s="75">
        <f t="shared" si="18"/>
        <v>-10.637943324123698</v>
      </c>
      <c r="L41" s="75">
        <f t="shared" si="18"/>
        <v>-10.786637337124324</v>
      </c>
      <c r="M41" s="135"/>
      <c r="N41" s="137"/>
    </row>
    <row r="42" spans="2:14" ht="14.25">
      <c r="B42" s="163" t="s">
        <v>118</v>
      </c>
      <c r="C42" s="135">
        <f>D29</f>
        <v>4268404.76</v>
      </c>
      <c r="D42" s="135">
        <f>E29</f>
        <v>3844719.64</v>
      </c>
      <c r="E42" s="135">
        <f>G29</f>
        <v>3807498.88</v>
      </c>
      <c r="F42" s="135">
        <f>H29</f>
        <v>3425505.59</v>
      </c>
      <c r="G42" s="136">
        <f t="shared" si="17"/>
        <v>0.9412755519815242</v>
      </c>
      <c r="H42" s="136">
        <f t="shared" si="17"/>
        <v>0.9448416448778971</v>
      </c>
      <c r="I42" s="136">
        <f t="shared" si="17"/>
        <v>0.848097519277777</v>
      </c>
      <c r="J42" s="136">
        <f t="shared" si="17"/>
        <v>0.8502651643734547</v>
      </c>
      <c r="K42" s="75">
        <f t="shared" si="18"/>
        <v>-10.79808279475351</v>
      </c>
      <c r="L42" s="75">
        <f t="shared" si="18"/>
        <v>-10.903631194289119</v>
      </c>
      <c r="M42" s="135"/>
      <c r="N42" s="137"/>
    </row>
    <row r="43" spans="2:14" ht="14.25">
      <c r="B43" s="163" t="s">
        <v>119</v>
      </c>
      <c r="C43" s="135">
        <f>C44-SUM(C38:C42)</f>
        <v>8957479.75999993</v>
      </c>
      <c r="D43" s="135">
        <f>D44-SUM(D38:D42)</f>
        <v>8052795.369999945</v>
      </c>
      <c r="E43" s="135">
        <f>E44-SUM(E38:E42)</f>
        <v>5849139.649999976</v>
      </c>
      <c r="F43" s="135">
        <f>F44-SUM(F38:F42)</f>
        <v>5250486.980000019</v>
      </c>
      <c r="G43" s="136">
        <f t="shared" si="17"/>
        <v>1.9753179886945085</v>
      </c>
      <c r="H43" s="136">
        <f t="shared" si="17"/>
        <v>1.9789782183586895</v>
      </c>
      <c r="I43" s="136">
        <f t="shared" si="17"/>
        <v>1.3028607449187917</v>
      </c>
      <c r="J43" s="136">
        <f t="shared" si="17"/>
        <v>1.3032546751997565</v>
      </c>
      <c r="K43" s="75">
        <f t="shared" si="18"/>
        <v>-34.70105647216086</v>
      </c>
      <c r="L43" s="75">
        <f t="shared" si="18"/>
        <v>-34.79920029310201</v>
      </c>
      <c r="M43" s="135"/>
      <c r="N43" s="137"/>
    </row>
    <row r="44" spans="2:14" ht="14.25">
      <c r="B44" s="163" t="s">
        <v>121</v>
      </c>
      <c r="C44" s="135">
        <f>D13</f>
        <v>453470267.13</v>
      </c>
      <c r="D44" s="135">
        <f>E13</f>
        <v>406916826.84</v>
      </c>
      <c r="E44" s="135">
        <f>G13</f>
        <v>448945881.04</v>
      </c>
      <c r="F44" s="135">
        <f>H13</f>
        <v>402874977.54</v>
      </c>
      <c r="G44" s="136">
        <f t="shared" si="17"/>
        <v>100</v>
      </c>
      <c r="H44" s="136">
        <f t="shared" si="17"/>
        <v>100</v>
      </c>
      <c r="I44" s="136">
        <f t="shared" si="17"/>
        <v>100</v>
      </c>
      <c r="J44" s="136">
        <f t="shared" si="17"/>
        <v>100</v>
      </c>
      <c r="K44" s="75">
        <f t="shared" si="18"/>
        <v>-0.9977249707317484</v>
      </c>
      <c r="L44" s="75">
        <f t="shared" si="18"/>
        <v>-0.9932863507729088</v>
      </c>
      <c r="M44" s="135"/>
      <c r="N44" s="137"/>
    </row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13" bestFit="1" customWidth="1"/>
    <col min="3" max="3" width="13.8515625" style="13" bestFit="1" customWidth="1"/>
    <col min="4" max="4" width="10.140625" style="13" bestFit="1" customWidth="1"/>
    <col min="5" max="5" width="13.8515625" style="13" bestFit="1" customWidth="1"/>
  </cols>
  <sheetData>
    <row r="1" spans="1:5" ht="13.5" customHeight="1" thickTop="1">
      <c r="A1" s="222" t="s">
        <v>264</v>
      </c>
      <c r="B1" s="223"/>
      <c r="C1" s="223"/>
      <c r="D1" s="223"/>
      <c r="E1" s="224"/>
    </row>
    <row r="2" spans="1:5" ht="15" customHeight="1">
      <c r="A2" s="216" t="s">
        <v>603</v>
      </c>
      <c r="B2" s="217"/>
      <c r="C2" s="217"/>
      <c r="D2" s="217"/>
      <c r="E2" s="218"/>
    </row>
    <row r="3" spans="1:5" ht="13.5" thickBot="1">
      <c r="A3" s="225" t="s">
        <v>128</v>
      </c>
      <c r="B3" s="226"/>
      <c r="C3" s="226"/>
      <c r="D3" s="226"/>
      <c r="E3" s="227"/>
    </row>
    <row r="4" spans="1:5" ht="52.5" thickBot="1" thickTop="1">
      <c r="A4" s="19" t="s">
        <v>265</v>
      </c>
      <c r="B4" s="20" t="s">
        <v>266</v>
      </c>
      <c r="C4" s="20" t="s">
        <v>267</v>
      </c>
      <c r="D4" s="20" t="s">
        <v>268</v>
      </c>
      <c r="E4" s="20" t="s">
        <v>133</v>
      </c>
    </row>
    <row r="5" spans="1:5" ht="13.5" thickTop="1">
      <c r="A5" s="21" t="s">
        <v>23</v>
      </c>
      <c r="B5" s="22">
        <v>1240</v>
      </c>
      <c r="C5" s="23">
        <v>65215.85</v>
      </c>
      <c r="D5" s="22">
        <v>3498</v>
      </c>
      <c r="E5" s="24">
        <v>121363.15</v>
      </c>
    </row>
    <row r="6" spans="1:5" ht="12.75">
      <c r="A6" s="25" t="s">
        <v>11</v>
      </c>
      <c r="B6" s="26">
        <v>19124596.07</v>
      </c>
      <c r="C6" s="27">
        <v>25042886.78</v>
      </c>
      <c r="D6" s="26">
        <v>22622090.64</v>
      </c>
      <c r="E6" s="28">
        <v>27586086.23</v>
      </c>
    </row>
    <row r="7" spans="1:5" ht="12.75">
      <c r="A7" s="21" t="s">
        <v>19</v>
      </c>
      <c r="B7" s="22">
        <v>12611122.94</v>
      </c>
      <c r="C7" s="23">
        <v>95073805.51</v>
      </c>
      <c r="D7" s="22">
        <v>14538873.5</v>
      </c>
      <c r="E7" s="24">
        <v>107392887.74</v>
      </c>
    </row>
    <row r="8" spans="1:5" ht="12.75">
      <c r="A8" s="25" t="s">
        <v>4</v>
      </c>
      <c r="B8" s="26">
        <v>34223940.7</v>
      </c>
      <c r="C8" s="27">
        <v>45300351.21</v>
      </c>
      <c r="D8" s="26">
        <v>41256253.576</v>
      </c>
      <c r="E8" s="28">
        <v>68767748.26</v>
      </c>
    </row>
    <row r="9" spans="1:5" ht="12.75">
      <c r="A9" s="21" t="s">
        <v>8</v>
      </c>
      <c r="B9" s="22">
        <v>69934.81</v>
      </c>
      <c r="C9" s="23">
        <v>523993.66</v>
      </c>
      <c r="D9" s="22">
        <v>80718.55</v>
      </c>
      <c r="E9" s="24">
        <v>492070.45</v>
      </c>
    </row>
    <row r="10" spans="1:5" ht="12.75">
      <c r="A10" s="25" t="s">
        <v>20</v>
      </c>
      <c r="B10" s="26">
        <v>111720</v>
      </c>
      <c r="C10" s="27">
        <v>75411</v>
      </c>
      <c r="D10" s="26">
        <v>85363.47</v>
      </c>
      <c r="E10" s="28">
        <v>78916.6</v>
      </c>
    </row>
    <row r="11" spans="1:5" ht="12.75">
      <c r="A11" s="21" t="s">
        <v>9</v>
      </c>
      <c r="B11" s="22">
        <v>1432614.75</v>
      </c>
      <c r="C11" s="23">
        <v>3308276.14</v>
      </c>
      <c r="D11" s="22">
        <v>3558852.83</v>
      </c>
      <c r="E11" s="24">
        <v>6452297.99</v>
      </c>
    </row>
    <row r="12" spans="1:5" ht="13.5" thickBot="1">
      <c r="A12" s="29" t="s">
        <v>167</v>
      </c>
      <c r="B12" s="30">
        <v>67575169.27</v>
      </c>
      <c r="C12" s="31">
        <v>169389940.15</v>
      </c>
      <c r="D12" s="30">
        <v>82145650.566</v>
      </c>
      <c r="E12" s="32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S468"/>
  <sheetViews>
    <sheetView tabSelected="1" view="pageBreakPreview" zoomScale="93" zoomScaleSheetLayoutView="93" workbookViewId="0" topLeftCell="A448">
      <selection activeCell="B473" sqref="B473"/>
    </sheetView>
  </sheetViews>
  <sheetFormatPr defaultColWidth="9.140625" defaultRowHeight="12.75"/>
  <cols>
    <col min="1" max="1" width="17.28125" style="132" bestFit="1" customWidth="1"/>
    <col min="2" max="2" width="48.28125" style="132" customWidth="1"/>
    <col min="3" max="3" width="18.7109375" style="132" customWidth="1"/>
    <col min="4" max="4" width="10.57421875" style="169" bestFit="1" customWidth="1"/>
    <col min="5" max="6" width="13.140625" style="169" bestFit="1" customWidth="1"/>
    <col min="7" max="7" width="9.57421875" style="169" bestFit="1" customWidth="1"/>
    <col min="8" max="9" width="13.140625" style="169" bestFit="1" customWidth="1"/>
    <col min="10" max="10" width="9.28125" style="169" customWidth="1"/>
    <col min="11" max="12" width="8.7109375" style="169" customWidth="1"/>
    <col min="13" max="15" width="8.57421875" style="169" customWidth="1"/>
    <col min="16" max="16" width="8.00390625" style="169" customWidth="1"/>
    <col min="17" max="16384" width="9.140625" style="132" customWidth="1"/>
  </cols>
  <sheetData>
    <row r="1" spans="1:9" ht="12.75" customHeight="1" thickTop="1">
      <c r="A1" s="185" t="s">
        <v>793</v>
      </c>
      <c r="B1" s="186"/>
      <c r="C1" s="186"/>
      <c r="D1" s="187"/>
      <c r="E1" s="187"/>
      <c r="F1" s="187"/>
      <c r="G1" s="187"/>
      <c r="H1" s="188"/>
      <c r="I1" s="168"/>
    </row>
    <row r="2" spans="1:16" ht="12.75" customHeight="1">
      <c r="A2" s="189" t="s">
        <v>825</v>
      </c>
      <c r="B2" s="190"/>
      <c r="C2" s="190"/>
      <c r="D2" s="190"/>
      <c r="E2" s="190"/>
      <c r="F2" s="190"/>
      <c r="G2" s="190"/>
      <c r="H2" s="191"/>
      <c r="I2" s="170"/>
      <c r="J2" s="132"/>
      <c r="K2" s="132"/>
      <c r="L2" s="132"/>
      <c r="M2" s="132"/>
      <c r="N2" s="132"/>
      <c r="O2" s="132"/>
      <c r="P2" s="132"/>
    </row>
    <row r="3" spans="1:16" ht="12.75" customHeight="1">
      <c r="A3" s="192" t="s">
        <v>635</v>
      </c>
      <c r="B3" s="193"/>
      <c r="C3" s="193"/>
      <c r="D3" s="193"/>
      <c r="E3" s="193"/>
      <c r="F3" s="193"/>
      <c r="G3" s="193"/>
      <c r="H3" s="194"/>
      <c r="I3" s="171"/>
      <c r="J3" s="132"/>
      <c r="K3" s="132"/>
      <c r="L3" s="132"/>
      <c r="M3" s="132"/>
      <c r="N3" s="132"/>
      <c r="O3" s="132"/>
      <c r="P3" s="132"/>
    </row>
    <row r="4" spans="1:45" ht="33.75">
      <c r="A4" s="86" t="s">
        <v>130</v>
      </c>
      <c r="B4" s="86" t="s">
        <v>131</v>
      </c>
      <c r="C4" s="86" t="s">
        <v>132</v>
      </c>
      <c r="D4" s="87" t="s">
        <v>688</v>
      </c>
      <c r="E4" s="87" t="s">
        <v>689</v>
      </c>
      <c r="F4" s="87">
        <v>2015</v>
      </c>
      <c r="G4" s="87" t="s">
        <v>719</v>
      </c>
      <c r="H4" s="87" t="s">
        <v>720</v>
      </c>
      <c r="I4" s="87" t="s">
        <v>792</v>
      </c>
      <c r="J4" s="88" t="s">
        <v>79</v>
      </c>
      <c r="K4" s="89" t="s">
        <v>80</v>
      </c>
      <c r="L4" s="89" t="s">
        <v>677</v>
      </c>
      <c r="M4" s="90" t="s">
        <v>690</v>
      </c>
      <c r="N4" s="90" t="s">
        <v>721</v>
      </c>
      <c r="O4" s="90" t="s">
        <v>691</v>
      </c>
      <c r="P4" s="90" t="s">
        <v>722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</row>
    <row r="5" spans="1:16" ht="11.25" customHeight="1">
      <c r="A5" s="173" t="s">
        <v>607</v>
      </c>
      <c r="B5" s="173" t="s">
        <v>608</v>
      </c>
      <c r="C5" s="173" t="s">
        <v>42</v>
      </c>
      <c r="D5" s="174">
        <v>200</v>
      </c>
      <c r="E5" s="174">
        <v>9236.48</v>
      </c>
      <c r="F5" s="174">
        <v>8220</v>
      </c>
      <c r="G5" s="174"/>
      <c r="H5" s="174"/>
      <c r="I5" s="174"/>
      <c r="J5" s="112"/>
      <c r="K5" s="112"/>
      <c r="L5" s="112"/>
      <c r="M5" s="113">
        <f>E5/D5</f>
        <v>46.1824</v>
      </c>
      <c r="N5" s="113"/>
      <c r="O5" s="113">
        <f>F5/D5</f>
        <v>41.1</v>
      </c>
      <c r="P5" s="113"/>
    </row>
    <row r="6" spans="1:16" ht="11.25" customHeight="1">
      <c r="A6" s="173" t="s">
        <v>607</v>
      </c>
      <c r="B6" s="173" t="s">
        <v>608</v>
      </c>
      <c r="C6" s="173" t="s">
        <v>67</v>
      </c>
      <c r="D6" s="174">
        <v>250</v>
      </c>
      <c r="E6" s="174">
        <v>31751.86</v>
      </c>
      <c r="F6" s="174">
        <v>28185</v>
      </c>
      <c r="G6" s="174"/>
      <c r="H6" s="174"/>
      <c r="I6" s="174"/>
      <c r="J6" s="112"/>
      <c r="K6" s="112"/>
      <c r="L6" s="112"/>
      <c r="M6" s="113">
        <f aca="true" t="shared" si="0" ref="M6:M68">E6/D6</f>
        <v>127.00744</v>
      </c>
      <c r="N6" s="113"/>
      <c r="O6" s="113">
        <f aca="true" t="shared" si="1" ref="O6:O68">F6/D6</f>
        <v>112.74</v>
      </c>
      <c r="P6" s="113"/>
    </row>
    <row r="7" spans="1:16" ht="11.25" customHeight="1">
      <c r="A7" s="173" t="s">
        <v>520</v>
      </c>
      <c r="B7" s="173" t="s">
        <v>521</v>
      </c>
      <c r="C7" s="173" t="s">
        <v>156</v>
      </c>
      <c r="D7" s="174"/>
      <c r="E7" s="174"/>
      <c r="F7" s="174"/>
      <c r="G7" s="174">
        <v>250</v>
      </c>
      <c r="H7" s="174">
        <v>42971.38</v>
      </c>
      <c r="I7" s="174">
        <v>38302</v>
      </c>
      <c r="J7" s="112"/>
      <c r="K7" s="112"/>
      <c r="L7" s="112"/>
      <c r="M7" s="113"/>
      <c r="N7" s="113">
        <f aca="true" t="shared" si="2" ref="N7:N69">H7/G7</f>
        <v>171.88551999999999</v>
      </c>
      <c r="O7" s="113"/>
      <c r="P7" s="113">
        <f aca="true" t="shared" si="3" ref="P7:P69">I7/G7</f>
        <v>153.208</v>
      </c>
    </row>
    <row r="8" spans="1:16" ht="11.25" customHeight="1">
      <c r="A8" s="173" t="s">
        <v>520</v>
      </c>
      <c r="B8" s="173" t="s">
        <v>521</v>
      </c>
      <c r="C8" s="173" t="s">
        <v>609</v>
      </c>
      <c r="D8" s="174">
        <v>39620</v>
      </c>
      <c r="E8" s="174">
        <v>1456175.15</v>
      </c>
      <c r="F8" s="174">
        <v>1334236.95</v>
      </c>
      <c r="G8" s="174">
        <v>20325</v>
      </c>
      <c r="H8" s="174">
        <v>862541.04</v>
      </c>
      <c r="I8" s="174">
        <v>763856.62</v>
      </c>
      <c r="J8" s="112">
        <f>(G8-D8)*100/D8</f>
        <v>-48.70015143866734</v>
      </c>
      <c r="K8" s="112">
        <f>(H8-E8)*100/E8</f>
        <v>-40.766669449070044</v>
      </c>
      <c r="L8" s="112">
        <f>(I8-F8)*100/F8</f>
        <v>-42.74955284366843</v>
      </c>
      <c r="M8" s="113">
        <f t="shared" si="0"/>
        <v>36.75353735487128</v>
      </c>
      <c r="N8" s="113">
        <f t="shared" si="2"/>
        <v>42.437443542435425</v>
      </c>
      <c r="O8" s="113">
        <f t="shared" si="1"/>
        <v>33.675844270570416</v>
      </c>
      <c r="P8" s="113">
        <f t="shared" si="3"/>
        <v>37.58212152521525</v>
      </c>
    </row>
    <row r="9" spans="1:16" ht="11.25" customHeight="1">
      <c r="A9" s="173" t="s">
        <v>523</v>
      </c>
      <c r="B9" s="173" t="s">
        <v>524</v>
      </c>
      <c r="C9" s="173" t="s">
        <v>156</v>
      </c>
      <c r="D9" s="174"/>
      <c r="E9" s="174"/>
      <c r="F9" s="174"/>
      <c r="G9" s="174">
        <v>650</v>
      </c>
      <c r="H9" s="174">
        <v>130594.79</v>
      </c>
      <c r="I9" s="174">
        <v>118170.54</v>
      </c>
      <c r="J9" s="112"/>
      <c r="K9" s="112"/>
      <c r="L9" s="112"/>
      <c r="M9" s="113"/>
      <c r="N9" s="113">
        <f t="shared" si="2"/>
        <v>200.91506153846152</v>
      </c>
      <c r="O9" s="113"/>
      <c r="P9" s="113">
        <f t="shared" si="3"/>
        <v>181.80083076923077</v>
      </c>
    </row>
    <row r="10" spans="1:16" ht="11.25" customHeight="1">
      <c r="A10" s="173" t="s">
        <v>523</v>
      </c>
      <c r="B10" s="173" t="s">
        <v>524</v>
      </c>
      <c r="C10" s="173" t="s">
        <v>49</v>
      </c>
      <c r="D10" s="174"/>
      <c r="E10" s="174"/>
      <c r="F10" s="174"/>
      <c r="G10" s="174">
        <v>544</v>
      </c>
      <c r="H10" s="174">
        <v>49281.41</v>
      </c>
      <c r="I10" s="174">
        <v>43869.77</v>
      </c>
      <c r="J10" s="112"/>
      <c r="K10" s="112"/>
      <c r="L10" s="112"/>
      <c r="M10" s="113"/>
      <c r="N10" s="113">
        <f t="shared" si="2"/>
        <v>90.59082720588236</v>
      </c>
      <c r="O10" s="113"/>
      <c r="P10" s="113">
        <f t="shared" si="3"/>
        <v>80.64295955882352</v>
      </c>
    </row>
    <row r="11" spans="1:16" ht="11.25" customHeight="1">
      <c r="A11" s="173" t="s">
        <v>523</v>
      </c>
      <c r="B11" s="173" t="s">
        <v>524</v>
      </c>
      <c r="C11" s="173" t="s">
        <v>609</v>
      </c>
      <c r="D11" s="174">
        <v>23590</v>
      </c>
      <c r="E11" s="174">
        <v>1024650.69</v>
      </c>
      <c r="F11" s="174">
        <v>937163.05</v>
      </c>
      <c r="G11" s="174">
        <v>40230</v>
      </c>
      <c r="H11" s="174">
        <v>2860772.06</v>
      </c>
      <c r="I11" s="174">
        <v>2543343.38</v>
      </c>
      <c r="J11" s="112">
        <f>(G11-D11)*100/D11</f>
        <v>70.5383637134379</v>
      </c>
      <c r="K11" s="112">
        <f>(H11-E11)*100/E11</f>
        <v>179.19486005518624</v>
      </c>
      <c r="L11" s="112">
        <f>(I11-F11)*100/F11</f>
        <v>171.3875008196279</v>
      </c>
      <c r="M11" s="113">
        <f t="shared" si="0"/>
        <v>43.43580712166172</v>
      </c>
      <c r="N11" s="113">
        <f t="shared" si="2"/>
        <v>71.11041660452399</v>
      </c>
      <c r="O11" s="113">
        <f t="shared" si="1"/>
        <v>39.72713225943196</v>
      </c>
      <c r="P11" s="113">
        <f t="shared" si="3"/>
        <v>63.22006910265971</v>
      </c>
    </row>
    <row r="12" spans="1:16" ht="11.25" customHeight="1">
      <c r="A12" s="173" t="s">
        <v>774</v>
      </c>
      <c r="B12" s="173" t="s">
        <v>775</v>
      </c>
      <c r="C12" s="173" t="s">
        <v>67</v>
      </c>
      <c r="D12" s="174">
        <v>9006</v>
      </c>
      <c r="E12" s="174">
        <v>23513.69</v>
      </c>
      <c r="F12" s="174">
        <v>21864.58</v>
      </c>
      <c r="G12" s="174"/>
      <c r="H12" s="174"/>
      <c r="I12" s="174"/>
      <c r="J12" s="112"/>
      <c r="K12" s="112"/>
      <c r="L12" s="112"/>
      <c r="M12" s="113">
        <f t="shared" si="0"/>
        <v>2.6108916278036864</v>
      </c>
      <c r="N12" s="113"/>
      <c r="O12" s="113">
        <f t="shared" si="1"/>
        <v>2.4277792582722633</v>
      </c>
      <c r="P12" s="113"/>
    </row>
    <row r="13" spans="1:16" ht="11.25" customHeight="1">
      <c r="A13" s="173" t="s">
        <v>284</v>
      </c>
      <c r="B13" s="173" t="s">
        <v>452</v>
      </c>
      <c r="C13" s="173" t="s">
        <v>48</v>
      </c>
      <c r="D13" s="174"/>
      <c r="E13" s="174"/>
      <c r="F13" s="174"/>
      <c r="G13" s="174">
        <v>71</v>
      </c>
      <c r="H13" s="174">
        <v>260.87</v>
      </c>
      <c r="I13" s="174">
        <v>231.65</v>
      </c>
      <c r="J13" s="112"/>
      <c r="K13" s="112"/>
      <c r="L13" s="112"/>
      <c r="M13" s="113"/>
      <c r="N13" s="113">
        <f t="shared" si="2"/>
        <v>3.674225352112676</v>
      </c>
      <c r="O13" s="113"/>
      <c r="P13" s="113">
        <f t="shared" si="3"/>
        <v>3.2626760563380284</v>
      </c>
    </row>
    <row r="14" spans="1:16" ht="11.25" customHeight="1">
      <c r="A14" s="173" t="s">
        <v>284</v>
      </c>
      <c r="B14" s="173" t="s">
        <v>452</v>
      </c>
      <c r="C14" s="173" t="s">
        <v>139</v>
      </c>
      <c r="D14" s="174">
        <v>30</v>
      </c>
      <c r="E14" s="174">
        <v>124.5</v>
      </c>
      <c r="F14" s="174">
        <v>109.53</v>
      </c>
      <c r="G14" s="174">
        <v>10225</v>
      </c>
      <c r="H14" s="174">
        <v>52364.67</v>
      </c>
      <c r="I14" s="174">
        <v>46012.5</v>
      </c>
      <c r="J14" s="112">
        <f>(G14-D14)*100/D14</f>
        <v>33983.333333333336</v>
      </c>
      <c r="K14" s="112">
        <f>(H14-E14)*100/E14</f>
        <v>41959.97590361446</v>
      </c>
      <c r="L14" s="112">
        <f>(I14-F14)*100/F14</f>
        <v>41909.03861955628</v>
      </c>
      <c r="M14" s="113">
        <f t="shared" si="0"/>
        <v>4.15</v>
      </c>
      <c r="N14" s="113">
        <f t="shared" si="2"/>
        <v>5.121239119804401</v>
      </c>
      <c r="O14" s="113">
        <f t="shared" si="1"/>
        <v>3.6510000000000002</v>
      </c>
      <c r="P14" s="113">
        <f t="shared" si="3"/>
        <v>4.5</v>
      </c>
    </row>
    <row r="15" spans="1:16" ht="11.25" customHeight="1">
      <c r="A15" s="173" t="s">
        <v>284</v>
      </c>
      <c r="B15" s="173" t="s">
        <v>452</v>
      </c>
      <c r="C15" s="173" t="s">
        <v>42</v>
      </c>
      <c r="D15" s="174"/>
      <c r="E15" s="174"/>
      <c r="F15" s="174"/>
      <c r="G15" s="174">
        <v>540</v>
      </c>
      <c r="H15" s="174">
        <v>1588.3</v>
      </c>
      <c r="I15" s="174">
        <v>1421.23</v>
      </c>
      <c r="J15" s="112"/>
      <c r="K15" s="112"/>
      <c r="L15" s="112"/>
      <c r="M15" s="113"/>
      <c r="N15" s="113">
        <f t="shared" si="2"/>
        <v>2.9412962962962963</v>
      </c>
      <c r="O15" s="113"/>
      <c r="P15" s="113">
        <f t="shared" si="3"/>
        <v>2.6319074074074074</v>
      </c>
    </row>
    <row r="16" spans="1:16" ht="11.25" customHeight="1">
      <c r="A16" s="173" t="s">
        <v>284</v>
      </c>
      <c r="B16" s="173" t="s">
        <v>452</v>
      </c>
      <c r="C16" s="173" t="s">
        <v>57</v>
      </c>
      <c r="D16" s="174">
        <v>1720</v>
      </c>
      <c r="E16" s="174">
        <v>6428.39</v>
      </c>
      <c r="F16" s="174">
        <v>5653.29</v>
      </c>
      <c r="G16" s="174"/>
      <c r="H16" s="174"/>
      <c r="I16" s="174"/>
      <c r="J16" s="112"/>
      <c r="K16" s="112"/>
      <c r="L16" s="112"/>
      <c r="M16" s="113">
        <f t="shared" si="0"/>
        <v>3.737436046511628</v>
      </c>
      <c r="N16" s="113"/>
      <c r="O16" s="113">
        <f t="shared" si="1"/>
        <v>3.286796511627907</v>
      </c>
      <c r="P16" s="113"/>
    </row>
    <row r="17" spans="1:16" ht="11.25" customHeight="1">
      <c r="A17" s="173" t="s">
        <v>284</v>
      </c>
      <c r="B17" s="173" t="s">
        <v>452</v>
      </c>
      <c r="C17" s="173" t="s">
        <v>62</v>
      </c>
      <c r="D17" s="174"/>
      <c r="E17" s="174"/>
      <c r="F17" s="174"/>
      <c r="G17" s="174">
        <v>500</v>
      </c>
      <c r="H17" s="174">
        <v>3795.03</v>
      </c>
      <c r="I17" s="174">
        <v>3387</v>
      </c>
      <c r="J17" s="112"/>
      <c r="K17" s="112"/>
      <c r="L17" s="112"/>
      <c r="M17" s="113"/>
      <c r="N17" s="113">
        <f t="shared" si="2"/>
        <v>7.59006</v>
      </c>
      <c r="O17" s="113"/>
      <c r="P17" s="113">
        <f t="shared" si="3"/>
        <v>6.774</v>
      </c>
    </row>
    <row r="18" spans="1:16" ht="11.25" customHeight="1">
      <c r="A18" s="173" t="s">
        <v>284</v>
      </c>
      <c r="B18" s="173" t="s">
        <v>452</v>
      </c>
      <c r="C18" s="173" t="s">
        <v>95</v>
      </c>
      <c r="D18" s="174">
        <v>15600</v>
      </c>
      <c r="E18" s="174">
        <v>46227.51</v>
      </c>
      <c r="F18" s="174">
        <v>41184</v>
      </c>
      <c r="G18" s="174">
        <v>94000</v>
      </c>
      <c r="H18" s="174">
        <v>296267.08</v>
      </c>
      <c r="I18" s="174">
        <v>265841</v>
      </c>
      <c r="J18" s="112">
        <f>(G18-D18)*100/D18</f>
        <v>502.56410256410254</v>
      </c>
      <c r="K18" s="112">
        <f>(H18-E18)*100/E18</f>
        <v>540.8891155937233</v>
      </c>
      <c r="L18" s="112">
        <f>(I18-F18)*100/F18</f>
        <v>545.4958236208237</v>
      </c>
      <c r="M18" s="113">
        <f t="shared" si="0"/>
        <v>2.9633019230769233</v>
      </c>
      <c r="N18" s="113">
        <f t="shared" si="2"/>
        <v>3.1517774468085107</v>
      </c>
      <c r="O18" s="113">
        <f t="shared" si="1"/>
        <v>2.64</v>
      </c>
      <c r="P18" s="113">
        <f t="shared" si="3"/>
        <v>2.828095744680851</v>
      </c>
    </row>
    <row r="19" spans="1:16" ht="11.25" customHeight="1">
      <c r="A19" s="173" t="s">
        <v>284</v>
      </c>
      <c r="B19" s="173" t="s">
        <v>452</v>
      </c>
      <c r="C19" s="173" t="s">
        <v>71</v>
      </c>
      <c r="D19" s="174">
        <v>54229</v>
      </c>
      <c r="E19" s="174">
        <v>169609.77</v>
      </c>
      <c r="F19" s="174">
        <v>153767.62</v>
      </c>
      <c r="G19" s="174">
        <v>524709</v>
      </c>
      <c r="H19" s="174">
        <v>1730619.13</v>
      </c>
      <c r="I19" s="174">
        <v>1551139.42</v>
      </c>
      <c r="J19" s="112">
        <f>(G19-D19)*100/D19</f>
        <v>867.5800770805289</v>
      </c>
      <c r="K19" s="112">
        <f>(H19-E19)*100/E19</f>
        <v>920.3534442620847</v>
      </c>
      <c r="L19" s="112">
        <f>(I19-F19)*100/F19</f>
        <v>908.7555624519647</v>
      </c>
      <c r="M19" s="113">
        <f t="shared" si="0"/>
        <v>3.1276580796252924</v>
      </c>
      <c r="N19" s="113">
        <f t="shared" si="2"/>
        <v>3.2982455608727883</v>
      </c>
      <c r="O19" s="113">
        <f t="shared" si="1"/>
        <v>2.8355237972302643</v>
      </c>
      <c r="P19" s="113">
        <f t="shared" si="3"/>
        <v>2.9561898499930437</v>
      </c>
    </row>
    <row r="20" spans="1:16" ht="11.25" customHeight="1">
      <c r="A20" s="173" t="s">
        <v>284</v>
      </c>
      <c r="B20" s="173" t="s">
        <v>452</v>
      </c>
      <c r="C20" s="173" t="s">
        <v>67</v>
      </c>
      <c r="D20" s="174">
        <v>445742</v>
      </c>
      <c r="E20" s="174">
        <v>1841603.12</v>
      </c>
      <c r="F20" s="174">
        <v>1651057.76</v>
      </c>
      <c r="G20" s="174">
        <v>1025970</v>
      </c>
      <c r="H20" s="174">
        <v>4186566.35</v>
      </c>
      <c r="I20" s="174">
        <v>3716487.45</v>
      </c>
      <c r="J20" s="112">
        <f>(G20-D20)*100/D20</f>
        <v>130.17126499185628</v>
      </c>
      <c r="K20" s="112">
        <f>(H20-E20)*100/E20</f>
        <v>127.33271379340408</v>
      </c>
      <c r="L20" s="112">
        <f>(I20-F20)*100/F20</f>
        <v>125.09736122133003</v>
      </c>
      <c r="M20" s="113">
        <f t="shared" si="0"/>
        <v>4.131544974447102</v>
      </c>
      <c r="N20" s="113">
        <f t="shared" si="2"/>
        <v>4.080593340935895</v>
      </c>
      <c r="O20" s="113">
        <f t="shared" si="1"/>
        <v>3.70406593948966</v>
      </c>
      <c r="P20" s="113">
        <f t="shared" si="3"/>
        <v>3.622413374660078</v>
      </c>
    </row>
    <row r="21" spans="1:16" ht="11.25" customHeight="1">
      <c r="A21" s="173" t="s">
        <v>284</v>
      </c>
      <c r="B21" s="173" t="s">
        <v>452</v>
      </c>
      <c r="C21" s="173" t="s">
        <v>357</v>
      </c>
      <c r="D21" s="174"/>
      <c r="E21" s="174"/>
      <c r="F21" s="174"/>
      <c r="G21" s="174">
        <v>15400</v>
      </c>
      <c r="H21" s="174">
        <v>42633.41</v>
      </c>
      <c r="I21" s="174">
        <v>37892.34</v>
      </c>
      <c r="J21" s="112"/>
      <c r="K21" s="112"/>
      <c r="L21" s="112"/>
      <c r="M21" s="113"/>
      <c r="N21" s="113">
        <f t="shared" si="2"/>
        <v>2.768403246753247</v>
      </c>
      <c r="O21" s="113"/>
      <c r="P21" s="113">
        <f t="shared" si="3"/>
        <v>2.4605415584415584</v>
      </c>
    </row>
    <row r="22" spans="1:16" ht="11.25" customHeight="1">
      <c r="A22" s="173" t="s">
        <v>284</v>
      </c>
      <c r="B22" s="173" t="s">
        <v>452</v>
      </c>
      <c r="C22" s="173" t="s">
        <v>350</v>
      </c>
      <c r="D22" s="174">
        <v>1200</v>
      </c>
      <c r="E22" s="174">
        <v>4409.77</v>
      </c>
      <c r="F22" s="174">
        <v>3720</v>
      </c>
      <c r="G22" s="174">
        <v>65038</v>
      </c>
      <c r="H22" s="174">
        <v>209368.16</v>
      </c>
      <c r="I22" s="174">
        <v>187427.59</v>
      </c>
      <c r="J22" s="112">
        <f>(G22-D22)*100/D22</f>
        <v>5319.833333333333</v>
      </c>
      <c r="K22" s="112">
        <f>(H22-E22)*100/E22</f>
        <v>4647.824943251008</v>
      </c>
      <c r="L22" s="112">
        <f>(I22-F22)*100/F22</f>
        <v>4938.376075268818</v>
      </c>
      <c r="M22" s="113">
        <f t="shared" si="0"/>
        <v>3.674808333333334</v>
      </c>
      <c r="N22" s="113">
        <f t="shared" si="2"/>
        <v>3.2191666410406223</v>
      </c>
      <c r="O22" s="113">
        <f t="shared" si="1"/>
        <v>3.1</v>
      </c>
      <c r="P22" s="113">
        <f t="shared" si="3"/>
        <v>2.881816630277684</v>
      </c>
    </row>
    <row r="23" spans="1:16" ht="11.25" customHeight="1">
      <c r="A23" s="173" t="s">
        <v>284</v>
      </c>
      <c r="B23" s="173" t="s">
        <v>452</v>
      </c>
      <c r="C23" s="173" t="s">
        <v>66</v>
      </c>
      <c r="D23" s="174">
        <v>720</v>
      </c>
      <c r="E23" s="174">
        <v>2895.59</v>
      </c>
      <c r="F23" s="174">
        <v>2538.59</v>
      </c>
      <c r="G23" s="174"/>
      <c r="H23" s="174"/>
      <c r="I23" s="174"/>
      <c r="J23" s="112"/>
      <c r="K23" s="112"/>
      <c r="L23" s="112"/>
      <c r="M23" s="113">
        <f t="shared" si="0"/>
        <v>4.021652777777778</v>
      </c>
      <c r="N23" s="113"/>
      <c r="O23" s="113">
        <f t="shared" si="1"/>
        <v>3.5258194444444446</v>
      </c>
      <c r="P23" s="113"/>
    </row>
    <row r="24" spans="1:16" ht="11.25" customHeight="1">
      <c r="A24" s="173" t="s">
        <v>779</v>
      </c>
      <c r="B24" s="173" t="s">
        <v>780</v>
      </c>
      <c r="C24" s="173" t="s">
        <v>156</v>
      </c>
      <c r="D24" s="174"/>
      <c r="E24" s="174"/>
      <c r="F24" s="174"/>
      <c r="G24" s="174">
        <v>2511.01</v>
      </c>
      <c r="H24" s="174">
        <v>24445.59</v>
      </c>
      <c r="I24" s="174">
        <v>21783.53</v>
      </c>
      <c r="J24" s="112"/>
      <c r="K24" s="112"/>
      <c r="L24" s="112"/>
      <c r="M24" s="113"/>
      <c r="N24" s="113">
        <f t="shared" si="2"/>
        <v>9.735361468094512</v>
      </c>
      <c r="O24" s="113"/>
      <c r="P24" s="113">
        <f t="shared" si="3"/>
        <v>8.675206391053798</v>
      </c>
    </row>
    <row r="25" spans="1:16" ht="11.25" customHeight="1">
      <c r="A25" s="173" t="s">
        <v>286</v>
      </c>
      <c r="B25" s="173" t="s">
        <v>287</v>
      </c>
      <c r="C25" s="173" t="s">
        <v>48</v>
      </c>
      <c r="D25" s="174">
        <v>130</v>
      </c>
      <c r="E25" s="174">
        <v>413.71</v>
      </c>
      <c r="F25" s="174">
        <v>372.47</v>
      </c>
      <c r="G25" s="174"/>
      <c r="H25" s="174"/>
      <c r="I25" s="174"/>
      <c r="J25" s="112"/>
      <c r="K25" s="112"/>
      <c r="L25" s="112"/>
      <c r="M25" s="113">
        <f t="shared" si="0"/>
        <v>3.182384615384615</v>
      </c>
      <c r="N25" s="113"/>
      <c r="O25" s="113">
        <f t="shared" si="1"/>
        <v>2.8651538461538464</v>
      </c>
      <c r="P25" s="113"/>
    </row>
    <row r="26" spans="1:16" ht="11.25" customHeight="1">
      <c r="A26" s="173" t="s">
        <v>286</v>
      </c>
      <c r="B26" s="173" t="s">
        <v>287</v>
      </c>
      <c r="C26" s="173" t="s">
        <v>61</v>
      </c>
      <c r="D26" s="174">
        <v>15000</v>
      </c>
      <c r="E26" s="174">
        <v>96563.16</v>
      </c>
      <c r="F26" s="174">
        <v>85450</v>
      </c>
      <c r="G26" s="174"/>
      <c r="H26" s="174"/>
      <c r="I26" s="174"/>
      <c r="J26" s="112"/>
      <c r="K26" s="112"/>
      <c r="L26" s="112"/>
      <c r="M26" s="113">
        <f t="shared" si="0"/>
        <v>6.437544</v>
      </c>
      <c r="N26" s="113"/>
      <c r="O26" s="113">
        <f t="shared" si="1"/>
        <v>5.696666666666666</v>
      </c>
      <c r="P26" s="113"/>
    </row>
    <row r="27" spans="1:16" ht="11.25" customHeight="1">
      <c r="A27" s="173" t="s">
        <v>286</v>
      </c>
      <c r="B27" s="173" t="s">
        <v>287</v>
      </c>
      <c r="C27" s="173" t="s">
        <v>95</v>
      </c>
      <c r="D27" s="174">
        <v>20</v>
      </c>
      <c r="E27" s="174">
        <v>72.63</v>
      </c>
      <c r="F27" s="174">
        <v>61.72</v>
      </c>
      <c r="G27" s="174"/>
      <c r="H27" s="174"/>
      <c r="I27" s="174"/>
      <c r="J27" s="112"/>
      <c r="K27" s="112"/>
      <c r="L27" s="112"/>
      <c r="M27" s="113">
        <f t="shared" si="0"/>
        <v>3.6315</v>
      </c>
      <c r="N27" s="113"/>
      <c r="O27" s="113">
        <f t="shared" si="1"/>
        <v>3.086</v>
      </c>
      <c r="P27" s="113"/>
    </row>
    <row r="28" spans="1:16" ht="11.25" customHeight="1">
      <c r="A28" s="173" t="s">
        <v>286</v>
      </c>
      <c r="B28" s="173" t="s">
        <v>287</v>
      </c>
      <c r="C28" s="173" t="s">
        <v>71</v>
      </c>
      <c r="D28" s="174">
        <v>290795</v>
      </c>
      <c r="E28" s="174">
        <v>935357.67</v>
      </c>
      <c r="F28" s="174">
        <v>836501.54</v>
      </c>
      <c r="G28" s="174"/>
      <c r="H28" s="174"/>
      <c r="I28" s="174"/>
      <c r="J28" s="112"/>
      <c r="K28" s="112"/>
      <c r="L28" s="112"/>
      <c r="M28" s="113">
        <f t="shared" si="0"/>
        <v>3.2165534826939943</v>
      </c>
      <c r="N28" s="113"/>
      <c r="O28" s="113">
        <f t="shared" si="1"/>
        <v>2.876602211179697</v>
      </c>
      <c r="P28" s="113"/>
    </row>
    <row r="29" spans="1:16" ht="11.25" customHeight="1">
      <c r="A29" s="173" t="s">
        <v>286</v>
      </c>
      <c r="B29" s="173" t="s">
        <v>287</v>
      </c>
      <c r="C29" s="173" t="s">
        <v>67</v>
      </c>
      <c r="D29" s="174">
        <v>450110</v>
      </c>
      <c r="E29" s="174">
        <v>1662527.85</v>
      </c>
      <c r="F29" s="174">
        <v>1509896.31</v>
      </c>
      <c r="G29" s="174"/>
      <c r="H29" s="174"/>
      <c r="I29" s="174"/>
      <c r="J29" s="112"/>
      <c r="K29" s="112"/>
      <c r="L29" s="112"/>
      <c r="M29" s="113">
        <f t="shared" si="0"/>
        <v>3.6936034524893917</v>
      </c>
      <c r="N29" s="113"/>
      <c r="O29" s="113">
        <f t="shared" si="1"/>
        <v>3.354505143187221</v>
      </c>
      <c r="P29" s="113"/>
    </row>
    <row r="30" spans="1:16" ht="11.25" customHeight="1">
      <c r="A30" s="173" t="s">
        <v>286</v>
      </c>
      <c r="B30" s="173" t="s">
        <v>287</v>
      </c>
      <c r="C30" s="173" t="s">
        <v>350</v>
      </c>
      <c r="D30" s="174">
        <v>18386</v>
      </c>
      <c r="E30" s="174">
        <v>59446.38</v>
      </c>
      <c r="F30" s="174">
        <v>53679</v>
      </c>
      <c r="G30" s="174">
        <v>2442</v>
      </c>
      <c r="H30" s="174">
        <v>7332.56</v>
      </c>
      <c r="I30" s="174">
        <v>6471.3</v>
      </c>
      <c r="J30" s="112">
        <f>(G30-D30)*100/D30</f>
        <v>-86.71815511802458</v>
      </c>
      <c r="K30" s="112">
        <f>(H30-E30)*100/E30</f>
        <v>-87.66525396500174</v>
      </c>
      <c r="L30" s="112">
        <f>(I30-F30)*100/F30</f>
        <v>-87.94444754932097</v>
      </c>
      <c r="M30" s="113">
        <f t="shared" si="0"/>
        <v>3.2332415968671815</v>
      </c>
      <c r="N30" s="113">
        <f t="shared" si="2"/>
        <v>3.0026863226863227</v>
      </c>
      <c r="O30" s="113">
        <f t="shared" si="1"/>
        <v>2.919558359621451</v>
      </c>
      <c r="P30" s="113">
        <f t="shared" si="3"/>
        <v>2.65</v>
      </c>
    </row>
    <row r="31" spans="1:16" ht="11.25" customHeight="1">
      <c r="A31" s="173" t="s">
        <v>288</v>
      </c>
      <c r="B31" s="173" t="s">
        <v>639</v>
      </c>
      <c r="C31" s="173" t="s">
        <v>63</v>
      </c>
      <c r="D31" s="174">
        <v>9.5</v>
      </c>
      <c r="E31" s="174">
        <v>171</v>
      </c>
      <c r="F31" s="174">
        <v>152.56</v>
      </c>
      <c r="G31" s="174"/>
      <c r="H31" s="174"/>
      <c r="I31" s="174"/>
      <c r="J31" s="112"/>
      <c r="K31" s="112"/>
      <c r="L31" s="112"/>
      <c r="M31" s="113">
        <f t="shared" si="0"/>
        <v>18</v>
      </c>
      <c r="N31" s="113"/>
      <c r="O31" s="113">
        <f t="shared" si="1"/>
        <v>16.05894736842105</v>
      </c>
      <c r="P31" s="113"/>
    </row>
    <row r="32" spans="1:16" ht="11.25" customHeight="1">
      <c r="A32" s="173" t="s">
        <v>288</v>
      </c>
      <c r="B32" s="173" t="s">
        <v>639</v>
      </c>
      <c r="C32" s="173" t="s">
        <v>103</v>
      </c>
      <c r="D32" s="174">
        <v>10</v>
      </c>
      <c r="E32" s="174">
        <v>228.32</v>
      </c>
      <c r="F32" s="174">
        <v>200</v>
      </c>
      <c r="G32" s="174"/>
      <c r="H32" s="174"/>
      <c r="I32" s="174"/>
      <c r="J32" s="112"/>
      <c r="K32" s="112"/>
      <c r="L32" s="112"/>
      <c r="M32" s="113">
        <f t="shared" si="0"/>
        <v>22.832</v>
      </c>
      <c r="N32" s="113"/>
      <c r="O32" s="113">
        <f t="shared" si="1"/>
        <v>20</v>
      </c>
      <c r="P32" s="113"/>
    </row>
    <row r="33" spans="1:16" ht="11.25" customHeight="1">
      <c r="A33" s="173" t="s">
        <v>288</v>
      </c>
      <c r="B33" s="173" t="s">
        <v>639</v>
      </c>
      <c r="C33" s="173" t="s">
        <v>44</v>
      </c>
      <c r="D33" s="174">
        <v>12432</v>
      </c>
      <c r="E33" s="174">
        <v>81253.22</v>
      </c>
      <c r="F33" s="174">
        <v>71961</v>
      </c>
      <c r="G33" s="174">
        <v>3001</v>
      </c>
      <c r="H33" s="174">
        <v>10411.25</v>
      </c>
      <c r="I33" s="174">
        <v>9390</v>
      </c>
      <c r="J33" s="112">
        <f>(G33-D33)*100/D33</f>
        <v>-75.8606821106821</v>
      </c>
      <c r="K33" s="112">
        <f>(H33-E33)*100/E33</f>
        <v>-87.18666164860913</v>
      </c>
      <c r="L33" s="112">
        <f>(I33-F33)*100/F33</f>
        <v>-86.95126526868721</v>
      </c>
      <c r="M33" s="113">
        <f t="shared" si="0"/>
        <v>6.535812419562419</v>
      </c>
      <c r="N33" s="113">
        <f t="shared" si="2"/>
        <v>3.4692602465844717</v>
      </c>
      <c r="O33" s="113">
        <f t="shared" si="1"/>
        <v>5.788368725868726</v>
      </c>
      <c r="P33" s="113">
        <f t="shared" si="3"/>
        <v>3.128957014328557</v>
      </c>
    </row>
    <row r="34" spans="1:16" ht="11.25" customHeight="1">
      <c r="A34" s="173" t="s">
        <v>527</v>
      </c>
      <c r="B34" s="173" t="s">
        <v>285</v>
      </c>
      <c r="C34" s="173" t="s">
        <v>44</v>
      </c>
      <c r="D34" s="174">
        <v>1200</v>
      </c>
      <c r="E34" s="174">
        <v>5008.2</v>
      </c>
      <c r="F34" s="174">
        <v>4387.04</v>
      </c>
      <c r="G34" s="174"/>
      <c r="H34" s="174"/>
      <c r="I34" s="174"/>
      <c r="J34" s="112"/>
      <c r="K34" s="112"/>
      <c r="L34" s="112"/>
      <c r="M34" s="113">
        <f t="shared" si="0"/>
        <v>4.1735</v>
      </c>
      <c r="N34" s="113"/>
      <c r="O34" s="113">
        <f t="shared" si="1"/>
        <v>3.655866666666667</v>
      </c>
      <c r="P34" s="113"/>
    </row>
    <row r="35" spans="1:16" ht="11.25" customHeight="1">
      <c r="A35" s="173" t="s">
        <v>398</v>
      </c>
      <c r="B35" s="173" t="s">
        <v>628</v>
      </c>
      <c r="C35" s="173" t="s">
        <v>47</v>
      </c>
      <c r="D35" s="174">
        <v>614000</v>
      </c>
      <c r="E35" s="174">
        <v>11750685.55</v>
      </c>
      <c r="F35" s="174">
        <v>10246256.39</v>
      </c>
      <c r="G35" s="174">
        <v>761772</v>
      </c>
      <c r="H35" s="174">
        <v>10476046.07</v>
      </c>
      <c r="I35" s="174">
        <v>9581791.53</v>
      </c>
      <c r="J35" s="112">
        <f>(G35-D35)*100/D35</f>
        <v>24.0671009771987</v>
      </c>
      <c r="K35" s="112">
        <f>(H35-E35)*100/E35</f>
        <v>-10.847362688553948</v>
      </c>
      <c r="L35" s="112">
        <f>(I35-F35)*100/F35</f>
        <v>-6.484952500783569</v>
      </c>
      <c r="M35" s="113">
        <f t="shared" si="0"/>
        <v>19.137924348534202</v>
      </c>
      <c r="N35" s="113">
        <f t="shared" si="2"/>
        <v>13.752206788907968</v>
      </c>
      <c r="O35" s="113">
        <f t="shared" si="1"/>
        <v>16.687713990228016</v>
      </c>
      <c r="P35" s="113">
        <f t="shared" si="3"/>
        <v>12.578293150706509</v>
      </c>
    </row>
    <row r="36" spans="1:16" ht="11.25" customHeight="1">
      <c r="A36" s="173" t="s">
        <v>703</v>
      </c>
      <c r="B36" s="173" t="s">
        <v>704</v>
      </c>
      <c r="C36" s="173" t="s">
        <v>63</v>
      </c>
      <c r="D36" s="174"/>
      <c r="E36" s="174"/>
      <c r="F36" s="174"/>
      <c r="G36" s="174">
        <v>340</v>
      </c>
      <c r="H36" s="174">
        <v>1892</v>
      </c>
      <c r="I36" s="174">
        <v>1715.77</v>
      </c>
      <c r="J36" s="112"/>
      <c r="K36" s="112"/>
      <c r="L36" s="112"/>
      <c r="M36" s="113"/>
      <c r="N36" s="113">
        <f t="shared" si="2"/>
        <v>5.564705882352941</v>
      </c>
      <c r="O36" s="113"/>
      <c r="P36" s="113">
        <f t="shared" si="3"/>
        <v>5.046382352941176</v>
      </c>
    </row>
    <row r="37" spans="1:16" ht="11.25" customHeight="1">
      <c r="A37" s="173" t="s">
        <v>400</v>
      </c>
      <c r="B37" s="173" t="s">
        <v>401</v>
      </c>
      <c r="C37" s="173" t="s">
        <v>63</v>
      </c>
      <c r="D37" s="174">
        <v>171</v>
      </c>
      <c r="E37" s="174">
        <v>2302</v>
      </c>
      <c r="F37" s="174">
        <v>2018.47</v>
      </c>
      <c r="G37" s="174"/>
      <c r="H37" s="174"/>
      <c r="I37" s="174"/>
      <c r="J37" s="112"/>
      <c r="K37" s="112"/>
      <c r="L37" s="112"/>
      <c r="M37" s="113">
        <f t="shared" si="0"/>
        <v>13.461988304093568</v>
      </c>
      <c r="N37" s="113"/>
      <c r="O37" s="113">
        <f t="shared" si="1"/>
        <v>11.80391812865497</v>
      </c>
      <c r="P37" s="113"/>
    </row>
    <row r="38" spans="1:16" ht="11.25" customHeight="1">
      <c r="A38" s="173" t="s">
        <v>400</v>
      </c>
      <c r="B38" s="173" t="s">
        <v>401</v>
      </c>
      <c r="C38" s="173" t="s">
        <v>44</v>
      </c>
      <c r="D38" s="174"/>
      <c r="E38" s="174"/>
      <c r="F38" s="174"/>
      <c r="G38" s="174">
        <v>300</v>
      </c>
      <c r="H38" s="174">
        <v>196.27</v>
      </c>
      <c r="I38" s="174">
        <v>180</v>
      </c>
      <c r="J38" s="112"/>
      <c r="K38" s="112"/>
      <c r="L38" s="112"/>
      <c r="M38" s="113"/>
      <c r="N38" s="113">
        <f t="shared" si="2"/>
        <v>0.6542333333333333</v>
      </c>
      <c r="O38" s="113"/>
      <c r="P38" s="113">
        <f t="shared" si="3"/>
        <v>0.6</v>
      </c>
    </row>
    <row r="39" spans="1:16" ht="11.25" customHeight="1">
      <c r="A39" s="173" t="s">
        <v>402</v>
      </c>
      <c r="B39" s="173" t="s">
        <v>403</v>
      </c>
      <c r="C39" s="173" t="s">
        <v>63</v>
      </c>
      <c r="D39" s="174">
        <v>45</v>
      </c>
      <c r="E39" s="174">
        <v>600</v>
      </c>
      <c r="F39" s="174">
        <v>529.99</v>
      </c>
      <c r="G39" s="174"/>
      <c r="H39" s="174"/>
      <c r="I39" s="174"/>
      <c r="J39" s="112"/>
      <c r="K39" s="112"/>
      <c r="L39" s="112"/>
      <c r="M39" s="113">
        <f t="shared" si="0"/>
        <v>13.333333333333334</v>
      </c>
      <c r="N39" s="113"/>
      <c r="O39" s="113">
        <f t="shared" si="1"/>
        <v>11.777555555555555</v>
      </c>
      <c r="P39" s="113"/>
    </row>
    <row r="40" spans="1:16" ht="11.25" customHeight="1">
      <c r="A40" s="173" t="s">
        <v>402</v>
      </c>
      <c r="B40" s="173" t="s">
        <v>403</v>
      </c>
      <c r="C40" s="173" t="s">
        <v>44</v>
      </c>
      <c r="D40" s="174">
        <v>20418</v>
      </c>
      <c r="E40" s="174">
        <v>27278.08</v>
      </c>
      <c r="F40" s="174">
        <v>23452.8</v>
      </c>
      <c r="G40" s="174">
        <v>7680</v>
      </c>
      <c r="H40" s="174">
        <v>5262.9</v>
      </c>
      <c r="I40" s="174">
        <v>4848</v>
      </c>
      <c r="J40" s="112">
        <f>(G40-D40)*100/D40</f>
        <v>-62.38612988539524</v>
      </c>
      <c r="K40" s="112">
        <f>(H40-E40)*100/E40</f>
        <v>-80.70648667354887</v>
      </c>
      <c r="L40" s="112">
        <f>(I40-F40)*100/F40</f>
        <v>-79.3286942284077</v>
      </c>
      <c r="M40" s="113">
        <f t="shared" si="0"/>
        <v>1.3359819766872367</v>
      </c>
      <c r="N40" s="113">
        <f t="shared" si="2"/>
        <v>0.6852734374999999</v>
      </c>
      <c r="O40" s="113">
        <f t="shared" si="1"/>
        <v>1.148633558624743</v>
      </c>
      <c r="P40" s="113">
        <f t="shared" si="3"/>
        <v>0.63125</v>
      </c>
    </row>
    <row r="41" spans="1:16" ht="11.25" customHeight="1">
      <c r="A41" s="173" t="s">
        <v>405</v>
      </c>
      <c r="B41" s="173" t="s">
        <v>406</v>
      </c>
      <c r="C41" s="173" t="s">
        <v>63</v>
      </c>
      <c r="D41" s="174">
        <v>82</v>
      </c>
      <c r="E41" s="174">
        <v>3142</v>
      </c>
      <c r="F41" s="174">
        <v>2739.14</v>
      </c>
      <c r="G41" s="174"/>
      <c r="H41" s="174"/>
      <c r="I41" s="174"/>
      <c r="J41" s="112"/>
      <c r="K41" s="112"/>
      <c r="L41" s="112"/>
      <c r="M41" s="113">
        <f t="shared" si="0"/>
        <v>38.31707317073171</v>
      </c>
      <c r="N41" s="113"/>
      <c r="O41" s="113">
        <f t="shared" si="1"/>
        <v>33.40414634146342</v>
      </c>
      <c r="P41" s="113"/>
    </row>
    <row r="42" spans="1:16" ht="11.25" customHeight="1">
      <c r="A42" s="173" t="s">
        <v>405</v>
      </c>
      <c r="B42" s="173" t="s">
        <v>406</v>
      </c>
      <c r="C42" s="173" t="s">
        <v>156</v>
      </c>
      <c r="D42" s="174"/>
      <c r="E42" s="174"/>
      <c r="F42" s="174"/>
      <c r="G42" s="174">
        <v>500</v>
      </c>
      <c r="H42" s="174">
        <v>1112.48</v>
      </c>
      <c r="I42" s="174">
        <v>1004.89</v>
      </c>
      <c r="J42" s="112"/>
      <c r="K42" s="112"/>
      <c r="L42" s="112"/>
      <c r="M42" s="113"/>
      <c r="N42" s="113">
        <f t="shared" si="2"/>
        <v>2.22496</v>
      </c>
      <c r="O42" s="113"/>
      <c r="P42" s="113">
        <f t="shared" si="3"/>
        <v>2.00978</v>
      </c>
    </row>
    <row r="43" spans="1:16" ht="11.25" customHeight="1">
      <c r="A43" s="173" t="s">
        <v>781</v>
      </c>
      <c r="B43" s="173" t="s">
        <v>782</v>
      </c>
      <c r="C43" s="173" t="s">
        <v>42</v>
      </c>
      <c r="D43" s="174">
        <v>6512</v>
      </c>
      <c r="E43" s="174">
        <v>40562.39</v>
      </c>
      <c r="F43" s="174">
        <v>37001.04</v>
      </c>
      <c r="G43" s="174"/>
      <c r="H43" s="174"/>
      <c r="I43" s="174"/>
      <c r="J43" s="112"/>
      <c r="K43" s="112"/>
      <c r="L43" s="112"/>
      <c r="M43" s="113">
        <f t="shared" si="0"/>
        <v>6.228868243243243</v>
      </c>
      <c r="N43" s="113"/>
      <c r="O43" s="113">
        <f t="shared" si="1"/>
        <v>5.681977886977887</v>
      </c>
      <c r="P43" s="113"/>
    </row>
    <row r="44" spans="1:16" ht="11.25" customHeight="1">
      <c r="A44" s="173" t="s">
        <v>407</v>
      </c>
      <c r="B44" s="173" t="s">
        <v>408</v>
      </c>
      <c r="C44" s="173" t="s">
        <v>63</v>
      </c>
      <c r="D44" s="174">
        <v>8</v>
      </c>
      <c r="E44" s="174">
        <v>160</v>
      </c>
      <c r="F44" s="174">
        <v>138.02</v>
      </c>
      <c r="G44" s="174"/>
      <c r="H44" s="174"/>
      <c r="I44" s="174"/>
      <c r="J44" s="112"/>
      <c r="K44" s="112"/>
      <c r="L44" s="112"/>
      <c r="M44" s="113">
        <f t="shared" si="0"/>
        <v>20</v>
      </c>
      <c r="N44" s="113"/>
      <c r="O44" s="113">
        <f t="shared" si="1"/>
        <v>17.2525</v>
      </c>
      <c r="P44" s="113"/>
    </row>
    <row r="45" spans="1:16" ht="11.25" customHeight="1">
      <c r="A45" s="173" t="s">
        <v>407</v>
      </c>
      <c r="B45" s="173" t="s">
        <v>408</v>
      </c>
      <c r="C45" s="173" t="s">
        <v>44</v>
      </c>
      <c r="D45" s="174">
        <v>1752</v>
      </c>
      <c r="E45" s="174">
        <v>8587.58</v>
      </c>
      <c r="F45" s="174">
        <v>7758</v>
      </c>
      <c r="G45" s="174">
        <v>3783</v>
      </c>
      <c r="H45" s="174">
        <v>12122.03</v>
      </c>
      <c r="I45" s="174">
        <v>10906</v>
      </c>
      <c r="J45" s="112">
        <f>(G45-D45)*100/D45</f>
        <v>115.92465753424658</v>
      </c>
      <c r="K45" s="112">
        <f>(H45-E45)*100/E45</f>
        <v>41.15769518304342</v>
      </c>
      <c r="L45" s="112">
        <f>(I45-F45)*100/F45</f>
        <v>40.5774684196958</v>
      </c>
      <c r="M45" s="113">
        <f t="shared" si="0"/>
        <v>4.901586757990867</v>
      </c>
      <c r="N45" s="113">
        <f t="shared" si="2"/>
        <v>3.204343113930743</v>
      </c>
      <c r="O45" s="113">
        <f t="shared" si="1"/>
        <v>4.428082191780822</v>
      </c>
      <c r="P45" s="113">
        <f t="shared" si="3"/>
        <v>2.8828971715569653</v>
      </c>
    </row>
    <row r="46" spans="1:16" ht="11.25" customHeight="1">
      <c r="A46" s="173" t="s">
        <v>410</v>
      </c>
      <c r="B46" s="173" t="s">
        <v>411</v>
      </c>
      <c r="C46" s="173" t="s">
        <v>46</v>
      </c>
      <c r="D46" s="174"/>
      <c r="E46" s="174"/>
      <c r="F46" s="174"/>
      <c r="G46" s="174">
        <v>48000</v>
      </c>
      <c r="H46" s="174">
        <v>24000</v>
      </c>
      <c r="I46" s="174">
        <v>21537.79</v>
      </c>
      <c r="J46" s="112"/>
      <c r="K46" s="112"/>
      <c r="L46" s="112"/>
      <c r="M46" s="113"/>
      <c r="N46" s="113">
        <f t="shared" si="2"/>
        <v>0.5</v>
      </c>
      <c r="O46" s="113"/>
      <c r="P46" s="113">
        <f t="shared" si="3"/>
        <v>0.4487039583333334</v>
      </c>
    </row>
    <row r="47" spans="1:16" ht="11.25" customHeight="1">
      <c r="A47" s="173" t="s">
        <v>412</v>
      </c>
      <c r="B47" s="173" t="s">
        <v>413</v>
      </c>
      <c r="C47" s="173" t="s">
        <v>139</v>
      </c>
      <c r="D47" s="174">
        <v>350</v>
      </c>
      <c r="E47" s="174">
        <v>2213.5</v>
      </c>
      <c r="F47" s="174">
        <v>2033.5</v>
      </c>
      <c r="G47" s="174"/>
      <c r="H47" s="174"/>
      <c r="I47" s="174"/>
      <c r="J47" s="112"/>
      <c r="K47" s="112"/>
      <c r="L47" s="112"/>
      <c r="M47" s="113">
        <f t="shared" si="0"/>
        <v>6.324285714285714</v>
      </c>
      <c r="N47" s="113"/>
      <c r="O47" s="113">
        <f t="shared" si="1"/>
        <v>5.81</v>
      </c>
      <c r="P47" s="113"/>
    </row>
    <row r="48" spans="1:16" s="172" customFormat="1" ht="11.25" customHeight="1">
      <c r="A48" s="173" t="s">
        <v>412</v>
      </c>
      <c r="B48" s="173" t="s">
        <v>413</v>
      </c>
      <c r="C48" s="173" t="s">
        <v>44</v>
      </c>
      <c r="D48" s="174"/>
      <c r="E48" s="174"/>
      <c r="F48" s="174"/>
      <c r="G48" s="174">
        <v>300</v>
      </c>
      <c r="H48" s="174">
        <v>162.94</v>
      </c>
      <c r="I48" s="174">
        <v>150</v>
      </c>
      <c r="J48" s="112"/>
      <c r="K48" s="112"/>
      <c r="L48" s="112"/>
      <c r="M48" s="113"/>
      <c r="N48" s="113">
        <f t="shared" si="2"/>
        <v>0.5431333333333334</v>
      </c>
      <c r="O48" s="113"/>
      <c r="P48" s="113">
        <f t="shared" si="3"/>
        <v>0.5</v>
      </c>
    </row>
    <row r="49" spans="1:16" ht="11.25" customHeight="1">
      <c r="A49" s="173" t="s">
        <v>414</v>
      </c>
      <c r="B49" s="173" t="s">
        <v>636</v>
      </c>
      <c r="C49" s="173" t="s">
        <v>44</v>
      </c>
      <c r="D49" s="174">
        <v>150</v>
      </c>
      <c r="E49" s="174">
        <v>708.6</v>
      </c>
      <c r="F49" s="174">
        <v>600</v>
      </c>
      <c r="G49" s="174">
        <v>320</v>
      </c>
      <c r="H49" s="174">
        <v>697.99</v>
      </c>
      <c r="I49" s="174">
        <v>640</v>
      </c>
      <c r="J49" s="112">
        <f>(G49-D49)*100/D49</f>
        <v>113.33333333333333</v>
      </c>
      <c r="K49" s="112">
        <f>(H49-E49)*100/E49</f>
        <v>-1.4973186565057879</v>
      </c>
      <c r="L49" s="112">
        <f>(I49-F49)*100/F49</f>
        <v>6.666666666666667</v>
      </c>
      <c r="M49" s="113">
        <f t="shared" si="0"/>
        <v>4.724</v>
      </c>
      <c r="N49" s="113">
        <f t="shared" si="2"/>
        <v>2.18121875</v>
      </c>
      <c r="O49" s="113">
        <f t="shared" si="1"/>
        <v>4</v>
      </c>
      <c r="P49" s="113">
        <f t="shared" si="3"/>
        <v>2</v>
      </c>
    </row>
    <row r="50" spans="1:16" ht="11.25" customHeight="1">
      <c r="A50" s="173" t="s">
        <v>417</v>
      </c>
      <c r="B50" s="173" t="s">
        <v>418</v>
      </c>
      <c r="C50" s="173" t="s">
        <v>48</v>
      </c>
      <c r="D50" s="174">
        <v>140120</v>
      </c>
      <c r="E50" s="174">
        <v>737312.06</v>
      </c>
      <c r="F50" s="174">
        <v>662530.92</v>
      </c>
      <c r="G50" s="174">
        <v>353640</v>
      </c>
      <c r="H50" s="174">
        <v>1939270.63</v>
      </c>
      <c r="I50" s="174">
        <v>1737919.3</v>
      </c>
      <c r="J50" s="112">
        <f>(G50-D50)*100/D50</f>
        <v>152.3836711390237</v>
      </c>
      <c r="K50" s="112">
        <f>(H50-E50)*100/E50</f>
        <v>163.01897598148602</v>
      </c>
      <c r="L50" s="112">
        <f>(I50-F50)*100/F50</f>
        <v>162.31519881366438</v>
      </c>
      <c r="M50" s="113">
        <f t="shared" si="0"/>
        <v>5.262004424778762</v>
      </c>
      <c r="N50" s="113">
        <f t="shared" si="2"/>
        <v>5.4837423085623795</v>
      </c>
      <c r="O50" s="113">
        <f t="shared" si="1"/>
        <v>4.728310876391665</v>
      </c>
      <c r="P50" s="113">
        <f t="shared" si="3"/>
        <v>4.914374222373035</v>
      </c>
    </row>
    <row r="51" spans="1:16" ht="11.25" customHeight="1">
      <c r="A51" s="173" t="s">
        <v>417</v>
      </c>
      <c r="B51" s="173" t="s">
        <v>418</v>
      </c>
      <c r="C51" s="173" t="s">
        <v>87</v>
      </c>
      <c r="D51" s="174">
        <v>91380</v>
      </c>
      <c r="E51" s="174">
        <v>557389.14</v>
      </c>
      <c r="F51" s="174">
        <v>500430.52</v>
      </c>
      <c r="G51" s="174">
        <v>98408</v>
      </c>
      <c r="H51" s="174">
        <v>549120</v>
      </c>
      <c r="I51" s="174">
        <v>490720.51</v>
      </c>
      <c r="J51" s="112">
        <f>(G51-D51)*100/D51</f>
        <v>7.6909608229371855</v>
      </c>
      <c r="K51" s="112">
        <f>(H51-E51)*100/E51</f>
        <v>-1.4835488183354297</v>
      </c>
      <c r="L51" s="112">
        <f>(I51-F51)*100/F51</f>
        <v>-1.9403312971399125</v>
      </c>
      <c r="M51" s="113">
        <f t="shared" si="0"/>
        <v>6.099684175968483</v>
      </c>
      <c r="N51" s="113">
        <f t="shared" si="2"/>
        <v>5.580034143565563</v>
      </c>
      <c r="O51" s="113">
        <f t="shared" si="1"/>
        <v>5.476368133070694</v>
      </c>
      <c r="P51" s="113">
        <f t="shared" si="3"/>
        <v>4.986591638891147</v>
      </c>
    </row>
    <row r="52" spans="1:16" ht="11.25" customHeight="1">
      <c r="A52" s="173" t="s">
        <v>417</v>
      </c>
      <c r="B52" s="173" t="s">
        <v>418</v>
      </c>
      <c r="C52" s="173" t="s">
        <v>60</v>
      </c>
      <c r="D52" s="174">
        <v>1200</v>
      </c>
      <c r="E52" s="174">
        <v>5953.7</v>
      </c>
      <c r="F52" s="174">
        <v>5364</v>
      </c>
      <c r="G52" s="174">
        <v>5280</v>
      </c>
      <c r="H52" s="174">
        <v>33728.9</v>
      </c>
      <c r="I52" s="174">
        <v>30223.5</v>
      </c>
      <c r="J52" s="112">
        <f>(G52-D52)*100/D52</f>
        <v>340</v>
      </c>
      <c r="K52" s="112">
        <f>(H52-E52)*100/E52</f>
        <v>466.51997917261536</v>
      </c>
      <c r="L52" s="112">
        <f>(I52-F52)*100/F52</f>
        <v>463.4507829977629</v>
      </c>
      <c r="M52" s="113">
        <f t="shared" si="0"/>
        <v>4.961416666666667</v>
      </c>
      <c r="N52" s="113">
        <f t="shared" si="2"/>
        <v>6.388049242424243</v>
      </c>
      <c r="O52" s="113">
        <f t="shared" si="1"/>
        <v>4.47</v>
      </c>
      <c r="P52" s="113">
        <f t="shared" si="3"/>
        <v>5.724147727272728</v>
      </c>
    </row>
    <row r="53" spans="1:16" ht="11.25" customHeight="1">
      <c r="A53" s="173" t="s">
        <v>417</v>
      </c>
      <c r="B53" s="173" t="s">
        <v>418</v>
      </c>
      <c r="C53" s="173" t="s">
        <v>139</v>
      </c>
      <c r="D53" s="174">
        <v>256750</v>
      </c>
      <c r="E53" s="174">
        <v>1641312.65</v>
      </c>
      <c r="F53" s="174">
        <v>1471484.75</v>
      </c>
      <c r="G53" s="174">
        <v>393720</v>
      </c>
      <c r="H53" s="174">
        <v>2374403.92</v>
      </c>
      <c r="I53" s="174">
        <v>2131720.84</v>
      </c>
      <c r="J53" s="112">
        <f>(G53-D53)*100/D53</f>
        <v>53.34761441090555</v>
      </c>
      <c r="K53" s="112">
        <f>(H53-E53)*100/E53</f>
        <v>44.66493754252123</v>
      </c>
      <c r="L53" s="112">
        <f>(I53-F53)*100/F53</f>
        <v>44.8687008139228</v>
      </c>
      <c r="M53" s="113">
        <f t="shared" si="0"/>
        <v>6.392649074975657</v>
      </c>
      <c r="N53" s="113">
        <f t="shared" si="2"/>
        <v>6.030691659047038</v>
      </c>
      <c r="O53" s="113">
        <f t="shared" si="1"/>
        <v>5.731196689386563</v>
      </c>
      <c r="P53" s="113">
        <f t="shared" si="3"/>
        <v>5.414306715432287</v>
      </c>
    </row>
    <row r="54" spans="1:16" ht="11.25" customHeight="1">
      <c r="A54" s="173" t="s">
        <v>417</v>
      </c>
      <c r="B54" s="173" t="s">
        <v>418</v>
      </c>
      <c r="C54" s="173" t="s">
        <v>63</v>
      </c>
      <c r="D54" s="174">
        <v>1149187.41</v>
      </c>
      <c r="E54" s="174">
        <v>7490814.11</v>
      </c>
      <c r="F54" s="174">
        <v>6721192.52</v>
      </c>
      <c r="G54" s="174">
        <v>869527</v>
      </c>
      <c r="H54" s="174">
        <v>5395477.27</v>
      </c>
      <c r="I54" s="174">
        <v>4838631.85</v>
      </c>
      <c r="J54" s="112">
        <f>(G54-D54)*100/D54</f>
        <v>-24.335491980372456</v>
      </c>
      <c r="K54" s="112">
        <f>(H54-E54)*100/E54</f>
        <v>-27.9720843319659</v>
      </c>
      <c r="L54" s="112">
        <f>(I54-F54)*100/F54</f>
        <v>-28.009325196356674</v>
      </c>
      <c r="M54" s="113">
        <f t="shared" si="0"/>
        <v>6.518357271247864</v>
      </c>
      <c r="N54" s="113">
        <f t="shared" si="2"/>
        <v>6.20507157339565</v>
      </c>
      <c r="O54" s="113">
        <f t="shared" si="1"/>
        <v>5.848647889381246</v>
      </c>
      <c r="P54" s="113">
        <f t="shared" si="3"/>
        <v>5.564671194799011</v>
      </c>
    </row>
    <row r="55" spans="1:16" ht="11.25" customHeight="1">
      <c r="A55" s="173" t="s">
        <v>417</v>
      </c>
      <c r="B55" s="173" t="s">
        <v>418</v>
      </c>
      <c r="C55" s="173" t="s">
        <v>54</v>
      </c>
      <c r="D55" s="174">
        <v>1208706.51</v>
      </c>
      <c r="E55" s="174">
        <v>6493551.66</v>
      </c>
      <c r="F55" s="174">
        <v>5828026.45</v>
      </c>
      <c r="G55" s="174">
        <v>1579091.68</v>
      </c>
      <c r="H55" s="174">
        <v>8622704.65</v>
      </c>
      <c r="I55" s="174">
        <v>7734258.05</v>
      </c>
      <c r="J55" s="112">
        <f>(G55-D55)*100/D55</f>
        <v>30.64310210424861</v>
      </c>
      <c r="K55" s="112">
        <f>(H55-E55)*100/E55</f>
        <v>32.78872797941212</v>
      </c>
      <c r="L55" s="112">
        <f>(I55-F55)*100/F55</f>
        <v>32.708012160789</v>
      </c>
      <c r="M55" s="113">
        <f t="shared" si="0"/>
        <v>5.372314624167946</v>
      </c>
      <c r="N55" s="113">
        <f t="shared" si="2"/>
        <v>5.460547198880815</v>
      </c>
      <c r="O55" s="113">
        <f t="shared" si="1"/>
        <v>4.821705187969907</v>
      </c>
      <c r="P55" s="113">
        <f t="shared" si="3"/>
        <v>4.89791577522592</v>
      </c>
    </row>
    <row r="56" spans="1:16" ht="11.25" customHeight="1">
      <c r="A56" s="173" t="s">
        <v>417</v>
      </c>
      <c r="B56" s="173" t="s">
        <v>418</v>
      </c>
      <c r="C56" s="173" t="s">
        <v>82</v>
      </c>
      <c r="D56" s="174"/>
      <c r="E56" s="174"/>
      <c r="F56" s="174"/>
      <c r="G56" s="174">
        <v>37412</v>
      </c>
      <c r="H56" s="174">
        <v>218656.45</v>
      </c>
      <c r="I56" s="174">
        <v>195525.98</v>
      </c>
      <c r="J56" s="112"/>
      <c r="K56" s="112"/>
      <c r="L56" s="112"/>
      <c r="M56" s="113"/>
      <c r="N56" s="113">
        <f t="shared" si="2"/>
        <v>5.844553886453545</v>
      </c>
      <c r="O56" s="113"/>
      <c r="P56" s="113">
        <f t="shared" si="3"/>
        <v>5.2262904950283335</v>
      </c>
    </row>
    <row r="57" spans="1:16" ht="11.25" customHeight="1">
      <c r="A57" s="173" t="s">
        <v>417</v>
      </c>
      <c r="B57" s="173" t="s">
        <v>418</v>
      </c>
      <c r="C57" s="173" t="s">
        <v>705</v>
      </c>
      <c r="D57" s="174"/>
      <c r="E57" s="174"/>
      <c r="F57" s="174"/>
      <c r="G57" s="174">
        <v>1490</v>
      </c>
      <c r="H57" s="174">
        <v>7396.42</v>
      </c>
      <c r="I57" s="174">
        <v>6834.96</v>
      </c>
      <c r="J57" s="112"/>
      <c r="K57" s="112"/>
      <c r="L57" s="112"/>
      <c r="M57" s="113"/>
      <c r="N57" s="113">
        <f t="shared" si="2"/>
        <v>4.964040268456376</v>
      </c>
      <c r="O57" s="113"/>
      <c r="P57" s="113">
        <f t="shared" si="3"/>
        <v>4.587221476510067</v>
      </c>
    </row>
    <row r="58" spans="1:16" ht="11.25" customHeight="1">
      <c r="A58" s="173" t="s">
        <v>417</v>
      </c>
      <c r="B58" s="173" t="s">
        <v>418</v>
      </c>
      <c r="C58" s="173" t="s">
        <v>56</v>
      </c>
      <c r="D58" s="174">
        <v>22196</v>
      </c>
      <c r="E58" s="174">
        <v>140068.68</v>
      </c>
      <c r="F58" s="174">
        <v>124241.02</v>
      </c>
      <c r="G58" s="174">
        <v>31552</v>
      </c>
      <c r="H58" s="174">
        <v>230126.32</v>
      </c>
      <c r="I58" s="174">
        <v>204197.46</v>
      </c>
      <c r="J58" s="112">
        <f>(G58-D58)*100/D58</f>
        <v>42.15173905208145</v>
      </c>
      <c r="K58" s="112">
        <f>(H58-E58)*100/E58</f>
        <v>64.29534425540386</v>
      </c>
      <c r="L58" s="112">
        <f>(I58-F58)*100/F58</f>
        <v>64.35591079339174</v>
      </c>
      <c r="M58" s="113">
        <f t="shared" si="0"/>
        <v>6.310537033699766</v>
      </c>
      <c r="N58" s="113">
        <f t="shared" si="2"/>
        <v>7.293557302231237</v>
      </c>
      <c r="O58" s="113">
        <f t="shared" si="1"/>
        <v>5.597450892052622</v>
      </c>
      <c r="P58" s="113">
        <f t="shared" si="3"/>
        <v>6.471775481744421</v>
      </c>
    </row>
    <row r="59" spans="1:16" ht="11.25" customHeight="1">
      <c r="A59" s="173" t="s">
        <v>417</v>
      </c>
      <c r="B59" s="173" t="s">
        <v>418</v>
      </c>
      <c r="C59" s="173" t="s">
        <v>617</v>
      </c>
      <c r="D59" s="174"/>
      <c r="E59" s="174"/>
      <c r="F59" s="174"/>
      <c r="G59" s="174">
        <v>50</v>
      </c>
      <c r="H59" s="174">
        <v>305</v>
      </c>
      <c r="I59" s="174">
        <v>276.41</v>
      </c>
      <c r="J59" s="112"/>
      <c r="K59" s="112"/>
      <c r="L59" s="112"/>
      <c r="M59" s="113"/>
      <c r="N59" s="113">
        <f t="shared" si="2"/>
        <v>6.1</v>
      </c>
      <c r="O59" s="113"/>
      <c r="P59" s="113">
        <f t="shared" si="3"/>
        <v>5.528200000000001</v>
      </c>
    </row>
    <row r="60" spans="1:16" ht="11.25" customHeight="1">
      <c r="A60" s="173" t="s">
        <v>417</v>
      </c>
      <c r="B60" s="173" t="s">
        <v>418</v>
      </c>
      <c r="C60" s="173" t="s">
        <v>42</v>
      </c>
      <c r="D60" s="174">
        <v>3129050</v>
      </c>
      <c r="E60" s="174">
        <v>17781074.98</v>
      </c>
      <c r="F60" s="174">
        <v>15947709.14</v>
      </c>
      <c r="G60" s="174">
        <v>2656490.5</v>
      </c>
      <c r="H60" s="174">
        <v>16045428.35</v>
      </c>
      <c r="I60" s="174">
        <v>14370992.36</v>
      </c>
      <c r="J60" s="112">
        <f>(G60-D60)*100/D60</f>
        <v>-15.102331378533421</v>
      </c>
      <c r="K60" s="112">
        <f>(H60-E60)*100/E60</f>
        <v>-9.761201906815202</v>
      </c>
      <c r="L60" s="112">
        <f>(I60-F60)*100/F60</f>
        <v>-9.886791677465979</v>
      </c>
      <c r="M60" s="113">
        <f t="shared" si="0"/>
        <v>5.682579370735527</v>
      </c>
      <c r="N60" s="113">
        <f t="shared" si="2"/>
        <v>6.040084973012326</v>
      </c>
      <c r="O60" s="113">
        <f t="shared" si="1"/>
        <v>5.096661651299915</v>
      </c>
      <c r="P60" s="113">
        <f t="shared" si="3"/>
        <v>5.409766140703307</v>
      </c>
    </row>
    <row r="61" spans="1:16" ht="11.25" customHeight="1">
      <c r="A61" s="173" t="s">
        <v>417</v>
      </c>
      <c r="B61" s="173" t="s">
        <v>418</v>
      </c>
      <c r="C61" s="173" t="s">
        <v>92</v>
      </c>
      <c r="D61" s="174">
        <v>97</v>
      </c>
      <c r="E61" s="174">
        <v>582</v>
      </c>
      <c r="F61" s="174">
        <v>541.08</v>
      </c>
      <c r="G61" s="174"/>
      <c r="H61" s="174"/>
      <c r="I61" s="174"/>
      <c r="J61" s="112"/>
      <c r="K61" s="112"/>
      <c r="L61" s="112"/>
      <c r="M61" s="113">
        <f t="shared" si="0"/>
        <v>6</v>
      </c>
      <c r="N61" s="113"/>
      <c r="O61" s="113">
        <f t="shared" si="1"/>
        <v>5.578144329896908</v>
      </c>
      <c r="P61" s="113"/>
    </row>
    <row r="62" spans="1:16" ht="11.25" customHeight="1">
      <c r="A62" s="173" t="s">
        <v>417</v>
      </c>
      <c r="B62" s="173" t="s">
        <v>418</v>
      </c>
      <c r="C62" s="173" t="s">
        <v>45</v>
      </c>
      <c r="D62" s="174">
        <v>1348706.4</v>
      </c>
      <c r="E62" s="174">
        <v>6857400</v>
      </c>
      <c r="F62" s="174">
        <v>6150736.5</v>
      </c>
      <c r="G62" s="174">
        <v>947420</v>
      </c>
      <c r="H62" s="174">
        <v>4858908.34</v>
      </c>
      <c r="I62" s="174">
        <v>4363571.92</v>
      </c>
      <c r="J62" s="112">
        <f>(G62-D62)*100/D62</f>
        <v>-29.753428915292456</v>
      </c>
      <c r="K62" s="112">
        <f>(H62-E62)*100/E62</f>
        <v>-29.14357715752326</v>
      </c>
      <c r="L62" s="112">
        <f>(I62-F62)*100/F62</f>
        <v>-29.056107020679555</v>
      </c>
      <c r="M62" s="113">
        <f t="shared" si="0"/>
        <v>5.0844275670375705</v>
      </c>
      <c r="N62" s="113">
        <f t="shared" si="2"/>
        <v>5.128568470161069</v>
      </c>
      <c r="O62" s="113">
        <f t="shared" si="1"/>
        <v>4.5604710558206</v>
      </c>
      <c r="P62" s="113">
        <f t="shared" si="3"/>
        <v>4.605741825167296</v>
      </c>
    </row>
    <row r="63" spans="1:16" ht="11.25" customHeight="1">
      <c r="A63" s="173" t="s">
        <v>417</v>
      </c>
      <c r="B63" s="173" t="s">
        <v>418</v>
      </c>
      <c r="C63" s="173" t="s">
        <v>57</v>
      </c>
      <c r="D63" s="174">
        <v>185377</v>
      </c>
      <c r="E63" s="174">
        <v>1028869.4</v>
      </c>
      <c r="F63" s="174">
        <v>927553.12</v>
      </c>
      <c r="G63" s="174">
        <v>388075</v>
      </c>
      <c r="H63" s="174">
        <v>2301593.67</v>
      </c>
      <c r="I63" s="174">
        <v>2059594.34</v>
      </c>
      <c r="J63" s="112">
        <f>(G63-D63)*100/D63</f>
        <v>109.34366183507123</v>
      </c>
      <c r="K63" s="112">
        <f>(H63-E63)*100/E63</f>
        <v>123.70124624174846</v>
      </c>
      <c r="L63" s="112">
        <f>(I63-F63)*100/F63</f>
        <v>122.04597187921702</v>
      </c>
      <c r="M63" s="113">
        <f t="shared" si="0"/>
        <v>5.550145918857248</v>
      </c>
      <c r="N63" s="113">
        <f t="shared" si="2"/>
        <v>5.930796031694904</v>
      </c>
      <c r="O63" s="113">
        <f t="shared" si="1"/>
        <v>5.00360411485783</v>
      </c>
      <c r="P63" s="113">
        <f t="shared" si="3"/>
        <v>5.307206957418025</v>
      </c>
    </row>
    <row r="64" spans="1:16" ht="11.25" customHeight="1">
      <c r="A64" s="173" t="s">
        <v>417</v>
      </c>
      <c r="B64" s="173" t="s">
        <v>418</v>
      </c>
      <c r="C64" s="173" t="s">
        <v>61</v>
      </c>
      <c r="D64" s="174">
        <v>26000</v>
      </c>
      <c r="E64" s="174">
        <v>155908.82</v>
      </c>
      <c r="F64" s="174">
        <v>141608</v>
      </c>
      <c r="G64" s="174">
        <v>6818</v>
      </c>
      <c r="H64" s="174">
        <v>49512.53</v>
      </c>
      <c r="I64" s="174">
        <v>43641.97</v>
      </c>
      <c r="J64" s="112">
        <f>(G64-D64)*100/D64</f>
        <v>-73.77692307692308</v>
      </c>
      <c r="K64" s="112">
        <f>(H64-E64)*100/E64</f>
        <v>-68.24263694638957</v>
      </c>
      <c r="L64" s="112">
        <f>(I64-F64)*100/F64</f>
        <v>-69.18114089599457</v>
      </c>
      <c r="M64" s="113">
        <f t="shared" si="0"/>
        <v>5.996493076923077</v>
      </c>
      <c r="N64" s="113">
        <f t="shared" si="2"/>
        <v>7.262031387503667</v>
      </c>
      <c r="O64" s="113">
        <f t="shared" si="1"/>
        <v>5.446461538461539</v>
      </c>
      <c r="P64" s="113">
        <f t="shared" si="3"/>
        <v>6.400992959812262</v>
      </c>
    </row>
    <row r="65" spans="1:16" ht="11.25" customHeight="1">
      <c r="A65" s="173" t="s">
        <v>417</v>
      </c>
      <c r="B65" s="173" t="s">
        <v>418</v>
      </c>
      <c r="C65" s="173" t="s">
        <v>43</v>
      </c>
      <c r="D65" s="174">
        <v>2559903</v>
      </c>
      <c r="E65" s="174">
        <v>13203692.76</v>
      </c>
      <c r="F65" s="174">
        <v>11854593.49</v>
      </c>
      <c r="G65" s="174">
        <v>2657969</v>
      </c>
      <c r="H65" s="174">
        <v>13726910.18</v>
      </c>
      <c r="I65" s="174">
        <v>12292935.66</v>
      </c>
      <c r="J65" s="112">
        <f>(G65-D65)*100/D65</f>
        <v>3.8308482782355426</v>
      </c>
      <c r="K65" s="112">
        <f>(H65-E65)*100/E65</f>
        <v>3.9626597612530325</v>
      </c>
      <c r="L65" s="112">
        <f>(I65-F65)*100/F65</f>
        <v>3.697656696282041</v>
      </c>
      <c r="M65" s="113">
        <f t="shared" si="0"/>
        <v>5.157887919971968</v>
      </c>
      <c r="N65" s="113">
        <f t="shared" si="2"/>
        <v>5.1644357703193675</v>
      </c>
      <c r="O65" s="113">
        <f t="shared" si="1"/>
        <v>4.6308760488190375</v>
      </c>
      <c r="P65" s="113">
        <f t="shared" si="3"/>
        <v>4.624935678331839</v>
      </c>
    </row>
    <row r="66" spans="1:16" ht="11.25" customHeight="1">
      <c r="A66" s="173" t="s">
        <v>417</v>
      </c>
      <c r="B66" s="173" t="s">
        <v>418</v>
      </c>
      <c r="C66" s="173" t="s">
        <v>99</v>
      </c>
      <c r="D66" s="174">
        <v>72430</v>
      </c>
      <c r="E66" s="174">
        <v>443161.71</v>
      </c>
      <c r="F66" s="174">
        <v>397925.12</v>
      </c>
      <c r="G66" s="174">
        <v>35530</v>
      </c>
      <c r="H66" s="174">
        <v>193164.54</v>
      </c>
      <c r="I66" s="174">
        <v>173636.15</v>
      </c>
      <c r="J66" s="112">
        <f>(G66-D66)*100/D66</f>
        <v>-50.94574071517327</v>
      </c>
      <c r="K66" s="112">
        <f>(H66-E66)*100/E66</f>
        <v>-56.41217739682428</v>
      </c>
      <c r="L66" s="112">
        <f>(I66-F66)*100/F66</f>
        <v>-56.36461704151776</v>
      </c>
      <c r="M66" s="113">
        <f t="shared" si="0"/>
        <v>6.118482810989922</v>
      </c>
      <c r="N66" s="113">
        <f t="shared" si="2"/>
        <v>5.43666028708134</v>
      </c>
      <c r="O66" s="113">
        <f t="shared" si="1"/>
        <v>5.49392682590087</v>
      </c>
      <c r="P66" s="113">
        <f t="shared" si="3"/>
        <v>4.887029271038559</v>
      </c>
    </row>
    <row r="67" spans="1:16" ht="11.25" customHeight="1">
      <c r="A67" s="173" t="s">
        <v>417</v>
      </c>
      <c r="B67" s="173" t="s">
        <v>418</v>
      </c>
      <c r="C67" s="173" t="s">
        <v>62</v>
      </c>
      <c r="D67" s="174">
        <v>60506</v>
      </c>
      <c r="E67" s="174">
        <v>344840.9</v>
      </c>
      <c r="F67" s="174">
        <v>309604.97</v>
      </c>
      <c r="G67" s="174">
        <v>82146</v>
      </c>
      <c r="H67" s="174">
        <v>497295.39</v>
      </c>
      <c r="I67" s="174">
        <v>445424.63</v>
      </c>
      <c r="J67" s="112">
        <f>(G67-D67)*100/D67</f>
        <v>35.76504809440386</v>
      </c>
      <c r="K67" s="112">
        <f>(H67-E67)*100/E67</f>
        <v>44.21009514822632</v>
      </c>
      <c r="L67" s="112">
        <f>(I67-F67)*100/F67</f>
        <v>43.86869500189226</v>
      </c>
      <c r="M67" s="113">
        <f t="shared" si="0"/>
        <v>5.699284368492381</v>
      </c>
      <c r="N67" s="113">
        <f t="shared" si="2"/>
        <v>6.053799211160617</v>
      </c>
      <c r="O67" s="113">
        <f t="shared" si="1"/>
        <v>5.116930056523319</v>
      </c>
      <c r="P67" s="113">
        <f t="shared" si="3"/>
        <v>5.422353249093078</v>
      </c>
    </row>
    <row r="68" spans="1:16" ht="11.25" customHeight="1">
      <c r="A68" s="173" t="s">
        <v>417</v>
      </c>
      <c r="B68" s="173" t="s">
        <v>418</v>
      </c>
      <c r="C68" s="173" t="s">
        <v>103</v>
      </c>
      <c r="D68" s="174">
        <v>420</v>
      </c>
      <c r="E68" s="174">
        <v>4868.44</v>
      </c>
      <c r="F68" s="174">
        <v>4300</v>
      </c>
      <c r="G68" s="174"/>
      <c r="H68" s="174"/>
      <c r="I68" s="174"/>
      <c r="J68" s="112"/>
      <c r="K68" s="112"/>
      <c r="L68" s="112"/>
      <c r="M68" s="113">
        <f t="shared" si="0"/>
        <v>11.591523809523808</v>
      </c>
      <c r="N68" s="113"/>
      <c r="O68" s="113">
        <f t="shared" si="1"/>
        <v>10.238095238095237</v>
      </c>
      <c r="P68" s="113"/>
    </row>
    <row r="69" spans="1:16" ht="11.25" customHeight="1">
      <c r="A69" s="173" t="s">
        <v>417</v>
      </c>
      <c r="B69" s="173" t="s">
        <v>418</v>
      </c>
      <c r="C69" s="173" t="s">
        <v>156</v>
      </c>
      <c r="D69" s="174"/>
      <c r="E69" s="174"/>
      <c r="F69" s="174"/>
      <c r="G69" s="174">
        <v>9600</v>
      </c>
      <c r="H69" s="174">
        <v>69698.92</v>
      </c>
      <c r="I69" s="174">
        <v>61866.06</v>
      </c>
      <c r="J69" s="112"/>
      <c r="K69" s="112"/>
      <c r="L69" s="112"/>
      <c r="M69" s="113"/>
      <c r="N69" s="113">
        <f t="shared" si="2"/>
        <v>7.260304166666667</v>
      </c>
      <c r="O69" s="113"/>
      <c r="P69" s="113">
        <f t="shared" si="3"/>
        <v>6.44438125</v>
      </c>
    </row>
    <row r="70" spans="1:16" ht="11.25" customHeight="1">
      <c r="A70" s="173" t="s">
        <v>417</v>
      </c>
      <c r="B70" s="173" t="s">
        <v>418</v>
      </c>
      <c r="C70" s="173" t="s">
        <v>50</v>
      </c>
      <c r="D70" s="174">
        <v>164200</v>
      </c>
      <c r="E70" s="174">
        <v>1082328.47</v>
      </c>
      <c r="F70" s="174">
        <v>976825.72</v>
      </c>
      <c r="G70" s="174">
        <v>640020</v>
      </c>
      <c r="H70" s="174">
        <v>5398553.12</v>
      </c>
      <c r="I70" s="174">
        <v>4833149.87</v>
      </c>
      <c r="J70" s="112">
        <f aca="true" t="shared" si="4" ref="J70:J133">(G70-D70)*100/D70</f>
        <v>289.78075517661387</v>
      </c>
      <c r="K70" s="112">
        <f aca="true" t="shared" si="5" ref="K70:K133">(H70-E70)*100/E70</f>
        <v>398.79064162471866</v>
      </c>
      <c r="L70" s="112">
        <f aca="true" t="shared" si="6" ref="L70:L133">(I70-F70)*100/F70</f>
        <v>394.7811847132773</v>
      </c>
      <c r="M70" s="113">
        <f aca="true" t="shared" si="7" ref="M70:M133">E70/D70</f>
        <v>6.591525395858708</v>
      </c>
      <c r="N70" s="113">
        <f aca="true" t="shared" si="8" ref="N70:N133">H70/G70</f>
        <v>8.43497565701072</v>
      </c>
      <c r="O70" s="113">
        <f aca="true" t="shared" si="9" ref="O70:O133">F70/D70</f>
        <v>5.948999512789281</v>
      </c>
      <c r="P70" s="113">
        <f aca="true" t="shared" si="10" ref="P70:P133">I70/G70</f>
        <v>7.551560685603575</v>
      </c>
    </row>
    <row r="71" spans="1:16" ht="11.25" customHeight="1">
      <c r="A71" s="173" t="s">
        <v>417</v>
      </c>
      <c r="B71" s="173" t="s">
        <v>418</v>
      </c>
      <c r="C71" s="173" t="s">
        <v>772</v>
      </c>
      <c r="D71" s="174"/>
      <c r="E71" s="174"/>
      <c r="F71" s="174"/>
      <c r="G71" s="174">
        <v>8403</v>
      </c>
      <c r="H71" s="174">
        <v>44188.76</v>
      </c>
      <c r="I71" s="174">
        <v>39491.51</v>
      </c>
      <c r="J71" s="112"/>
      <c r="K71" s="112"/>
      <c r="L71" s="112"/>
      <c r="M71" s="113"/>
      <c r="N71" s="113">
        <f t="shared" si="8"/>
        <v>5.258688563608235</v>
      </c>
      <c r="O71" s="113"/>
      <c r="P71" s="113">
        <f t="shared" si="10"/>
        <v>4.6996917767464</v>
      </c>
    </row>
    <row r="72" spans="1:16" ht="11.25" customHeight="1">
      <c r="A72" s="173" t="s">
        <v>417</v>
      </c>
      <c r="B72" s="173" t="s">
        <v>418</v>
      </c>
      <c r="C72" s="173" t="s">
        <v>100</v>
      </c>
      <c r="D72" s="174">
        <v>8500</v>
      </c>
      <c r="E72" s="174">
        <v>40576.66</v>
      </c>
      <c r="F72" s="174">
        <v>36323.19</v>
      </c>
      <c r="G72" s="174">
        <v>6500</v>
      </c>
      <c r="H72" s="174">
        <v>29385.63</v>
      </c>
      <c r="I72" s="174">
        <v>26285.56</v>
      </c>
      <c r="J72" s="112">
        <f t="shared" si="4"/>
        <v>-23.529411764705884</v>
      </c>
      <c r="K72" s="112">
        <f t="shared" si="5"/>
        <v>-27.5799683857666</v>
      </c>
      <c r="L72" s="112">
        <f t="shared" si="6"/>
        <v>-27.634219351329</v>
      </c>
      <c r="M72" s="113">
        <f t="shared" si="7"/>
        <v>4.773724705882353</v>
      </c>
      <c r="N72" s="113">
        <f t="shared" si="8"/>
        <v>4.520866153846154</v>
      </c>
      <c r="O72" s="113">
        <f t="shared" si="9"/>
        <v>4.273316470588235</v>
      </c>
      <c r="P72" s="113">
        <f t="shared" si="10"/>
        <v>4.043932307692308</v>
      </c>
    </row>
    <row r="73" spans="1:16" ht="11.25" customHeight="1">
      <c r="A73" s="173" t="s">
        <v>417</v>
      </c>
      <c r="B73" s="173" t="s">
        <v>418</v>
      </c>
      <c r="C73" s="173" t="s">
        <v>95</v>
      </c>
      <c r="D73" s="174">
        <v>81980</v>
      </c>
      <c r="E73" s="174">
        <v>379843.38</v>
      </c>
      <c r="F73" s="174">
        <v>340297.57</v>
      </c>
      <c r="G73" s="174">
        <v>33000</v>
      </c>
      <c r="H73" s="174">
        <v>162283.05</v>
      </c>
      <c r="I73" s="174">
        <v>143848</v>
      </c>
      <c r="J73" s="112">
        <f t="shared" si="4"/>
        <v>-59.74627958038546</v>
      </c>
      <c r="K73" s="112">
        <f t="shared" si="5"/>
        <v>-57.27632531071096</v>
      </c>
      <c r="L73" s="112">
        <f t="shared" si="6"/>
        <v>-57.72876074313431</v>
      </c>
      <c r="M73" s="113">
        <f t="shared" si="7"/>
        <v>4.63336643083679</v>
      </c>
      <c r="N73" s="113">
        <f t="shared" si="8"/>
        <v>4.917668181818182</v>
      </c>
      <c r="O73" s="113">
        <f t="shared" si="9"/>
        <v>4.150982800683093</v>
      </c>
      <c r="P73" s="113">
        <f t="shared" si="10"/>
        <v>4.359030303030303</v>
      </c>
    </row>
    <row r="74" spans="1:16" ht="11.25" customHeight="1">
      <c r="A74" s="173" t="s">
        <v>417</v>
      </c>
      <c r="B74" s="173" t="s">
        <v>418</v>
      </c>
      <c r="C74" s="173" t="s">
        <v>70</v>
      </c>
      <c r="D74" s="174">
        <v>86418</v>
      </c>
      <c r="E74" s="174">
        <v>434947.14</v>
      </c>
      <c r="F74" s="174">
        <v>393410.69</v>
      </c>
      <c r="G74" s="174">
        <v>144324</v>
      </c>
      <c r="H74" s="174">
        <v>786273.41</v>
      </c>
      <c r="I74" s="174">
        <v>709841.37</v>
      </c>
      <c r="J74" s="112">
        <f t="shared" si="4"/>
        <v>67.00687356800667</v>
      </c>
      <c r="K74" s="112">
        <f t="shared" si="5"/>
        <v>80.77447526152258</v>
      </c>
      <c r="L74" s="112">
        <f t="shared" si="6"/>
        <v>80.432659315892</v>
      </c>
      <c r="M74" s="113">
        <f t="shared" si="7"/>
        <v>5.03306186211206</v>
      </c>
      <c r="N74" s="113">
        <f t="shared" si="8"/>
        <v>5.44797407222638</v>
      </c>
      <c r="O74" s="113">
        <f t="shared" si="9"/>
        <v>4.552416047582679</v>
      </c>
      <c r="P74" s="113">
        <f t="shared" si="10"/>
        <v>4.918387586264239</v>
      </c>
    </row>
    <row r="75" spans="1:16" ht="11.25" customHeight="1">
      <c r="A75" s="173" t="s">
        <v>417</v>
      </c>
      <c r="B75" s="173" t="s">
        <v>418</v>
      </c>
      <c r="C75" s="173" t="s">
        <v>71</v>
      </c>
      <c r="D75" s="174">
        <v>31336</v>
      </c>
      <c r="E75" s="174">
        <v>176235.3</v>
      </c>
      <c r="F75" s="174">
        <v>158256.63</v>
      </c>
      <c r="G75" s="174">
        <v>37492</v>
      </c>
      <c r="H75" s="174">
        <v>231209.91</v>
      </c>
      <c r="I75" s="174">
        <v>206509.48</v>
      </c>
      <c r="J75" s="112">
        <f t="shared" si="4"/>
        <v>19.6451365841205</v>
      </c>
      <c r="K75" s="112">
        <f t="shared" si="5"/>
        <v>31.19386978658647</v>
      </c>
      <c r="L75" s="112">
        <f t="shared" si="6"/>
        <v>30.490254973835857</v>
      </c>
      <c r="M75" s="113">
        <f t="shared" si="7"/>
        <v>5.624052208322696</v>
      </c>
      <c r="N75" s="113">
        <f t="shared" si="8"/>
        <v>6.1669132081510725</v>
      </c>
      <c r="O75" s="113">
        <f t="shared" si="9"/>
        <v>5.050313696706663</v>
      </c>
      <c r="P75" s="113">
        <f t="shared" si="10"/>
        <v>5.508094526832391</v>
      </c>
    </row>
    <row r="76" spans="1:16" ht="11.25" customHeight="1">
      <c r="A76" s="173" t="s">
        <v>417</v>
      </c>
      <c r="B76" s="173" t="s">
        <v>418</v>
      </c>
      <c r="C76" s="173" t="s">
        <v>67</v>
      </c>
      <c r="D76" s="174">
        <v>1411304</v>
      </c>
      <c r="E76" s="174">
        <v>7345828.25</v>
      </c>
      <c r="F76" s="174">
        <v>6592919.97</v>
      </c>
      <c r="G76" s="174">
        <v>1259938</v>
      </c>
      <c r="H76" s="174">
        <v>6829232.32</v>
      </c>
      <c r="I76" s="174">
        <v>6118915.94</v>
      </c>
      <c r="J76" s="112">
        <f t="shared" si="4"/>
        <v>-10.725258342639147</v>
      </c>
      <c r="K76" s="112">
        <f t="shared" si="5"/>
        <v>-7.0325076004873885</v>
      </c>
      <c r="L76" s="112">
        <f t="shared" si="6"/>
        <v>-7.189591746250173</v>
      </c>
      <c r="M76" s="113">
        <f t="shared" si="7"/>
        <v>5.204993573319427</v>
      </c>
      <c r="N76" s="113">
        <f t="shared" si="8"/>
        <v>5.420292363592495</v>
      </c>
      <c r="O76" s="113">
        <f t="shared" si="9"/>
        <v>4.671509447999863</v>
      </c>
      <c r="P76" s="113">
        <f t="shared" si="10"/>
        <v>4.856521463754566</v>
      </c>
    </row>
    <row r="77" spans="1:16" ht="11.25" customHeight="1">
      <c r="A77" s="173" t="s">
        <v>417</v>
      </c>
      <c r="B77" s="173" t="s">
        <v>418</v>
      </c>
      <c r="C77" s="173" t="s">
        <v>357</v>
      </c>
      <c r="D77" s="174"/>
      <c r="E77" s="174"/>
      <c r="F77" s="174"/>
      <c r="G77" s="174">
        <v>600</v>
      </c>
      <c r="H77" s="174">
        <v>4015.35</v>
      </c>
      <c r="I77" s="174">
        <v>3568.82</v>
      </c>
      <c r="J77" s="112"/>
      <c r="K77" s="112"/>
      <c r="L77" s="112"/>
      <c r="M77" s="113"/>
      <c r="N77" s="113">
        <f t="shared" si="8"/>
        <v>6.69225</v>
      </c>
      <c r="O77" s="113"/>
      <c r="P77" s="113">
        <f t="shared" si="10"/>
        <v>5.948033333333334</v>
      </c>
    </row>
    <row r="78" spans="1:16" ht="11.25" customHeight="1">
      <c r="A78" s="173" t="s">
        <v>417</v>
      </c>
      <c r="B78" s="173" t="s">
        <v>418</v>
      </c>
      <c r="C78" s="173" t="s">
        <v>49</v>
      </c>
      <c r="D78" s="174">
        <v>19750</v>
      </c>
      <c r="E78" s="174">
        <v>126168</v>
      </c>
      <c r="F78" s="174">
        <v>112994.17</v>
      </c>
      <c r="G78" s="174">
        <v>24050</v>
      </c>
      <c r="H78" s="174">
        <v>152442.4</v>
      </c>
      <c r="I78" s="174">
        <v>136454.55</v>
      </c>
      <c r="J78" s="112">
        <f t="shared" si="4"/>
        <v>21.772151898734176</v>
      </c>
      <c r="K78" s="112">
        <f t="shared" si="5"/>
        <v>20.824931836915855</v>
      </c>
      <c r="L78" s="112">
        <f t="shared" si="6"/>
        <v>20.762469426519964</v>
      </c>
      <c r="M78" s="113">
        <f t="shared" si="7"/>
        <v>6.3882531645569625</v>
      </c>
      <c r="N78" s="113">
        <f t="shared" si="8"/>
        <v>6.338561330561331</v>
      </c>
      <c r="O78" s="113">
        <f t="shared" si="9"/>
        <v>5.721223797468355</v>
      </c>
      <c r="P78" s="113">
        <f t="shared" si="10"/>
        <v>5.673785862785862</v>
      </c>
    </row>
    <row r="79" spans="1:16" ht="11.25" customHeight="1">
      <c r="A79" s="173" t="s">
        <v>417</v>
      </c>
      <c r="B79" s="173" t="s">
        <v>418</v>
      </c>
      <c r="C79" s="173" t="s">
        <v>350</v>
      </c>
      <c r="D79" s="174">
        <v>100054</v>
      </c>
      <c r="E79" s="174">
        <v>513558.43</v>
      </c>
      <c r="F79" s="174">
        <v>459093.18</v>
      </c>
      <c r="G79" s="174">
        <v>141238</v>
      </c>
      <c r="H79" s="174">
        <v>735901.9</v>
      </c>
      <c r="I79" s="174">
        <v>658901.88</v>
      </c>
      <c r="J79" s="112">
        <f t="shared" si="4"/>
        <v>41.1617726427729</v>
      </c>
      <c r="K79" s="112">
        <f t="shared" si="5"/>
        <v>43.29467827059134</v>
      </c>
      <c r="L79" s="112">
        <f t="shared" si="6"/>
        <v>43.522471843297694</v>
      </c>
      <c r="M79" s="113">
        <f t="shared" si="7"/>
        <v>5.1328125812061485</v>
      </c>
      <c r="N79" s="113">
        <f t="shared" si="8"/>
        <v>5.210367606451522</v>
      </c>
      <c r="O79" s="113">
        <f t="shared" si="9"/>
        <v>4.588454034821196</v>
      </c>
      <c r="P79" s="113">
        <f t="shared" si="10"/>
        <v>4.665188405386652</v>
      </c>
    </row>
    <row r="80" spans="1:16" ht="11.25" customHeight="1">
      <c r="A80" s="173" t="s">
        <v>417</v>
      </c>
      <c r="B80" s="173" t="s">
        <v>418</v>
      </c>
      <c r="C80" s="173" t="s">
        <v>66</v>
      </c>
      <c r="D80" s="174">
        <v>35810</v>
      </c>
      <c r="E80" s="174">
        <v>214840.95</v>
      </c>
      <c r="F80" s="174">
        <v>193362.79</v>
      </c>
      <c r="G80" s="174">
        <v>21510</v>
      </c>
      <c r="H80" s="174">
        <v>132537.13</v>
      </c>
      <c r="I80" s="174">
        <v>119268.48</v>
      </c>
      <c r="J80" s="112">
        <f t="shared" si="4"/>
        <v>-39.932979614632785</v>
      </c>
      <c r="K80" s="112">
        <f t="shared" si="5"/>
        <v>-38.309186400451125</v>
      </c>
      <c r="L80" s="112">
        <f t="shared" si="6"/>
        <v>-38.318804771073076</v>
      </c>
      <c r="M80" s="113">
        <f t="shared" si="7"/>
        <v>5.999468025691148</v>
      </c>
      <c r="N80" s="113">
        <f t="shared" si="8"/>
        <v>6.1616517898651795</v>
      </c>
      <c r="O80" s="113">
        <f t="shared" si="9"/>
        <v>5.3996869589500145</v>
      </c>
      <c r="P80" s="113">
        <f t="shared" si="10"/>
        <v>5.544792189679219</v>
      </c>
    </row>
    <row r="81" spans="1:16" ht="11.25" customHeight="1">
      <c r="A81" s="173" t="s">
        <v>417</v>
      </c>
      <c r="B81" s="173" t="s">
        <v>418</v>
      </c>
      <c r="C81" s="173" t="s">
        <v>44</v>
      </c>
      <c r="D81" s="174">
        <v>28660</v>
      </c>
      <c r="E81" s="174">
        <v>172258.45</v>
      </c>
      <c r="F81" s="174">
        <v>153351.61</v>
      </c>
      <c r="G81" s="174">
        <v>267240</v>
      </c>
      <c r="H81" s="174">
        <v>1337209.98</v>
      </c>
      <c r="I81" s="174">
        <v>1196671.97</v>
      </c>
      <c r="J81" s="112">
        <f t="shared" si="4"/>
        <v>832.4494068387997</v>
      </c>
      <c r="K81" s="112">
        <f t="shared" si="5"/>
        <v>676.2812100074045</v>
      </c>
      <c r="L81" s="112">
        <f t="shared" si="6"/>
        <v>680.3452275460297</v>
      </c>
      <c r="M81" s="113">
        <f t="shared" si="7"/>
        <v>6.01041346824843</v>
      </c>
      <c r="N81" s="113">
        <f t="shared" si="8"/>
        <v>5.0037792995060615</v>
      </c>
      <c r="O81" s="113">
        <f t="shared" si="9"/>
        <v>5.35071912072575</v>
      </c>
      <c r="P81" s="113">
        <f t="shared" si="10"/>
        <v>4.4778924187995806</v>
      </c>
    </row>
    <row r="82" spans="1:16" ht="11.25" customHeight="1">
      <c r="A82" s="173" t="s">
        <v>419</v>
      </c>
      <c r="B82" s="173" t="s">
        <v>623</v>
      </c>
      <c r="C82" s="173" t="s">
        <v>48</v>
      </c>
      <c r="D82" s="174"/>
      <c r="E82" s="174"/>
      <c r="F82" s="174"/>
      <c r="G82" s="174">
        <v>15290</v>
      </c>
      <c r="H82" s="174">
        <v>71700.01</v>
      </c>
      <c r="I82" s="174">
        <v>64447.93</v>
      </c>
      <c r="J82" s="112"/>
      <c r="K82" s="112"/>
      <c r="L82" s="112"/>
      <c r="M82" s="113"/>
      <c r="N82" s="113">
        <f t="shared" si="8"/>
        <v>4.689340091563113</v>
      </c>
      <c r="O82" s="113"/>
      <c r="P82" s="113">
        <f t="shared" si="10"/>
        <v>4.215037933289732</v>
      </c>
    </row>
    <row r="83" spans="1:16" ht="11.25" customHeight="1">
      <c r="A83" s="173" t="s">
        <v>419</v>
      </c>
      <c r="B83" s="173" t="s">
        <v>623</v>
      </c>
      <c r="C83" s="173" t="s">
        <v>87</v>
      </c>
      <c r="D83" s="174">
        <v>400</v>
      </c>
      <c r="E83" s="174">
        <v>1781.7</v>
      </c>
      <c r="F83" s="174">
        <v>1582</v>
      </c>
      <c r="G83" s="174"/>
      <c r="H83" s="174"/>
      <c r="I83" s="174"/>
      <c r="J83" s="112"/>
      <c r="K83" s="112"/>
      <c r="L83" s="112"/>
      <c r="M83" s="113">
        <f t="shared" si="7"/>
        <v>4.45425</v>
      </c>
      <c r="N83" s="113"/>
      <c r="O83" s="113">
        <f t="shared" si="9"/>
        <v>3.955</v>
      </c>
      <c r="P83" s="113"/>
    </row>
    <row r="84" spans="1:16" ht="11.25" customHeight="1">
      <c r="A84" s="173" t="s">
        <v>419</v>
      </c>
      <c r="B84" s="173" t="s">
        <v>623</v>
      </c>
      <c r="C84" s="173" t="s">
        <v>139</v>
      </c>
      <c r="D84" s="174"/>
      <c r="E84" s="174"/>
      <c r="F84" s="174"/>
      <c r="G84" s="174">
        <v>450</v>
      </c>
      <c r="H84" s="174">
        <v>2925</v>
      </c>
      <c r="I84" s="174">
        <v>2591.57</v>
      </c>
      <c r="J84" s="112"/>
      <c r="K84" s="112"/>
      <c r="L84" s="112"/>
      <c r="M84" s="113"/>
      <c r="N84" s="113">
        <f t="shared" si="8"/>
        <v>6.5</v>
      </c>
      <c r="O84" s="113"/>
      <c r="P84" s="113">
        <f t="shared" si="10"/>
        <v>5.759044444444445</v>
      </c>
    </row>
    <row r="85" spans="1:16" ht="11.25" customHeight="1">
      <c r="A85" s="173" t="s">
        <v>419</v>
      </c>
      <c r="B85" s="173" t="s">
        <v>623</v>
      </c>
      <c r="C85" s="173" t="s">
        <v>63</v>
      </c>
      <c r="D85" s="174"/>
      <c r="E85" s="174"/>
      <c r="F85" s="174"/>
      <c r="G85" s="174">
        <v>6480</v>
      </c>
      <c r="H85" s="174">
        <v>37356.77</v>
      </c>
      <c r="I85" s="174">
        <v>33362.92</v>
      </c>
      <c r="J85" s="112"/>
      <c r="K85" s="112"/>
      <c r="L85" s="112"/>
      <c r="M85" s="113"/>
      <c r="N85" s="113">
        <f t="shared" si="8"/>
        <v>5.7649336419753086</v>
      </c>
      <c r="O85" s="113"/>
      <c r="P85" s="113">
        <f t="shared" si="10"/>
        <v>5.148598765432099</v>
      </c>
    </row>
    <row r="86" spans="1:16" ht="11.25" customHeight="1">
      <c r="A86" s="173" t="s">
        <v>419</v>
      </c>
      <c r="B86" s="173" t="s">
        <v>623</v>
      </c>
      <c r="C86" s="173" t="s">
        <v>54</v>
      </c>
      <c r="D86" s="174"/>
      <c r="E86" s="174"/>
      <c r="F86" s="174"/>
      <c r="G86" s="174">
        <v>3600</v>
      </c>
      <c r="H86" s="174">
        <v>17337.86</v>
      </c>
      <c r="I86" s="174">
        <v>15548.92</v>
      </c>
      <c r="J86" s="112"/>
      <c r="K86" s="112"/>
      <c r="L86" s="112"/>
      <c r="M86" s="113"/>
      <c r="N86" s="113">
        <f t="shared" si="8"/>
        <v>4.816072222222222</v>
      </c>
      <c r="O86" s="113"/>
      <c r="P86" s="113">
        <f t="shared" si="10"/>
        <v>4.3191444444444445</v>
      </c>
    </row>
    <row r="87" spans="1:16" ht="11.25" customHeight="1">
      <c r="A87" s="173" t="s">
        <v>419</v>
      </c>
      <c r="B87" s="173" t="s">
        <v>623</v>
      </c>
      <c r="C87" s="173" t="s">
        <v>56</v>
      </c>
      <c r="D87" s="174">
        <v>6720</v>
      </c>
      <c r="E87" s="174">
        <v>40350.79</v>
      </c>
      <c r="F87" s="174">
        <v>36416.6</v>
      </c>
      <c r="G87" s="174">
        <v>17230</v>
      </c>
      <c r="H87" s="174">
        <v>81114.61</v>
      </c>
      <c r="I87" s="174">
        <v>71841.14</v>
      </c>
      <c r="J87" s="112">
        <f t="shared" si="4"/>
        <v>156.39880952380952</v>
      </c>
      <c r="K87" s="112">
        <f t="shared" si="5"/>
        <v>101.02359829881892</v>
      </c>
      <c r="L87" s="112">
        <f t="shared" si="6"/>
        <v>97.27580279323166</v>
      </c>
      <c r="M87" s="113">
        <f t="shared" si="7"/>
        <v>6.0045818452380955</v>
      </c>
      <c r="N87" s="113">
        <f t="shared" si="8"/>
        <v>4.70775449796866</v>
      </c>
      <c r="O87" s="113">
        <f t="shared" si="9"/>
        <v>5.4191369047619045</v>
      </c>
      <c r="P87" s="113">
        <f t="shared" si="10"/>
        <v>4.16953801508996</v>
      </c>
    </row>
    <row r="88" spans="1:16" ht="11.25" customHeight="1">
      <c r="A88" s="173" t="s">
        <v>419</v>
      </c>
      <c r="B88" s="173" t="s">
        <v>623</v>
      </c>
      <c r="C88" s="173" t="s">
        <v>42</v>
      </c>
      <c r="D88" s="174">
        <v>8000</v>
      </c>
      <c r="E88" s="174">
        <v>38035.56</v>
      </c>
      <c r="F88" s="174">
        <v>34247.44</v>
      </c>
      <c r="G88" s="174">
        <v>32950</v>
      </c>
      <c r="H88" s="174">
        <v>156365.77</v>
      </c>
      <c r="I88" s="174">
        <v>139950.85</v>
      </c>
      <c r="J88" s="112">
        <f t="shared" si="4"/>
        <v>311.875</v>
      </c>
      <c r="K88" s="112">
        <f t="shared" si="5"/>
        <v>311.10416147415737</v>
      </c>
      <c r="L88" s="112">
        <f t="shared" si="6"/>
        <v>308.6461645016386</v>
      </c>
      <c r="M88" s="113">
        <f t="shared" si="7"/>
        <v>4.754445</v>
      </c>
      <c r="N88" s="113">
        <f t="shared" si="8"/>
        <v>4.7455468892261</v>
      </c>
      <c r="O88" s="113">
        <f t="shared" si="9"/>
        <v>4.280930000000001</v>
      </c>
      <c r="P88" s="113">
        <f t="shared" si="10"/>
        <v>4.247370257966616</v>
      </c>
    </row>
    <row r="89" spans="1:16" s="172" customFormat="1" ht="11.25" customHeight="1">
      <c r="A89" s="173" t="s">
        <v>419</v>
      </c>
      <c r="B89" s="173" t="s">
        <v>623</v>
      </c>
      <c r="C89" s="173" t="s">
        <v>45</v>
      </c>
      <c r="D89" s="174"/>
      <c r="E89" s="174"/>
      <c r="F89" s="174"/>
      <c r="G89" s="174">
        <v>98378.5</v>
      </c>
      <c r="H89" s="174">
        <v>496547.32</v>
      </c>
      <c r="I89" s="174">
        <v>442978.85</v>
      </c>
      <c r="J89" s="112"/>
      <c r="K89" s="112"/>
      <c r="L89" s="112"/>
      <c r="M89" s="113"/>
      <c r="N89" s="113">
        <f t="shared" si="8"/>
        <v>5.04731541952764</v>
      </c>
      <c r="O89" s="113"/>
      <c r="P89" s="113">
        <f t="shared" si="10"/>
        <v>4.502801425108128</v>
      </c>
    </row>
    <row r="90" spans="1:16" s="172" customFormat="1" ht="11.25" customHeight="1">
      <c r="A90" s="173" t="s">
        <v>419</v>
      </c>
      <c r="B90" s="173" t="s">
        <v>623</v>
      </c>
      <c r="C90" s="173" t="s">
        <v>43</v>
      </c>
      <c r="D90" s="174">
        <v>34080</v>
      </c>
      <c r="E90" s="174">
        <v>161968.09</v>
      </c>
      <c r="F90" s="174">
        <v>145623.4</v>
      </c>
      <c r="G90" s="174">
        <v>158846.5</v>
      </c>
      <c r="H90" s="174">
        <v>774358.53</v>
      </c>
      <c r="I90" s="174">
        <v>693373.48</v>
      </c>
      <c r="J90" s="112">
        <f t="shared" si="4"/>
        <v>366.0988849765258</v>
      </c>
      <c r="K90" s="112">
        <f t="shared" si="5"/>
        <v>378.0932651610574</v>
      </c>
      <c r="L90" s="112">
        <f t="shared" si="6"/>
        <v>376.1415267051861</v>
      </c>
      <c r="M90" s="113">
        <f t="shared" si="7"/>
        <v>4.752584800469483</v>
      </c>
      <c r="N90" s="113">
        <f t="shared" si="8"/>
        <v>4.874885691532391</v>
      </c>
      <c r="O90" s="113">
        <f t="shared" si="9"/>
        <v>4.2729870892018775</v>
      </c>
      <c r="P90" s="113">
        <f t="shared" si="10"/>
        <v>4.365053557994668</v>
      </c>
    </row>
    <row r="91" spans="1:16" ht="11.25" customHeight="1">
      <c r="A91" s="173" t="s">
        <v>419</v>
      </c>
      <c r="B91" s="173" t="s">
        <v>623</v>
      </c>
      <c r="C91" s="173" t="s">
        <v>156</v>
      </c>
      <c r="D91" s="174"/>
      <c r="E91" s="174"/>
      <c r="F91" s="174"/>
      <c r="G91" s="174">
        <v>1669</v>
      </c>
      <c r="H91" s="174">
        <v>7994.66</v>
      </c>
      <c r="I91" s="174">
        <v>7086.29</v>
      </c>
      <c r="J91" s="112"/>
      <c r="K91" s="112"/>
      <c r="L91" s="112"/>
      <c r="M91" s="113"/>
      <c r="N91" s="113">
        <f t="shared" si="8"/>
        <v>4.790089874176154</v>
      </c>
      <c r="O91" s="113"/>
      <c r="P91" s="113">
        <f t="shared" si="10"/>
        <v>4.2458298382264825</v>
      </c>
    </row>
    <row r="92" spans="1:16" ht="11.25" customHeight="1">
      <c r="A92" s="173" t="s">
        <v>419</v>
      </c>
      <c r="B92" s="173" t="s">
        <v>623</v>
      </c>
      <c r="C92" s="173" t="s">
        <v>50</v>
      </c>
      <c r="D92" s="174">
        <v>20</v>
      </c>
      <c r="E92" s="174">
        <v>3.04</v>
      </c>
      <c r="F92" s="174">
        <v>2.78</v>
      </c>
      <c r="G92" s="174">
        <v>1270</v>
      </c>
      <c r="H92" s="174">
        <v>7085.7</v>
      </c>
      <c r="I92" s="174">
        <v>6351.89</v>
      </c>
      <c r="J92" s="112">
        <f t="shared" si="4"/>
        <v>6250</v>
      </c>
      <c r="K92" s="112">
        <f t="shared" si="5"/>
        <v>232982.23684210525</v>
      </c>
      <c r="L92" s="112">
        <f t="shared" si="6"/>
        <v>228385.25179856116</v>
      </c>
      <c r="M92" s="113">
        <f t="shared" si="7"/>
        <v>0.152</v>
      </c>
      <c r="N92" s="113">
        <f t="shared" si="8"/>
        <v>5.579291338582677</v>
      </c>
      <c r="O92" s="113">
        <f t="shared" si="9"/>
        <v>0.13899999999999998</v>
      </c>
      <c r="P92" s="113">
        <f t="shared" si="10"/>
        <v>5.001488188976378</v>
      </c>
    </row>
    <row r="93" spans="1:16" ht="11.25" customHeight="1">
      <c r="A93" s="173" t="s">
        <v>419</v>
      </c>
      <c r="B93" s="173" t="s">
        <v>623</v>
      </c>
      <c r="C93" s="173" t="s">
        <v>67</v>
      </c>
      <c r="D93" s="174">
        <v>630</v>
      </c>
      <c r="E93" s="174">
        <v>2998.44</v>
      </c>
      <c r="F93" s="174">
        <v>2687.5</v>
      </c>
      <c r="G93" s="174">
        <v>2815</v>
      </c>
      <c r="H93" s="174">
        <v>15132.33</v>
      </c>
      <c r="I93" s="174">
        <v>13562.29</v>
      </c>
      <c r="J93" s="112">
        <f t="shared" si="4"/>
        <v>346.8253968253968</v>
      </c>
      <c r="K93" s="112">
        <f t="shared" si="5"/>
        <v>404.67343018369553</v>
      </c>
      <c r="L93" s="112">
        <f t="shared" si="6"/>
        <v>404.6433488372093</v>
      </c>
      <c r="M93" s="113">
        <f t="shared" si="7"/>
        <v>4.759428571428572</v>
      </c>
      <c r="N93" s="113">
        <f t="shared" si="8"/>
        <v>5.375605683836589</v>
      </c>
      <c r="O93" s="113">
        <f t="shared" si="9"/>
        <v>4.265873015873016</v>
      </c>
      <c r="P93" s="113">
        <f t="shared" si="10"/>
        <v>4.817865008880995</v>
      </c>
    </row>
    <row r="94" spans="1:16" ht="11.25" customHeight="1">
      <c r="A94" s="173" t="s">
        <v>419</v>
      </c>
      <c r="B94" s="173" t="s">
        <v>623</v>
      </c>
      <c r="C94" s="173" t="s">
        <v>66</v>
      </c>
      <c r="D94" s="174">
        <v>4950</v>
      </c>
      <c r="E94" s="174">
        <v>26242.31</v>
      </c>
      <c r="F94" s="174">
        <v>23492.19</v>
      </c>
      <c r="G94" s="174"/>
      <c r="H94" s="174"/>
      <c r="I94" s="174"/>
      <c r="J94" s="112"/>
      <c r="K94" s="112"/>
      <c r="L94" s="112"/>
      <c r="M94" s="113">
        <f t="shared" si="7"/>
        <v>5.301476767676768</v>
      </c>
      <c r="N94" s="113"/>
      <c r="O94" s="113">
        <f t="shared" si="9"/>
        <v>4.745896969696969</v>
      </c>
      <c r="P94" s="113"/>
    </row>
    <row r="95" spans="1:16" ht="11.25" customHeight="1">
      <c r="A95" s="173" t="s">
        <v>419</v>
      </c>
      <c r="B95" s="173" t="s">
        <v>623</v>
      </c>
      <c r="C95" s="173" t="s">
        <v>44</v>
      </c>
      <c r="D95" s="174">
        <v>25380</v>
      </c>
      <c r="E95" s="174">
        <v>92840.95</v>
      </c>
      <c r="F95" s="174">
        <v>82943.86</v>
      </c>
      <c r="G95" s="174">
        <v>7120</v>
      </c>
      <c r="H95" s="174">
        <v>31778.79</v>
      </c>
      <c r="I95" s="174">
        <v>29168.86</v>
      </c>
      <c r="J95" s="112">
        <f t="shared" si="4"/>
        <v>-71.94641449960599</v>
      </c>
      <c r="K95" s="112">
        <f t="shared" si="5"/>
        <v>-65.77071863224148</v>
      </c>
      <c r="L95" s="112">
        <f t="shared" si="6"/>
        <v>-64.83300873627053</v>
      </c>
      <c r="M95" s="113">
        <f t="shared" si="7"/>
        <v>3.65803585500394</v>
      </c>
      <c r="N95" s="113">
        <f t="shared" si="8"/>
        <v>4.463313202247191</v>
      </c>
      <c r="O95" s="113">
        <f t="shared" si="9"/>
        <v>3.2680795902285262</v>
      </c>
      <c r="P95" s="113">
        <f t="shared" si="10"/>
        <v>4.09675</v>
      </c>
    </row>
    <row r="96" spans="1:16" ht="11.25" customHeight="1">
      <c r="A96" s="173" t="s">
        <v>421</v>
      </c>
      <c r="B96" s="173" t="s">
        <v>422</v>
      </c>
      <c r="C96" s="173" t="s">
        <v>139</v>
      </c>
      <c r="D96" s="174">
        <v>20</v>
      </c>
      <c r="E96" s="174">
        <v>382.2</v>
      </c>
      <c r="F96" s="174">
        <v>343.02</v>
      </c>
      <c r="G96" s="174"/>
      <c r="H96" s="174"/>
      <c r="I96" s="174"/>
      <c r="J96" s="112"/>
      <c r="K96" s="112"/>
      <c r="L96" s="112"/>
      <c r="M96" s="113">
        <f t="shared" si="7"/>
        <v>19.11</v>
      </c>
      <c r="N96" s="113"/>
      <c r="O96" s="113">
        <f t="shared" si="9"/>
        <v>17.151</v>
      </c>
      <c r="P96" s="113"/>
    </row>
    <row r="97" spans="1:16" ht="11.25" customHeight="1">
      <c r="A97" s="173" t="s">
        <v>421</v>
      </c>
      <c r="B97" s="173" t="s">
        <v>422</v>
      </c>
      <c r="C97" s="173" t="s">
        <v>56</v>
      </c>
      <c r="D97" s="174">
        <v>100</v>
      </c>
      <c r="E97" s="174">
        <v>1879.9</v>
      </c>
      <c r="F97" s="174">
        <v>1675.54</v>
      </c>
      <c r="G97" s="174">
        <v>365</v>
      </c>
      <c r="H97" s="174">
        <v>6235.2</v>
      </c>
      <c r="I97" s="174">
        <v>5531.22</v>
      </c>
      <c r="J97" s="112">
        <f t="shared" si="4"/>
        <v>265</v>
      </c>
      <c r="K97" s="112">
        <f t="shared" si="5"/>
        <v>231.6772168732379</v>
      </c>
      <c r="L97" s="112">
        <f t="shared" si="6"/>
        <v>230.1156642037791</v>
      </c>
      <c r="M97" s="113">
        <f t="shared" si="7"/>
        <v>18.799</v>
      </c>
      <c r="N97" s="113">
        <f t="shared" si="8"/>
        <v>17.0827397260274</v>
      </c>
      <c r="O97" s="113">
        <f t="shared" si="9"/>
        <v>16.755399999999998</v>
      </c>
      <c r="P97" s="113">
        <f t="shared" si="10"/>
        <v>15.154027397260275</v>
      </c>
    </row>
    <row r="98" spans="1:16" ht="11.25" customHeight="1">
      <c r="A98" s="173" t="s">
        <v>421</v>
      </c>
      <c r="B98" s="173" t="s">
        <v>422</v>
      </c>
      <c r="C98" s="173" t="s">
        <v>103</v>
      </c>
      <c r="D98" s="174">
        <v>80</v>
      </c>
      <c r="E98" s="174">
        <v>1266.7</v>
      </c>
      <c r="F98" s="174">
        <v>1200</v>
      </c>
      <c r="G98" s="174"/>
      <c r="H98" s="174"/>
      <c r="I98" s="174"/>
      <c r="J98" s="112"/>
      <c r="K98" s="112"/>
      <c r="L98" s="112"/>
      <c r="M98" s="113">
        <f t="shared" si="7"/>
        <v>15.83375</v>
      </c>
      <c r="N98" s="113"/>
      <c r="O98" s="113">
        <f t="shared" si="9"/>
        <v>15</v>
      </c>
      <c r="P98" s="113"/>
    </row>
    <row r="99" spans="1:16" ht="11.25" customHeight="1">
      <c r="A99" s="173" t="s">
        <v>421</v>
      </c>
      <c r="B99" s="173" t="s">
        <v>422</v>
      </c>
      <c r="C99" s="173" t="s">
        <v>44</v>
      </c>
      <c r="D99" s="174">
        <v>21555</v>
      </c>
      <c r="E99" s="174">
        <v>301307.94</v>
      </c>
      <c r="F99" s="174">
        <v>270921.95</v>
      </c>
      <c r="G99" s="174">
        <v>17737.5</v>
      </c>
      <c r="H99" s="174">
        <v>265583.56</v>
      </c>
      <c r="I99" s="174">
        <v>237538.2</v>
      </c>
      <c r="J99" s="112">
        <f t="shared" si="4"/>
        <v>-17.710508002783577</v>
      </c>
      <c r="K99" s="112">
        <f t="shared" si="5"/>
        <v>-11.85643498143461</v>
      </c>
      <c r="L99" s="112">
        <f t="shared" si="6"/>
        <v>-12.32227584365165</v>
      </c>
      <c r="M99" s="113">
        <f t="shared" si="7"/>
        <v>13.978563674321503</v>
      </c>
      <c r="N99" s="113">
        <f t="shared" si="8"/>
        <v>14.972998449612403</v>
      </c>
      <c r="O99" s="113">
        <f t="shared" si="9"/>
        <v>12.568868012062167</v>
      </c>
      <c r="P99" s="113">
        <f t="shared" si="10"/>
        <v>13.39186469344609</v>
      </c>
    </row>
    <row r="100" spans="1:16" ht="11.25" customHeight="1">
      <c r="A100" s="173" t="s">
        <v>423</v>
      </c>
      <c r="B100" s="173" t="s">
        <v>424</v>
      </c>
      <c r="C100" s="173" t="s">
        <v>48</v>
      </c>
      <c r="D100" s="174">
        <v>655776</v>
      </c>
      <c r="E100" s="174">
        <v>2861824.73</v>
      </c>
      <c r="F100" s="174">
        <v>2572353.45</v>
      </c>
      <c r="G100" s="174">
        <v>1171994</v>
      </c>
      <c r="H100" s="174">
        <v>5480231.98</v>
      </c>
      <c r="I100" s="174">
        <v>4917395.27</v>
      </c>
      <c r="J100" s="112">
        <f t="shared" si="4"/>
        <v>78.71864783096667</v>
      </c>
      <c r="K100" s="112">
        <f t="shared" si="5"/>
        <v>91.49432606936766</v>
      </c>
      <c r="L100" s="112">
        <f t="shared" si="6"/>
        <v>91.16328162445947</v>
      </c>
      <c r="M100" s="113">
        <f t="shared" si="7"/>
        <v>4.364027854023325</v>
      </c>
      <c r="N100" s="113">
        <f t="shared" si="8"/>
        <v>4.675989791756614</v>
      </c>
      <c r="O100" s="113">
        <f t="shared" si="9"/>
        <v>3.9226099308300397</v>
      </c>
      <c r="P100" s="113">
        <f t="shared" si="10"/>
        <v>4.195751232514842</v>
      </c>
    </row>
    <row r="101" spans="1:16" ht="11.25" customHeight="1">
      <c r="A101" s="173" t="s">
        <v>423</v>
      </c>
      <c r="B101" s="173" t="s">
        <v>424</v>
      </c>
      <c r="C101" s="173" t="s">
        <v>87</v>
      </c>
      <c r="D101" s="174">
        <v>63988</v>
      </c>
      <c r="E101" s="174">
        <v>347933.95</v>
      </c>
      <c r="F101" s="174">
        <v>313956.22</v>
      </c>
      <c r="G101" s="174">
        <v>28278</v>
      </c>
      <c r="H101" s="174">
        <v>137377.97</v>
      </c>
      <c r="I101" s="174">
        <v>122628.15</v>
      </c>
      <c r="J101" s="112">
        <f t="shared" si="4"/>
        <v>-55.80733887603926</v>
      </c>
      <c r="K101" s="112">
        <f t="shared" si="5"/>
        <v>-60.51607783603755</v>
      </c>
      <c r="L101" s="112">
        <f t="shared" si="6"/>
        <v>-60.94100317553829</v>
      </c>
      <c r="M101" s="113">
        <f t="shared" si="7"/>
        <v>5.437487497655811</v>
      </c>
      <c r="N101" s="113">
        <f t="shared" si="8"/>
        <v>4.8581218615177875</v>
      </c>
      <c r="O101" s="113">
        <f t="shared" si="9"/>
        <v>4.906485903606926</v>
      </c>
      <c r="P101" s="113">
        <f t="shared" si="10"/>
        <v>4.336521323997454</v>
      </c>
    </row>
    <row r="102" spans="1:16" ht="11.25" customHeight="1">
      <c r="A102" s="173" t="s">
        <v>423</v>
      </c>
      <c r="B102" s="173" t="s">
        <v>424</v>
      </c>
      <c r="C102" s="173" t="s">
        <v>60</v>
      </c>
      <c r="D102" s="174"/>
      <c r="E102" s="174"/>
      <c r="F102" s="174"/>
      <c r="G102" s="174">
        <v>10670</v>
      </c>
      <c r="H102" s="174">
        <v>57903.58</v>
      </c>
      <c r="I102" s="174">
        <v>52538.45</v>
      </c>
      <c r="J102" s="112"/>
      <c r="K102" s="112"/>
      <c r="L102" s="112"/>
      <c r="M102" s="113"/>
      <c r="N102" s="113">
        <f t="shared" si="8"/>
        <v>5.426764761012183</v>
      </c>
      <c r="O102" s="113"/>
      <c r="P102" s="113">
        <f t="shared" si="10"/>
        <v>4.923940955951265</v>
      </c>
    </row>
    <row r="103" spans="1:16" ht="11.25" customHeight="1">
      <c r="A103" s="173" t="s">
        <v>423</v>
      </c>
      <c r="B103" s="173" t="s">
        <v>424</v>
      </c>
      <c r="C103" s="173" t="s">
        <v>139</v>
      </c>
      <c r="D103" s="174">
        <v>597680</v>
      </c>
      <c r="E103" s="174">
        <v>3525209.86</v>
      </c>
      <c r="F103" s="174">
        <v>3151013.63</v>
      </c>
      <c r="G103" s="174">
        <v>889910</v>
      </c>
      <c r="H103" s="174">
        <v>4475457.66</v>
      </c>
      <c r="I103" s="174">
        <v>4011501.11</v>
      </c>
      <c r="J103" s="112">
        <f t="shared" si="4"/>
        <v>48.89405702047919</v>
      </c>
      <c r="K103" s="112">
        <f t="shared" si="5"/>
        <v>26.9557795915163</v>
      </c>
      <c r="L103" s="112">
        <f t="shared" si="6"/>
        <v>27.308275400890604</v>
      </c>
      <c r="M103" s="113">
        <f t="shared" si="7"/>
        <v>5.898155969749698</v>
      </c>
      <c r="N103" s="113">
        <f t="shared" si="8"/>
        <v>5.02911267431538</v>
      </c>
      <c r="O103" s="113">
        <f t="shared" si="9"/>
        <v>5.2720747389907645</v>
      </c>
      <c r="P103" s="113">
        <f t="shared" si="10"/>
        <v>4.507760458922812</v>
      </c>
    </row>
    <row r="104" spans="1:16" ht="11.25" customHeight="1">
      <c r="A104" s="173" t="s">
        <v>423</v>
      </c>
      <c r="B104" s="173" t="s">
        <v>424</v>
      </c>
      <c r="C104" s="173" t="s">
        <v>63</v>
      </c>
      <c r="D104" s="174">
        <v>135231.42</v>
      </c>
      <c r="E104" s="174">
        <v>882911.25</v>
      </c>
      <c r="F104" s="174">
        <v>792960.44</v>
      </c>
      <c r="G104" s="174">
        <v>112309</v>
      </c>
      <c r="H104" s="174">
        <v>660800.43</v>
      </c>
      <c r="I104" s="174">
        <v>592247.07</v>
      </c>
      <c r="J104" s="112">
        <f t="shared" si="4"/>
        <v>-16.9505134235816</v>
      </c>
      <c r="K104" s="112">
        <f t="shared" si="5"/>
        <v>-25.156641734942212</v>
      </c>
      <c r="L104" s="112">
        <f t="shared" si="6"/>
        <v>-25.3119020666403</v>
      </c>
      <c r="M104" s="113">
        <f t="shared" si="7"/>
        <v>6.528891362672964</v>
      </c>
      <c r="N104" s="113">
        <f t="shared" si="8"/>
        <v>5.883770935543902</v>
      </c>
      <c r="O104" s="113">
        <f t="shared" si="9"/>
        <v>5.8637293019625165</v>
      </c>
      <c r="P104" s="113">
        <f t="shared" si="10"/>
        <v>5.2733714127986175</v>
      </c>
    </row>
    <row r="105" spans="1:16" ht="11.25" customHeight="1">
      <c r="A105" s="173" t="s">
        <v>423</v>
      </c>
      <c r="B105" s="173" t="s">
        <v>424</v>
      </c>
      <c r="C105" s="173" t="s">
        <v>54</v>
      </c>
      <c r="D105" s="174">
        <v>800555.4</v>
      </c>
      <c r="E105" s="174">
        <v>4364656.17</v>
      </c>
      <c r="F105" s="174">
        <v>3922322.16</v>
      </c>
      <c r="G105" s="174">
        <v>924888.75</v>
      </c>
      <c r="H105" s="174">
        <v>4725018.19</v>
      </c>
      <c r="I105" s="174">
        <v>4234045.39</v>
      </c>
      <c r="J105" s="112">
        <f t="shared" si="4"/>
        <v>15.530886432094515</v>
      </c>
      <c r="K105" s="112">
        <f t="shared" si="5"/>
        <v>8.256366732319272</v>
      </c>
      <c r="L105" s="112">
        <f t="shared" si="6"/>
        <v>7.947415262799308</v>
      </c>
      <c r="M105" s="113">
        <f t="shared" si="7"/>
        <v>5.452035137106064</v>
      </c>
      <c r="N105" s="113">
        <f t="shared" si="8"/>
        <v>5.108742202778442</v>
      </c>
      <c r="O105" s="113">
        <f t="shared" si="9"/>
        <v>4.899501221277128</v>
      </c>
      <c r="P105" s="113">
        <f t="shared" si="10"/>
        <v>4.577896952471311</v>
      </c>
    </row>
    <row r="106" spans="1:16" ht="11.25" customHeight="1">
      <c r="A106" s="173" t="s">
        <v>423</v>
      </c>
      <c r="B106" s="173" t="s">
        <v>424</v>
      </c>
      <c r="C106" s="173" t="s">
        <v>82</v>
      </c>
      <c r="D106" s="174"/>
      <c r="E106" s="174"/>
      <c r="F106" s="174"/>
      <c r="G106" s="174">
        <v>32738</v>
      </c>
      <c r="H106" s="174">
        <v>160634.53</v>
      </c>
      <c r="I106" s="174">
        <v>143642.38</v>
      </c>
      <c r="J106" s="112"/>
      <c r="K106" s="112"/>
      <c r="L106" s="112"/>
      <c r="M106" s="113"/>
      <c r="N106" s="113">
        <f t="shared" si="8"/>
        <v>4.906669008491661</v>
      </c>
      <c r="O106" s="113"/>
      <c r="P106" s="113">
        <f t="shared" si="10"/>
        <v>4.3876345531187</v>
      </c>
    </row>
    <row r="107" spans="1:16" ht="11.25" customHeight="1">
      <c r="A107" s="173" t="s">
        <v>423</v>
      </c>
      <c r="B107" s="173" t="s">
        <v>424</v>
      </c>
      <c r="C107" s="173" t="s">
        <v>705</v>
      </c>
      <c r="D107" s="174"/>
      <c r="E107" s="174"/>
      <c r="F107" s="174"/>
      <c r="G107" s="174">
        <v>98390</v>
      </c>
      <c r="H107" s="174">
        <v>482232.58</v>
      </c>
      <c r="I107" s="174">
        <v>432450.24</v>
      </c>
      <c r="J107" s="112"/>
      <c r="K107" s="112"/>
      <c r="L107" s="112"/>
      <c r="M107" s="113"/>
      <c r="N107" s="113">
        <f t="shared" si="8"/>
        <v>4.901235694684419</v>
      </c>
      <c r="O107" s="113"/>
      <c r="P107" s="113">
        <f t="shared" si="10"/>
        <v>4.395266185587966</v>
      </c>
    </row>
    <row r="108" spans="1:16" ht="11.25" customHeight="1">
      <c r="A108" s="173" t="s">
        <v>423</v>
      </c>
      <c r="B108" s="173" t="s">
        <v>424</v>
      </c>
      <c r="C108" s="173" t="s">
        <v>56</v>
      </c>
      <c r="D108" s="174">
        <v>21146</v>
      </c>
      <c r="E108" s="174">
        <v>130988.89</v>
      </c>
      <c r="F108" s="174">
        <v>116251.31</v>
      </c>
      <c r="G108" s="174">
        <v>170216</v>
      </c>
      <c r="H108" s="174">
        <v>797181.82</v>
      </c>
      <c r="I108" s="174">
        <v>707550.26</v>
      </c>
      <c r="J108" s="112">
        <f t="shared" si="4"/>
        <v>704.9560200510734</v>
      </c>
      <c r="K108" s="112">
        <f t="shared" si="5"/>
        <v>508.5873542405008</v>
      </c>
      <c r="L108" s="112">
        <f t="shared" si="6"/>
        <v>508.63852630994</v>
      </c>
      <c r="M108" s="113">
        <f t="shared" si="7"/>
        <v>6.194499668968127</v>
      </c>
      <c r="N108" s="113">
        <f t="shared" si="8"/>
        <v>4.683354208770033</v>
      </c>
      <c r="O108" s="113">
        <f t="shared" si="9"/>
        <v>5.497555566064504</v>
      </c>
      <c r="P108" s="113">
        <f t="shared" si="10"/>
        <v>4.156778798702825</v>
      </c>
    </row>
    <row r="109" spans="1:16" ht="11.25" customHeight="1">
      <c r="A109" s="173" t="s">
        <v>423</v>
      </c>
      <c r="B109" s="173" t="s">
        <v>424</v>
      </c>
      <c r="C109" s="173" t="s">
        <v>617</v>
      </c>
      <c r="D109" s="174"/>
      <c r="E109" s="174"/>
      <c r="F109" s="174"/>
      <c r="G109" s="174">
        <v>50</v>
      </c>
      <c r="H109" s="174">
        <v>275</v>
      </c>
      <c r="I109" s="174">
        <v>249.22</v>
      </c>
      <c r="J109" s="112"/>
      <c r="K109" s="112"/>
      <c r="L109" s="112"/>
      <c r="M109" s="113"/>
      <c r="N109" s="113">
        <f t="shared" si="8"/>
        <v>5.5</v>
      </c>
      <c r="O109" s="113"/>
      <c r="P109" s="113">
        <f t="shared" si="10"/>
        <v>4.9844</v>
      </c>
    </row>
    <row r="110" spans="1:16" ht="11.25" customHeight="1">
      <c r="A110" s="173" t="s">
        <v>423</v>
      </c>
      <c r="B110" s="173" t="s">
        <v>424</v>
      </c>
      <c r="C110" s="173" t="s">
        <v>42</v>
      </c>
      <c r="D110" s="174">
        <v>2715198</v>
      </c>
      <c r="E110" s="174">
        <v>14765248.2</v>
      </c>
      <c r="F110" s="174">
        <v>13251458.24</v>
      </c>
      <c r="G110" s="174">
        <v>2623599</v>
      </c>
      <c r="H110" s="174">
        <v>12961546.08</v>
      </c>
      <c r="I110" s="174">
        <v>11611244.36</v>
      </c>
      <c r="J110" s="112">
        <f t="shared" si="4"/>
        <v>-3.3735661266692154</v>
      </c>
      <c r="K110" s="112">
        <f t="shared" si="5"/>
        <v>-12.215860482453651</v>
      </c>
      <c r="L110" s="112">
        <f t="shared" si="6"/>
        <v>-12.377610450817834</v>
      </c>
      <c r="M110" s="113">
        <f t="shared" si="7"/>
        <v>5.438000543606765</v>
      </c>
      <c r="N110" s="113">
        <f t="shared" si="8"/>
        <v>4.940368585290663</v>
      </c>
      <c r="O110" s="113">
        <f t="shared" si="9"/>
        <v>4.880475840067649</v>
      </c>
      <c r="P110" s="113">
        <f t="shared" si="10"/>
        <v>4.425693240468532</v>
      </c>
    </row>
    <row r="111" spans="1:16" ht="11.25" customHeight="1">
      <c r="A111" s="173" t="s">
        <v>423</v>
      </c>
      <c r="B111" s="173" t="s">
        <v>424</v>
      </c>
      <c r="C111" s="173" t="s">
        <v>92</v>
      </c>
      <c r="D111" s="174">
        <v>98</v>
      </c>
      <c r="E111" s="174">
        <v>617.4</v>
      </c>
      <c r="F111" s="174">
        <v>573.99</v>
      </c>
      <c r="G111" s="174"/>
      <c r="H111" s="174"/>
      <c r="I111" s="174"/>
      <c r="J111" s="112"/>
      <c r="K111" s="112"/>
      <c r="L111" s="112"/>
      <c r="M111" s="113">
        <f t="shared" si="7"/>
        <v>6.3</v>
      </c>
      <c r="N111" s="113"/>
      <c r="O111" s="113">
        <f t="shared" si="9"/>
        <v>5.85704081632653</v>
      </c>
      <c r="P111" s="113"/>
    </row>
    <row r="112" spans="1:16" ht="11.25" customHeight="1">
      <c r="A112" s="173" t="s">
        <v>423</v>
      </c>
      <c r="B112" s="173" t="s">
        <v>424</v>
      </c>
      <c r="C112" s="173" t="s">
        <v>45</v>
      </c>
      <c r="D112" s="174">
        <v>1819297.2</v>
      </c>
      <c r="E112" s="174">
        <v>9480129.71</v>
      </c>
      <c r="F112" s="174">
        <v>8470634.34</v>
      </c>
      <c r="G112" s="174">
        <v>1620858</v>
      </c>
      <c r="H112" s="174">
        <v>7561000.29</v>
      </c>
      <c r="I112" s="174">
        <v>6782934.59</v>
      </c>
      <c r="J112" s="112">
        <f t="shared" si="4"/>
        <v>-10.907464706701026</v>
      </c>
      <c r="K112" s="112">
        <f t="shared" si="5"/>
        <v>-20.243704239358987</v>
      </c>
      <c r="L112" s="112">
        <f t="shared" si="6"/>
        <v>-19.924124714371747</v>
      </c>
      <c r="M112" s="113">
        <f t="shared" si="7"/>
        <v>5.210874677320452</v>
      </c>
      <c r="N112" s="113">
        <f t="shared" si="8"/>
        <v>4.66481350618006</v>
      </c>
      <c r="O112" s="113">
        <f t="shared" si="9"/>
        <v>4.655992621766251</v>
      </c>
      <c r="P112" s="113">
        <f t="shared" si="10"/>
        <v>4.184780276865709</v>
      </c>
    </row>
    <row r="113" spans="1:16" ht="11.25" customHeight="1">
      <c r="A113" s="173" t="s">
        <v>423</v>
      </c>
      <c r="B113" s="173" t="s">
        <v>424</v>
      </c>
      <c r="C113" s="173" t="s">
        <v>57</v>
      </c>
      <c r="D113" s="174">
        <v>268692</v>
      </c>
      <c r="E113" s="174">
        <v>1427498.56</v>
      </c>
      <c r="F113" s="174">
        <v>1288824.35</v>
      </c>
      <c r="G113" s="174">
        <v>691095</v>
      </c>
      <c r="H113" s="174">
        <v>3398895.99</v>
      </c>
      <c r="I113" s="174">
        <v>3048203.14</v>
      </c>
      <c r="J113" s="112">
        <f t="shared" si="4"/>
        <v>157.20713679603412</v>
      </c>
      <c r="K113" s="112">
        <f t="shared" si="5"/>
        <v>138.10153545794122</v>
      </c>
      <c r="L113" s="112">
        <f t="shared" si="6"/>
        <v>136.51036233137586</v>
      </c>
      <c r="M113" s="113">
        <f t="shared" si="7"/>
        <v>5.3127691185446535</v>
      </c>
      <c r="N113" s="113">
        <f t="shared" si="8"/>
        <v>4.9181313567599245</v>
      </c>
      <c r="O113" s="113">
        <f t="shared" si="9"/>
        <v>4.796660674675837</v>
      </c>
      <c r="P113" s="113">
        <f t="shared" si="10"/>
        <v>4.410686143004941</v>
      </c>
    </row>
    <row r="114" spans="1:16" ht="11.25" customHeight="1">
      <c r="A114" s="173" t="s">
        <v>423</v>
      </c>
      <c r="B114" s="173" t="s">
        <v>424</v>
      </c>
      <c r="C114" s="173" t="s">
        <v>61</v>
      </c>
      <c r="D114" s="174">
        <v>50480</v>
      </c>
      <c r="E114" s="174">
        <v>352567.75</v>
      </c>
      <c r="F114" s="174">
        <v>312416</v>
      </c>
      <c r="G114" s="174">
        <v>8520</v>
      </c>
      <c r="H114" s="174">
        <v>53804.64</v>
      </c>
      <c r="I114" s="174">
        <v>49378.58</v>
      </c>
      <c r="J114" s="112">
        <f t="shared" si="4"/>
        <v>-83.12202852614897</v>
      </c>
      <c r="K114" s="112">
        <f t="shared" si="5"/>
        <v>-84.73920544349278</v>
      </c>
      <c r="L114" s="112">
        <f t="shared" si="6"/>
        <v>-84.19460591006863</v>
      </c>
      <c r="M114" s="113">
        <f t="shared" si="7"/>
        <v>6.984305665610143</v>
      </c>
      <c r="N114" s="113">
        <f t="shared" si="8"/>
        <v>6.315098591549296</v>
      </c>
      <c r="O114" s="113">
        <f t="shared" si="9"/>
        <v>6.1889064976228205</v>
      </c>
      <c r="P114" s="113">
        <f t="shared" si="10"/>
        <v>5.795607981220657</v>
      </c>
    </row>
    <row r="115" spans="1:16" ht="11.25" customHeight="1">
      <c r="A115" s="173" t="s">
        <v>423</v>
      </c>
      <c r="B115" s="173" t="s">
        <v>424</v>
      </c>
      <c r="C115" s="173" t="s">
        <v>43</v>
      </c>
      <c r="D115" s="174">
        <v>2703695</v>
      </c>
      <c r="E115" s="174">
        <v>14238974.07</v>
      </c>
      <c r="F115" s="174">
        <v>12782261.61</v>
      </c>
      <c r="G115" s="174">
        <v>4229541</v>
      </c>
      <c r="H115" s="174">
        <v>19277020.63</v>
      </c>
      <c r="I115" s="174">
        <v>17255663.57</v>
      </c>
      <c r="J115" s="112">
        <f t="shared" si="4"/>
        <v>56.43558167618759</v>
      </c>
      <c r="K115" s="112">
        <f t="shared" si="5"/>
        <v>35.382089574940835</v>
      </c>
      <c r="L115" s="112">
        <f t="shared" si="6"/>
        <v>34.99695199870034</v>
      </c>
      <c r="M115" s="113">
        <f t="shared" si="7"/>
        <v>5.266486815265775</v>
      </c>
      <c r="N115" s="113">
        <f t="shared" si="8"/>
        <v>4.557709838963613</v>
      </c>
      <c r="O115" s="113">
        <f t="shared" si="9"/>
        <v>4.727701020270407</v>
      </c>
      <c r="P115" s="113">
        <f t="shared" si="10"/>
        <v>4.07979579107993</v>
      </c>
    </row>
    <row r="116" spans="1:16" ht="11.25" customHeight="1">
      <c r="A116" s="173" t="s">
        <v>423</v>
      </c>
      <c r="B116" s="173" t="s">
        <v>424</v>
      </c>
      <c r="C116" s="173" t="s">
        <v>99</v>
      </c>
      <c r="D116" s="174">
        <v>15495</v>
      </c>
      <c r="E116" s="174">
        <v>115531.53</v>
      </c>
      <c r="F116" s="174">
        <v>103771.84</v>
      </c>
      <c r="G116" s="174">
        <v>10920</v>
      </c>
      <c r="H116" s="174">
        <v>59802.49</v>
      </c>
      <c r="I116" s="174">
        <v>53775.73</v>
      </c>
      <c r="J116" s="112">
        <f t="shared" si="4"/>
        <v>-29.52565343659245</v>
      </c>
      <c r="K116" s="112">
        <f t="shared" si="5"/>
        <v>-48.237082985051785</v>
      </c>
      <c r="L116" s="112">
        <f t="shared" si="6"/>
        <v>-48.178879742327005</v>
      </c>
      <c r="M116" s="113">
        <f t="shared" si="7"/>
        <v>7.456052274927396</v>
      </c>
      <c r="N116" s="113">
        <f t="shared" si="8"/>
        <v>5.476418498168498</v>
      </c>
      <c r="O116" s="113">
        <f t="shared" si="9"/>
        <v>6.697117779929009</v>
      </c>
      <c r="P116" s="113">
        <f t="shared" si="10"/>
        <v>4.924517399267399</v>
      </c>
    </row>
    <row r="117" spans="1:16" ht="11.25" customHeight="1">
      <c r="A117" s="173" t="s">
        <v>423</v>
      </c>
      <c r="B117" s="173" t="s">
        <v>424</v>
      </c>
      <c r="C117" s="173" t="s">
        <v>62</v>
      </c>
      <c r="D117" s="174">
        <v>22564</v>
      </c>
      <c r="E117" s="174">
        <v>133632.05</v>
      </c>
      <c r="F117" s="174">
        <v>119920.93</v>
      </c>
      <c r="G117" s="174">
        <v>24864</v>
      </c>
      <c r="H117" s="174">
        <v>141514.42</v>
      </c>
      <c r="I117" s="174">
        <v>126604.94</v>
      </c>
      <c r="J117" s="112">
        <f t="shared" si="4"/>
        <v>10.19322815103705</v>
      </c>
      <c r="K117" s="112">
        <f t="shared" si="5"/>
        <v>5.8985625080211115</v>
      </c>
      <c r="L117" s="112">
        <f t="shared" si="6"/>
        <v>5.573680924589235</v>
      </c>
      <c r="M117" s="113">
        <f t="shared" si="7"/>
        <v>5.92235640843822</v>
      </c>
      <c r="N117" s="113">
        <f t="shared" si="8"/>
        <v>5.6915387709137715</v>
      </c>
      <c r="O117" s="113">
        <f t="shared" si="9"/>
        <v>5.314701737280624</v>
      </c>
      <c r="P117" s="113">
        <f t="shared" si="10"/>
        <v>5.0918975225225225</v>
      </c>
    </row>
    <row r="118" spans="1:16" ht="11.25" customHeight="1">
      <c r="A118" s="173" t="s">
        <v>423</v>
      </c>
      <c r="B118" s="173" t="s">
        <v>424</v>
      </c>
      <c r="C118" s="173" t="s">
        <v>103</v>
      </c>
      <c r="D118" s="174">
        <v>130</v>
      </c>
      <c r="E118" s="174">
        <v>1821.69</v>
      </c>
      <c r="F118" s="174">
        <v>1600</v>
      </c>
      <c r="G118" s="174"/>
      <c r="H118" s="174"/>
      <c r="I118" s="174"/>
      <c r="J118" s="112"/>
      <c r="K118" s="112"/>
      <c r="L118" s="112"/>
      <c r="M118" s="113">
        <f t="shared" si="7"/>
        <v>14.013</v>
      </c>
      <c r="N118" s="113"/>
      <c r="O118" s="113">
        <f t="shared" si="9"/>
        <v>12.307692307692308</v>
      </c>
      <c r="P118" s="113"/>
    </row>
    <row r="119" spans="1:16" ht="11.25" customHeight="1">
      <c r="A119" s="173" t="s">
        <v>423</v>
      </c>
      <c r="B119" s="173" t="s">
        <v>424</v>
      </c>
      <c r="C119" s="173" t="s">
        <v>156</v>
      </c>
      <c r="D119" s="174"/>
      <c r="E119" s="174"/>
      <c r="F119" s="174"/>
      <c r="G119" s="174">
        <v>5150</v>
      </c>
      <c r="H119" s="174">
        <v>22776.01</v>
      </c>
      <c r="I119" s="174">
        <v>20179.87</v>
      </c>
      <c r="J119" s="112"/>
      <c r="K119" s="112"/>
      <c r="L119" s="112"/>
      <c r="M119" s="113"/>
      <c r="N119" s="113">
        <f t="shared" si="8"/>
        <v>4.422526213592232</v>
      </c>
      <c r="O119" s="113"/>
      <c r="P119" s="113">
        <f t="shared" si="10"/>
        <v>3.918421359223301</v>
      </c>
    </row>
    <row r="120" spans="1:16" ht="11.25" customHeight="1">
      <c r="A120" s="173" t="s">
        <v>423</v>
      </c>
      <c r="B120" s="173" t="s">
        <v>424</v>
      </c>
      <c r="C120" s="173" t="s">
        <v>50</v>
      </c>
      <c r="D120" s="174">
        <v>87090</v>
      </c>
      <c r="E120" s="174">
        <v>527101.04</v>
      </c>
      <c r="F120" s="174">
        <v>474224.97</v>
      </c>
      <c r="G120" s="174">
        <v>152890</v>
      </c>
      <c r="H120" s="174">
        <v>881414.82</v>
      </c>
      <c r="I120" s="174">
        <v>788330.5</v>
      </c>
      <c r="J120" s="112">
        <f t="shared" si="4"/>
        <v>75.55402457228155</v>
      </c>
      <c r="K120" s="112">
        <f t="shared" si="5"/>
        <v>67.21932857502992</v>
      </c>
      <c r="L120" s="112">
        <f t="shared" si="6"/>
        <v>66.23555271667792</v>
      </c>
      <c r="M120" s="113">
        <f t="shared" si="7"/>
        <v>6.052371569640602</v>
      </c>
      <c r="N120" s="113">
        <f t="shared" si="8"/>
        <v>5.765025966381058</v>
      </c>
      <c r="O120" s="113">
        <f t="shared" si="9"/>
        <v>5.445228728901136</v>
      </c>
      <c r="P120" s="113">
        <f t="shared" si="10"/>
        <v>5.156193995683171</v>
      </c>
    </row>
    <row r="121" spans="1:16" ht="11.25" customHeight="1">
      <c r="A121" s="173" t="s">
        <v>423</v>
      </c>
      <c r="B121" s="173" t="s">
        <v>424</v>
      </c>
      <c r="C121" s="173" t="s">
        <v>772</v>
      </c>
      <c r="D121" s="174"/>
      <c r="E121" s="174"/>
      <c r="F121" s="174"/>
      <c r="G121" s="174">
        <v>32609</v>
      </c>
      <c r="H121" s="174">
        <v>159394.57</v>
      </c>
      <c r="I121" s="174">
        <v>141854.23</v>
      </c>
      <c r="J121" s="112"/>
      <c r="K121" s="112"/>
      <c r="L121" s="112"/>
      <c r="M121" s="113"/>
      <c r="N121" s="113">
        <f t="shared" si="8"/>
        <v>4.888054524824435</v>
      </c>
      <c r="O121" s="113"/>
      <c r="P121" s="113">
        <f t="shared" si="10"/>
        <v>4.350155785212672</v>
      </c>
    </row>
    <row r="122" spans="1:16" ht="11.25" customHeight="1">
      <c r="A122" s="173" t="s">
        <v>423</v>
      </c>
      <c r="B122" s="173" t="s">
        <v>424</v>
      </c>
      <c r="C122" s="173" t="s">
        <v>100</v>
      </c>
      <c r="D122" s="174">
        <v>102960</v>
      </c>
      <c r="E122" s="174">
        <v>484805.64</v>
      </c>
      <c r="F122" s="174">
        <v>443901.21</v>
      </c>
      <c r="G122" s="174">
        <v>37250</v>
      </c>
      <c r="H122" s="174">
        <v>157913.37</v>
      </c>
      <c r="I122" s="174">
        <v>141553.72</v>
      </c>
      <c r="J122" s="112">
        <f t="shared" si="4"/>
        <v>-63.82090132090132</v>
      </c>
      <c r="K122" s="112">
        <f t="shared" si="5"/>
        <v>-67.42748908614182</v>
      </c>
      <c r="L122" s="112">
        <f t="shared" si="6"/>
        <v>-68.11143632611409</v>
      </c>
      <c r="M122" s="113">
        <f t="shared" si="7"/>
        <v>4.708679487179487</v>
      </c>
      <c r="N122" s="113">
        <f t="shared" si="8"/>
        <v>4.2392851006711405</v>
      </c>
      <c r="O122" s="113">
        <f t="shared" si="9"/>
        <v>4.311394813519814</v>
      </c>
      <c r="P122" s="113">
        <f t="shared" si="10"/>
        <v>3.800099865771812</v>
      </c>
    </row>
    <row r="123" spans="1:16" ht="11.25" customHeight="1">
      <c r="A123" s="173" t="s">
        <v>423</v>
      </c>
      <c r="B123" s="173" t="s">
        <v>424</v>
      </c>
      <c r="C123" s="173" t="s">
        <v>95</v>
      </c>
      <c r="D123" s="174">
        <v>107050</v>
      </c>
      <c r="E123" s="174">
        <v>554452.8</v>
      </c>
      <c r="F123" s="174">
        <v>494562.49</v>
      </c>
      <c r="G123" s="174">
        <v>62500</v>
      </c>
      <c r="H123" s="174">
        <v>306757.35</v>
      </c>
      <c r="I123" s="174">
        <v>271892</v>
      </c>
      <c r="J123" s="112">
        <f t="shared" si="4"/>
        <v>-41.61606725829052</v>
      </c>
      <c r="K123" s="112">
        <f t="shared" si="5"/>
        <v>-44.67385681883112</v>
      </c>
      <c r="L123" s="112">
        <f t="shared" si="6"/>
        <v>-45.02373198582044</v>
      </c>
      <c r="M123" s="113">
        <f t="shared" si="7"/>
        <v>5.1793815973844</v>
      </c>
      <c r="N123" s="113">
        <f t="shared" si="8"/>
        <v>4.9081176</v>
      </c>
      <c r="O123" s="113">
        <f t="shared" si="9"/>
        <v>4.619920504437179</v>
      </c>
      <c r="P123" s="113">
        <f t="shared" si="10"/>
        <v>4.350272</v>
      </c>
    </row>
    <row r="124" spans="1:16" ht="11.25" customHeight="1">
      <c r="A124" s="173" t="s">
        <v>423</v>
      </c>
      <c r="B124" s="173" t="s">
        <v>424</v>
      </c>
      <c r="C124" s="173" t="s">
        <v>70</v>
      </c>
      <c r="D124" s="174">
        <v>658678</v>
      </c>
      <c r="E124" s="174">
        <v>3552189.19</v>
      </c>
      <c r="F124" s="174">
        <v>3186522.59</v>
      </c>
      <c r="G124" s="174">
        <v>1098092</v>
      </c>
      <c r="H124" s="174">
        <v>5670016.15</v>
      </c>
      <c r="I124" s="174">
        <v>5067001.57</v>
      </c>
      <c r="J124" s="112">
        <f t="shared" si="4"/>
        <v>66.71150395185508</v>
      </c>
      <c r="K124" s="112">
        <f t="shared" si="5"/>
        <v>59.620331202010114</v>
      </c>
      <c r="L124" s="112">
        <f t="shared" si="6"/>
        <v>59.01351479199778</v>
      </c>
      <c r="M124" s="113">
        <f t="shared" si="7"/>
        <v>5.392906989454635</v>
      </c>
      <c r="N124" s="113">
        <f t="shared" si="8"/>
        <v>5.163516490421568</v>
      </c>
      <c r="O124" s="113">
        <f t="shared" si="9"/>
        <v>4.8377546995648855</v>
      </c>
      <c r="P124" s="113">
        <f t="shared" si="10"/>
        <v>4.614368896230917</v>
      </c>
    </row>
    <row r="125" spans="1:16" ht="11.25" customHeight="1">
      <c r="A125" s="173" t="s">
        <v>423</v>
      </c>
      <c r="B125" s="173" t="s">
        <v>424</v>
      </c>
      <c r="C125" s="173" t="s">
        <v>71</v>
      </c>
      <c r="D125" s="174">
        <v>156346</v>
      </c>
      <c r="E125" s="174">
        <v>879640.89</v>
      </c>
      <c r="F125" s="174">
        <v>789393.73</v>
      </c>
      <c r="G125" s="174">
        <v>182324</v>
      </c>
      <c r="H125" s="174">
        <v>999432</v>
      </c>
      <c r="I125" s="174">
        <v>892224.72</v>
      </c>
      <c r="J125" s="112">
        <f t="shared" si="4"/>
        <v>16.615711306972997</v>
      </c>
      <c r="K125" s="112">
        <f t="shared" si="5"/>
        <v>13.618183438471123</v>
      </c>
      <c r="L125" s="112">
        <f t="shared" si="6"/>
        <v>13.026578004362918</v>
      </c>
      <c r="M125" s="113">
        <f t="shared" si="7"/>
        <v>5.626244931114323</v>
      </c>
      <c r="N125" s="113">
        <f t="shared" si="8"/>
        <v>5.481626116144885</v>
      </c>
      <c r="O125" s="113">
        <f t="shared" si="9"/>
        <v>5.049017755491026</v>
      </c>
      <c r="P125" s="113">
        <f t="shared" si="10"/>
        <v>4.893621903863452</v>
      </c>
    </row>
    <row r="126" spans="1:16" ht="11.25" customHeight="1">
      <c r="A126" s="173" t="s">
        <v>423</v>
      </c>
      <c r="B126" s="173" t="s">
        <v>424</v>
      </c>
      <c r="C126" s="173" t="s">
        <v>67</v>
      </c>
      <c r="D126" s="174">
        <v>1454988</v>
      </c>
      <c r="E126" s="174">
        <v>7498917</v>
      </c>
      <c r="F126" s="174">
        <v>6731176.51</v>
      </c>
      <c r="G126" s="174">
        <v>1389270</v>
      </c>
      <c r="H126" s="174">
        <v>6602464.45</v>
      </c>
      <c r="I126" s="174">
        <v>5916475.22</v>
      </c>
      <c r="J126" s="112">
        <f t="shared" si="4"/>
        <v>-4.516738282377586</v>
      </c>
      <c r="K126" s="112">
        <f t="shared" si="5"/>
        <v>-11.95442688590899</v>
      </c>
      <c r="L126" s="112">
        <f t="shared" si="6"/>
        <v>-12.103401073937965</v>
      </c>
      <c r="M126" s="113">
        <f t="shared" si="7"/>
        <v>5.153937352060636</v>
      </c>
      <c r="N126" s="113">
        <f t="shared" si="8"/>
        <v>4.7524703261425065</v>
      </c>
      <c r="O126" s="113">
        <f t="shared" si="9"/>
        <v>4.626276306058881</v>
      </c>
      <c r="P126" s="113">
        <f t="shared" si="10"/>
        <v>4.2586935728836</v>
      </c>
    </row>
    <row r="127" spans="1:16" ht="11.25" customHeight="1">
      <c r="A127" s="173" t="s">
        <v>423</v>
      </c>
      <c r="B127" s="173" t="s">
        <v>424</v>
      </c>
      <c r="C127" s="173" t="s">
        <v>357</v>
      </c>
      <c r="D127" s="174"/>
      <c r="E127" s="174"/>
      <c r="F127" s="174"/>
      <c r="G127" s="174">
        <v>550</v>
      </c>
      <c r="H127" s="174">
        <v>3379.07</v>
      </c>
      <c r="I127" s="174">
        <v>3003.3</v>
      </c>
      <c r="J127" s="112"/>
      <c r="K127" s="112"/>
      <c r="L127" s="112"/>
      <c r="M127" s="113"/>
      <c r="N127" s="113">
        <f t="shared" si="8"/>
        <v>6.143763636363636</v>
      </c>
      <c r="O127" s="113"/>
      <c r="P127" s="113">
        <f t="shared" si="10"/>
        <v>5.460545454545455</v>
      </c>
    </row>
    <row r="128" spans="1:16" ht="11.25" customHeight="1">
      <c r="A128" s="173" t="s">
        <v>423</v>
      </c>
      <c r="B128" s="173" t="s">
        <v>424</v>
      </c>
      <c r="C128" s="173" t="s">
        <v>49</v>
      </c>
      <c r="D128" s="174">
        <v>1600</v>
      </c>
      <c r="E128" s="174">
        <v>9541.3</v>
      </c>
      <c r="F128" s="174">
        <v>8590.68</v>
      </c>
      <c r="G128" s="174">
        <v>49390</v>
      </c>
      <c r="H128" s="174">
        <v>237005.42</v>
      </c>
      <c r="I128" s="174">
        <v>212890.48</v>
      </c>
      <c r="J128" s="112">
        <f t="shared" si="4"/>
        <v>2986.875</v>
      </c>
      <c r="K128" s="112">
        <f t="shared" si="5"/>
        <v>2383.99505308501</v>
      </c>
      <c r="L128" s="112">
        <f t="shared" si="6"/>
        <v>2378.156327554978</v>
      </c>
      <c r="M128" s="113">
        <f t="shared" si="7"/>
        <v>5.9633125</v>
      </c>
      <c r="N128" s="113">
        <f t="shared" si="8"/>
        <v>4.798651953836809</v>
      </c>
      <c r="O128" s="113">
        <f t="shared" si="9"/>
        <v>5.369175</v>
      </c>
      <c r="P128" s="113">
        <f t="shared" si="10"/>
        <v>4.310396436525613</v>
      </c>
    </row>
    <row r="129" spans="1:16" ht="11.25" customHeight="1">
      <c r="A129" s="173" t="s">
        <v>423</v>
      </c>
      <c r="B129" s="173" t="s">
        <v>424</v>
      </c>
      <c r="C129" s="173" t="s">
        <v>350</v>
      </c>
      <c r="D129" s="174">
        <v>140536</v>
      </c>
      <c r="E129" s="174">
        <v>725487.06</v>
      </c>
      <c r="F129" s="174">
        <v>649315.05</v>
      </c>
      <c r="G129" s="174">
        <v>216716</v>
      </c>
      <c r="H129" s="174">
        <v>1022501.77</v>
      </c>
      <c r="I129" s="174">
        <v>915656.73</v>
      </c>
      <c r="J129" s="112">
        <f t="shared" si="4"/>
        <v>54.20675129504184</v>
      </c>
      <c r="K129" s="112">
        <f t="shared" si="5"/>
        <v>40.94004240406437</v>
      </c>
      <c r="L129" s="112">
        <f t="shared" si="6"/>
        <v>41.018867497372796</v>
      </c>
      <c r="M129" s="113">
        <f t="shared" si="7"/>
        <v>5.162286246940286</v>
      </c>
      <c r="N129" s="113">
        <f t="shared" si="8"/>
        <v>4.718164648664612</v>
      </c>
      <c r="O129" s="113">
        <f t="shared" si="9"/>
        <v>4.6202755877497586</v>
      </c>
      <c r="P129" s="113">
        <f t="shared" si="10"/>
        <v>4.225145951383377</v>
      </c>
    </row>
    <row r="130" spans="1:16" ht="11.25" customHeight="1">
      <c r="A130" s="173" t="s">
        <v>423</v>
      </c>
      <c r="B130" s="173" t="s">
        <v>424</v>
      </c>
      <c r="C130" s="173" t="s">
        <v>66</v>
      </c>
      <c r="D130" s="174">
        <v>214470</v>
      </c>
      <c r="E130" s="174">
        <v>1188176.46</v>
      </c>
      <c r="F130" s="174">
        <v>1067591.13</v>
      </c>
      <c r="G130" s="174">
        <v>304250</v>
      </c>
      <c r="H130" s="174">
        <v>1436957.28</v>
      </c>
      <c r="I130" s="174">
        <v>1287390.21</v>
      </c>
      <c r="J130" s="112">
        <f t="shared" si="4"/>
        <v>41.86133258730825</v>
      </c>
      <c r="K130" s="112">
        <f t="shared" si="5"/>
        <v>20.9380364260036</v>
      </c>
      <c r="L130" s="112">
        <f t="shared" si="6"/>
        <v>20.58832017459719</v>
      </c>
      <c r="M130" s="113">
        <f t="shared" si="7"/>
        <v>5.5400590292348575</v>
      </c>
      <c r="N130" s="113">
        <f t="shared" si="8"/>
        <v>4.722949153656533</v>
      </c>
      <c r="O130" s="113">
        <f t="shared" si="9"/>
        <v>4.977811022520632</v>
      </c>
      <c r="P130" s="113">
        <f t="shared" si="10"/>
        <v>4.2313564831553</v>
      </c>
    </row>
    <row r="131" spans="1:16" ht="11.25" customHeight="1">
      <c r="A131" s="173" t="s">
        <v>423</v>
      </c>
      <c r="B131" s="173" t="s">
        <v>424</v>
      </c>
      <c r="C131" s="173" t="s">
        <v>44</v>
      </c>
      <c r="D131" s="174">
        <v>14198</v>
      </c>
      <c r="E131" s="174">
        <v>80656.39</v>
      </c>
      <c r="F131" s="174">
        <v>72235.43</v>
      </c>
      <c r="G131" s="174">
        <v>571528</v>
      </c>
      <c r="H131" s="174">
        <v>2538341.08</v>
      </c>
      <c r="I131" s="174">
        <v>2274238.62</v>
      </c>
      <c r="J131" s="112">
        <f t="shared" si="4"/>
        <v>3925.412029863361</v>
      </c>
      <c r="K131" s="112">
        <f t="shared" si="5"/>
        <v>3047.104748923179</v>
      </c>
      <c r="L131" s="112">
        <f t="shared" si="6"/>
        <v>3048.3700173169873</v>
      </c>
      <c r="M131" s="113">
        <f t="shared" si="7"/>
        <v>5.680827581349486</v>
      </c>
      <c r="N131" s="113">
        <f t="shared" si="8"/>
        <v>4.4413240996066685</v>
      </c>
      <c r="O131" s="113">
        <f t="shared" si="9"/>
        <v>5.087718692773629</v>
      </c>
      <c r="P131" s="113">
        <f t="shared" si="10"/>
        <v>3.9792251998152324</v>
      </c>
    </row>
    <row r="132" spans="1:16" ht="11.25" customHeight="1">
      <c r="A132" s="173" t="s">
        <v>425</v>
      </c>
      <c r="B132" s="173" t="s">
        <v>420</v>
      </c>
      <c r="C132" s="173" t="s">
        <v>87</v>
      </c>
      <c r="D132" s="174">
        <v>10</v>
      </c>
      <c r="E132" s="174">
        <v>5.59</v>
      </c>
      <c r="F132" s="174">
        <v>5</v>
      </c>
      <c r="G132" s="174"/>
      <c r="H132" s="174"/>
      <c r="I132" s="174"/>
      <c r="J132" s="112"/>
      <c r="K132" s="112"/>
      <c r="L132" s="112"/>
      <c r="M132" s="113">
        <f t="shared" si="7"/>
        <v>0.5589999999999999</v>
      </c>
      <c r="N132" s="113"/>
      <c r="O132" s="113">
        <f t="shared" si="9"/>
        <v>0.5</v>
      </c>
      <c r="P132" s="113"/>
    </row>
    <row r="133" spans="1:16" ht="11.25" customHeight="1">
      <c r="A133" s="173" t="s">
        <v>425</v>
      </c>
      <c r="B133" s="173" t="s">
        <v>420</v>
      </c>
      <c r="C133" s="173" t="s">
        <v>139</v>
      </c>
      <c r="D133" s="174">
        <v>165</v>
      </c>
      <c r="E133" s="174">
        <v>1195.18</v>
      </c>
      <c r="F133" s="174">
        <v>1070.36</v>
      </c>
      <c r="G133" s="174">
        <v>1236.6</v>
      </c>
      <c r="H133" s="174">
        <v>14828.09</v>
      </c>
      <c r="I133" s="174">
        <v>13209.43</v>
      </c>
      <c r="J133" s="112">
        <f t="shared" si="4"/>
        <v>649.4545454545454</v>
      </c>
      <c r="K133" s="112">
        <f t="shared" si="5"/>
        <v>1140.6574741879883</v>
      </c>
      <c r="L133" s="112">
        <f t="shared" si="6"/>
        <v>1134.1109533241154</v>
      </c>
      <c r="M133" s="113">
        <f t="shared" si="7"/>
        <v>7.243515151515152</v>
      </c>
      <c r="N133" s="113">
        <f t="shared" si="8"/>
        <v>11.991015688177262</v>
      </c>
      <c r="O133" s="113">
        <f t="shared" si="9"/>
        <v>6.487030303030302</v>
      </c>
      <c r="P133" s="113">
        <f t="shared" si="10"/>
        <v>10.682055636422449</v>
      </c>
    </row>
    <row r="134" spans="1:16" ht="11.25" customHeight="1">
      <c r="A134" s="173" t="s">
        <v>425</v>
      </c>
      <c r="B134" s="173" t="s">
        <v>420</v>
      </c>
      <c r="C134" s="173" t="s">
        <v>63</v>
      </c>
      <c r="D134" s="174">
        <v>496</v>
      </c>
      <c r="E134" s="174">
        <v>6387</v>
      </c>
      <c r="F134" s="174">
        <v>5497.29</v>
      </c>
      <c r="G134" s="174"/>
      <c r="H134" s="174"/>
      <c r="I134" s="174"/>
      <c r="J134" s="112"/>
      <c r="K134" s="112"/>
      <c r="L134" s="112"/>
      <c r="M134" s="113">
        <f aca="true" t="shared" si="11" ref="M134:M197">E134/D134</f>
        <v>12.877016129032258</v>
      </c>
      <c r="N134" s="113"/>
      <c r="O134" s="113">
        <f aca="true" t="shared" si="12" ref="O134:O197">F134/D134</f>
        <v>11.083245967741936</v>
      </c>
      <c r="P134" s="113"/>
    </row>
    <row r="135" spans="1:16" ht="11.25" customHeight="1">
      <c r="A135" s="173" t="s">
        <v>425</v>
      </c>
      <c r="B135" s="173" t="s">
        <v>420</v>
      </c>
      <c r="C135" s="173" t="s">
        <v>56</v>
      </c>
      <c r="D135" s="174">
        <v>400</v>
      </c>
      <c r="E135" s="174">
        <v>4836.45</v>
      </c>
      <c r="F135" s="174">
        <v>4310.69</v>
      </c>
      <c r="G135" s="174"/>
      <c r="H135" s="174"/>
      <c r="I135" s="174"/>
      <c r="J135" s="112"/>
      <c r="K135" s="112"/>
      <c r="L135" s="112"/>
      <c r="M135" s="113">
        <f t="shared" si="11"/>
        <v>12.091125</v>
      </c>
      <c r="N135" s="113"/>
      <c r="O135" s="113">
        <f t="shared" si="12"/>
        <v>10.776724999999999</v>
      </c>
      <c r="P135" s="113"/>
    </row>
    <row r="136" spans="1:16" ht="11.25" customHeight="1">
      <c r="A136" s="173" t="s">
        <v>425</v>
      </c>
      <c r="B136" s="173" t="s">
        <v>420</v>
      </c>
      <c r="C136" s="173" t="s">
        <v>45</v>
      </c>
      <c r="D136" s="174">
        <v>1000</v>
      </c>
      <c r="E136" s="174">
        <v>5416.08</v>
      </c>
      <c r="F136" s="174">
        <v>4768.42</v>
      </c>
      <c r="G136" s="174"/>
      <c r="H136" s="174"/>
      <c r="I136" s="174"/>
      <c r="J136" s="112"/>
      <c r="K136" s="112"/>
      <c r="L136" s="112"/>
      <c r="M136" s="113">
        <f t="shared" si="11"/>
        <v>5.41608</v>
      </c>
      <c r="N136" s="113"/>
      <c r="O136" s="113">
        <f t="shared" si="12"/>
        <v>4.76842</v>
      </c>
      <c r="P136" s="113"/>
    </row>
    <row r="137" spans="1:16" ht="11.25" customHeight="1">
      <c r="A137" s="173" t="s">
        <v>425</v>
      </c>
      <c r="B137" s="173" t="s">
        <v>420</v>
      </c>
      <c r="C137" s="173" t="s">
        <v>43</v>
      </c>
      <c r="D137" s="174">
        <v>2600</v>
      </c>
      <c r="E137" s="174">
        <v>11833.37</v>
      </c>
      <c r="F137" s="174">
        <v>10697.16</v>
      </c>
      <c r="G137" s="174">
        <v>200</v>
      </c>
      <c r="H137" s="174">
        <v>1800.51</v>
      </c>
      <c r="I137" s="174">
        <v>1664.33</v>
      </c>
      <c r="J137" s="112">
        <f aca="true" t="shared" si="13" ref="J137:J197">(G137-D137)*100/D137</f>
        <v>-92.3076923076923</v>
      </c>
      <c r="K137" s="112">
        <f aca="true" t="shared" si="14" ref="K137:K197">(H137-E137)*100/E137</f>
        <v>-84.78446968192492</v>
      </c>
      <c r="L137" s="112">
        <f aca="true" t="shared" si="15" ref="L137:L197">(I137-F137)*100/F137</f>
        <v>-84.44138444222578</v>
      </c>
      <c r="M137" s="113">
        <f t="shared" si="11"/>
        <v>4.551296153846154</v>
      </c>
      <c r="N137" s="113">
        <f aca="true" t="shared" si="16" ref="N137:N197">H137/G137</f>
        <v>9.00255</v>
      </c>
      <c r="O137" s="113">
        <f t="shared" si="12"/>
        <v>4.114292307692308</v>
      </c>
      <c r="P137" s="113">
        <f aca="true" t="shared" si="17" ref="P137:P197">I137/G137</f>
        <v>8.32165</v>
      </c>
    </row>
    <row r="138" spans="1:16" ht="11.25" customHeight="1">
      <c r="A138" s="173" t="s">
        <v>425</v>
      </c>
      <c r="B138" s="173" t="s">
        <v>420</v>
      </c>
      <c r="C138" s="173" t="s">
        <v>62</v>
      </c>
      <c r="D138" s="174">
        <v>400</v>
      </c>
      <c r="E138" s="174">
        <v>1968.63</v>
      </c>
      <c r="F138" s="174">
        <v>1822.92</v>
      </c>
      <c r="G138" s="174"/>
      <c r="H138" s="174"/>
      <c r="I138" s="174"/>
      <c r="J138" s="112"/>
      <c r="K138" s="112"/>
      <c r="L138" s="112"/>
      <c r="M138" s="113">
        <f t="shared" si="11"/>
        <v>4.921575000000001</v>
      </c>
      <c r="N138" s="113"/>
      <c r="O138" s="113">
        <f t="shared" si="12"/>
        <v>4.557300000000001</v>
      </c>
      <c r="P138" s="113"/>
    </row>
    <row r="139" spans="1:16" ht="11.25" customHeight="1">
      <c r="A139" s="173" t="s">
        <v>425</v>
      </c>
      <c r="B139" s="173" t="s">
        <v>420</v>
      </c>
      <c r="C139" s="173" t="s">
        <v>103</v>
      </c>
      <c r="D139" s="174">
        <v>490</v>
      </c>
      <c r="E139" s="174">
        <v>8594.87</v>
      </c>
      <c r="F139" s="174">
        <v>7800</v>
      </c>
      <c r="G139" s="174"/>
      <c r="H139" s="174"/>
      <c r="I139" s="174"/>
      <c r="J139" s="112"/>
      <c r="K139" s="112"/>
      <c r="L139" s="112"/>
      <c r="M139" s="113">
        <f t="shared" si="11"/>
        <v>17.540551020408166</v>
      </c>
      <c r="N139" s="113"/>
      <c r="O139" s="113">
        <f t="shared" si="12"/>
        <v>15.918367346938776</v>
      </c>
      <c r="P139" s="113"/>
    </row>
    <row r="140" spans="1:16" ht="11.25" customHeight="1">
      <c r="A140" s="173" t="s">
        <v>425</v>
      </c>
      <c r="B140" s="173" t="s">
        <v>420</v>
      </c>
      <c r="C140" s="173" t="s">
        <v>100</v>
      </c>
      <c r="D140" s="174">
        <v>8852</v>
      </c>
      <c r="E140" s="174">
        <v>17704</v>
      </c>
      <c r="F140" s="174">
        <v>16408.41</v>
      </c>
      <c r="G140" s="174"/>
      <c r="H140" s="174"/>
      <c r="I140" s="174"/>
      <c r="J140" s="112"/>
      <c r="K140" s="112"/>
      <c r="L140" s="112"/>
      <c r="M140" s="113">
        <f t="shared" si="11"/>
        <v>2</v>
      </c>
      <c r="N140" s="113"/>
      <c r="O140" s="113">
        <f t="shared" si="12"/>
        <v>1.8536387257117035</v>
      </c>
      <c r="P140" s="113"/>
    </row>
    <row r="141" spans="1:16" ht="11.25" customHeight="1">
      <c r="A141" s="173" t="s">
        <v>425</v>
      </c>
      <c r="B141" s="173" t="s">
        <v>420</v>
      </c>
      <c r="C141" s="173" t="s">
        <v>67</v>
      </c>
      <c r="D141" s="174">
        <v>2270</v>
      </c>
      <c r="E141" s="174">
        <v>16878.14</v>
      </c>
      <c r="F141" s="174">
        <v>15137</v>
      </c>
      <c r="G141" s="174">
        <v>5730</v>
      </c>
      <c r="H141" s="174">
        <v>62193.75</v>
      </c>
      <c r="I141" s="174">
        <v>55942.48</v>
      </c>
      <c r="J141" s="112">
        <f t="shared" si="13"/>
        <v>152.4229074889868</v>
      </c>
      <c r="K141" s="112">
        <f t="shared" si="14"/>
        <v>268.48698968014247</v>
      </c>
      <c r="L141" s="112">
        <f t="shared" si="15"/>
        <v>269.5744202946423</v>
      </c>
      <c r="M141" s="113">
        <f t="shared" si="11"/>
        <v>7.435303964757709</v>
      </c>
      <c r="N141" s="113">
        <f t="shared" si="16"/>
        <v>10.854057591623036</v>
      </c>
      <c r="O141" s="113">
        <f t="shared" si="12"/>
        <v>6.6682819383259915</v>
      </c>
      <c r="P141" s="113">
        <f t="shared" si="17"/>
        <v>9.763085514834206</v>
      </c>
    </row>
    <row r="142" spans="1:16" ht="11.25" customHeight="1">
      <c r="A142" s="173" t="s">
        <v>425</v>
      </c>
      <c r="B142" s="173" t="s">
        <v>420</v>
      </c>
      <c r="C142" s="173" t="s">
        <v>66</v>
      </c>
      <c r="D142" s="174">
        <v>1200</v>
      </c>
      <c r="E142" s="174">
        <v>5222.12</v>
      </c>
      <c r="F142" s="174">
        <v>4788.88</v>
      </c>
      <c r="G142" s="174"/>
      <c r="H142" s="174"/>
      <c r="I142" s="174"/>
      <c r="J142" s="112"/>
      <c r="K142" s="112"/>
      <c r="L142" s="112"/>
      <c r="M142" s="113">
        <f t="shared" si="11"/>
        <v>4.351766666666666</v>
      </c>
      <c r="N142" s="113"/>
      <c r="O142" s="113">
        <f t="shared" si="12"/>
        <v>3.9907333333333335</v>
      </c>
      <c r="P142" s="113"/>
    </row>
    <row r="143" spans="1:16" ht="11.25" customHeight="1">
      <c r="A143" s="173" t="s">
        <v>425</v>
      </c>
      <c r="B143" s="173" t="s">
        <v>420</v>
      </c>
      <c r="C143" s="173" t="s">
        <v>44</v>
      </c>
      <c r="D143" s="174">
        <v>3510</v>
      </c>
      <c r="E143" s="174">
        <v>12561.44</v>
      </c>
      <c r="F143" s="174">
        <v>11641.39</v>
      </c>
      <c r="G143" s="174">
        <v>26473.3</v>
      </c>
      <c r="H143" s="174">
        <v>257574.04</v>
      </c>
      <c r="I143" s="174">
        <v>230119.95</v>
      </c>
      <c r="J143" s="112">
        <f t="shared" si="13"/>
        <v>654.2250712250712</v>
      </c>
      <c r="K143" s="112">
        <f t="shared" si="14"/>
        <v>1950.5136353793832</v>
      </c>
      <c r="L143" s="112">
        <f t="shared" si="15"/>
        <v>1876.7394615247836</v>
      </c>
      <c r="M143" s="113">
        <f t="shared" si="11"/>
        <v>3.578757834757835</v>
      </c>
      <c r="N143" s="113">
        <f t="shared" si="16"/>
        <v>9.729578103220982</v>
      </c>
      <c r="O143" s="113">
        <f t="shared" si="12"/>
        <v>3.3166353276353275</v>
      </c>
      <c r="P143" s="113">
        <f t="shared" si="17"/>
        <v>8.692529831943883</v>
      </c>
    </row>
    <row r="144" spans="1:16" ht="11.25" customHeight="1">
      <c r="A144" s="173" t="s">
        <v>427</v>
      </c>
      <c r="B144" s="173" t="s">
        <v>428</v>
      </c>
      <c r="C144" s="173" t="s">
        <v>44</v>
      </c>
      <c r="D144" s="174">
        <v>72</v>
      </c>
      <c r="E144" s="174">
        <v>293.28</v>
      </c>
      <c r="F144" s="174">
        <v>246</v>
      </c>
      <c r="G144" s="174">
        <v>69</v>
      </c>
      <c r="H144" s="174">
        <v>204.67</v>
      </c>
      <c r="I144" s="174">
        <v>188.5</v>
      </c>
      <c r="J144" s="112">
        <f t="shared" si="13"/>
        <v>-4.166666666666667</v>
      </c>
      <c r="K144" s="112">
        <f t="shared" si="14"/>
        <v>-30.21344789961811</v>
      </c>
      <c r="L144" s="112">
        <f t="shared" si="15"/>
        <v>-23.3739837398374</v>
      </c>
      <c r="M144" s="113">
        <f t="shared" si="11"/>
        <v>4.073333333333333</v>
      </c>
      <c r="N144" s="113">
        <f t="shared" si="16"/>
        <v>2.966231884057971</v>
      </c>
      <c r="O144" s="113">
        <f t="shared" si="12"/>
        <v>3.4166666666666665</v>
      </c>
      <c r="P144" s="113">
        <f t="shared" si="17"/>
        <v>2.7318840579710146</v>
      </c>
    </row>
    <row r="145" spans="1:16" ht="11.25" customHeight="1">
      <c r="A145" s="173" t="s">
        <v>429</v>
      </c>
      <c r="B145" s="173" t="s">
        <v>285</v>
      </c>
      <c r="C145" s="173" t="s">
        <v>48</v>
      </c>
      <c r="D145" s="174">
        <v>780</v>
      </c>
      <c r="E145" s="174">
        <v>3989.99</v>
      </c>
      <c r="F145" s="174">
        <v>3607.82</v>
      </c>
      <c r="G145" s="174">
        <v>7890</v>
      </c>
      <c r="H145" s="174">
        <v>40218.82</v>
      </c>
      <c r="I145" s="174">
        <v>35809.8</v>
      </c>
      <c r="J145" s="112">
        <f t="shared" si="13"/>
        <v>911.5384615384615</v>
      </c>
      <c r="K145" s="112">
        <f t="shared" si="14"/>
        <v>907.993002488728</v>
      </c>
      <c r="L145" s="112">
        <f t="shared" si="15"/>
        <v>892.5606044647461</v>
      </c>
      <c r="M145" s="113">
        <f t="shared" si="11"/>
        <v>5.115371794871795</v>
      </c>
      <c r="N145" s="113">
        <f t="shared" si="16"/>
        <v>5.097442332065906</v>
      </c>
      <c r="O145" s="113">
        <f t="shared" si="12"/>
        <v>4.625410256410257</v>
      </c>
      <c r="P145" s="113">
        <f t="shared" si="17"/>
        <v>4.538631178707225</v>
      </c>
    </row>
    <row r="146" spans="1:16" ht="11.25" customHeight="1">
      <c r="A146" s="173" t="s">
        <v>429</v>
      </c>
      <c r="B146" s="173" t="s">
        <v>285</v>
      </c>
      <c r="C146" s="173" t="s">
        <v>60</v>
      </c>
      <c r="D146" s="174"/>
      <c r="E146" s="174"/>
      <c r="F146" s="174"/>
      <c r="G146" s="174">
        <v>70</v>
      </c>
      <c r="H146" s="174">
        <v>411.89</v>
      </c>
      <c r="I146" s="174">
        <v>375</v>
      </c>
      <c r="J146" s="112"/>
      <c r="K146" s="112"/>
      <c r="L146" s="112"/>
      <c r="M146" s="113"/>
      <c r="N146" s="113">
        <f t="shared" si="16"/>
        <v>5.884142857142857</v>
      </c>
      <c r="O146" s="113"/>
      <c r="P146" s="113">
        <f t="shared" si="17"/>
        <v>5.357142857142857</v>
      </c>
    </row>
    <row r="147" spans="1:16" ht="11.25" customHeight="1">
      <c r="A147" s="173" t="s">
        <v>429</v>
      </c>
      <c r="B147" s="173" t="s">
        <v>285</v>
      </c>
      <c r="C147" s="173" t="s">
        <v>139</v>
      </c>
      <c r="D147" s="174">
        <v>60</v>
      </c>
      <c r="E147" s="174">
        <v>274.59</v>
      </c>
      <c r="F147" s="174">
        <v>240.81</v>
      </c>
      <c r="G147" s="174"/>
      <c r="H147" s="174"/>
      <c r="I147" s="174"/>
      <c r="J147" s="112"/>
      <c r="K147" s="112"/>
      <c r="L147" s="112"/>
      <c r="M147" s="113">
        <f t="shared" si="11"/>
        <v>4.576499999999999</v>
      </c>
      <c r="N147" s="113"/>
      <c r="O147" s="113">
        <f t="shared" si="12"/>
        <v>4.0135</v>
      </c>
      <c r="P147" s="113"/>
    </row>
    <row r="148" spans="1:16" ht="11.25" customHeight="1">
      <c r="A148" s="173" t="s">
        <v>429</v>
      </c>
      <c r="B148" s="173" t="s">
        <v>285</v>
      </c>
      <c r="C148" s="173" t="s">
        <v>63</v>
      </c>
      <c r="D148" s="174">
        <v>12829</v>
      </c>
      <c r="E148" s="174">
        <v>80752.45</v>
      </c>
      <c r="F148" s="174">
        <v>72395.6</v>
      </c>
      <c r="G148" s="174">
        <v>74220</v>
      </c>
      <c r="H148" s="174">
        <v>430735.41</v>
      </c>
      <c r="I148" s="174">
        <v>384094.46</v>
      </c>
      <c r="J148" s="112">
        <f t="shared" si="13"/>
        <v>478.53301114662094</v>
      </c>
      <c r="K148" s="112">
        <f t="shared" si="14"/>
        <v>433.40228067383714</v>
      </c>
      <c r="L148" s="112">
        <f t="shared" si="15"/>
        <v>430.5494532816911</v>
      </c>
      <c r="M148" s="113">
        <f t="shared" si="11"/>
        <v>6.2945241250292305</v>
      </c>
      <c r="N148" s="113">
        <f t="shared" si="16"/>
        <v>5.803495149555376</v>
      </c>
      <c r="O148" s="113">
        <f t="shared" si="12"/>
        <v>5.643121053862344</v>
      </c>
      <c r="P148" s="113">
        <f t="shared" si="17"/>
        <v>5.175080301805443</v>
      </c>
    </row>
    <row r="149" spans="1:16" ht="11.25" customHeight="1">
      <c r="A149" s="173" t="s">
        <v>429</v>
      </c>
      <c r="B149" s="173" t="s">
        <v>285</v>
      </c>
      <c r="C149" s="173" t="s">
        <v>54</v>
      </c>
      <c r="D149" s="174">
        <v>46081</v>
      </c>
      <c r="E149" s="174">
        <v>250001.32</v>
      </c>
      <c r="F149" s="174">
        <v>225114.75</v>
      </c>
      <c r="G149" s="174">
        <v>98575.5</v>
      </c>
      <c r="H149" s="174">
        <v>485780.29</v>
      </c>
      <c r="I149" s="174">
        <v>434199.35</v>
      </c>
      <c r="J149" s="112">
        <f t="shared" si="13"/>
        <v>113.91788372648163</v>
      </c>
      <c r="K149" s="112">
        <f t="shared" si="14"/>
        <v>94.31109003744459</v>
      </c>
      <c r="L149" s="112">
        <f t="shared" si="15"/>
        <v>92.87912053741479</v>
      </c>
      <c r="M149" s="113">
        <f t="shared" si="11"/>
        <v>5.4252581324190015</v>
      </c>
      <c r="N149" s="113">
        <f t="shared" si="16"/>
        <v>4.928002292658926</v>
      </c>
      <c r="O149" s="113">
        <f t="shared" si="12"/>
        <v>4.885196718821206</v>
      </c>
      <c r="P149" s="113">
        <f t="shared" si="17"/>
        <v>4.404739007156951</v>
      </c>
    </row>
    <row r="150" spans="1:16" ht="11.25" customHeight="1">
      <c r="A150" s="173" t="s">
        <v>429</v>
      </c>
      <c r="B150" s="173" t="s">
        <v>285</v>
      </c>
      <c r="C150" s="173" t="s">
        <v>82</v>
      </c>
      <c r="D150" s="174"/>
      <c r="E150" s="174"/>
      <c r="F150" s="174"/>
      <c r="G150" s="174">
        <v>570</v>
      </c>
      <c r="H150" s="174">
        <v>2899.01</v>
      </c>
      <c r="I150" s="174">
        <v>2584.87</v>
      </c>
      <c r="J150" s="112"/>
      <c r="K150" s="112"/>
      <c r="L150" s="112"/>
      <c r="M150" s="113"/>
      <c r="N150" s="113">
        <f t="shared" si="16"/>
        <v>5.085982456140351</v>
      </c>
      <c r="O150" s="113"/>
      <c r="P150" s="113">
        <f t="shared" si="17"/>
        <v>4.534859649122807</v>
      </c>
    </row>
    <row r="151" spans="1:16" ht="11.25" customHeight="1">
      <c r="A151" s="173" t="s">
        <v>429</v>
      </c>
      <c r="B151" s="173" t="s">
        <v>285</v>
      </c>
      <c r="C151" s="173" t="s">
        <v>56</v>
      </c>
      <c r="D151" s="174">
        <v>850</v>
      </c>
      <c r="E151" s="174">
        <v>5096.17</v>
      </c>
      <c r="F151" s="174">
        <v>4499.58</v>
      </c>
      <c r="G151" s="174">
        <v>350</v>
      </c>
      <c r="H151" s="174">
        <v>1793.08</v>
      </c>
      <c r="I151" s="174">
        <v>1577.65</v>
      </c>
      <c r="J151" s="112">
        <f t="shared" si="13"/>
        <v>-58.8235294117647</v>
      </c>
      <c r="K151" s="112">
        <f t="shared" si="14"/>
        <v>-64.81514549161429</v>
      </c>
      <c r="L151" s="112">
        <f t="shared" si="15"/>
        <v>-64.93783864271776</v>
      </c>
      <c r="M151" s="113">
        <f t="shared" si="11"/>
        <v>5.995494117647059</v>
      </c>
      <c r="N151" s="113">
        <f t="shared" si="16"/>
        <v>5.123085714285714</v>
      </c>
      <c r="O151" s="113">
        <f t="shared" si="12"/>
        <v>5.293623529411764</v>
      </c>
      <c r="P151" s="113">
        <f t="shared" si="17"/>
        <v>4.507571428571429</v>
      </c>
    </row>
    <row r="152" spans="1:16" ht="11.25" customHeight="1">
      <c r="A152" s="173" t="s">
        <v>429</v>
      </c>
      <c r="B152" s="173" t="s">
        <v>285</v>
      </c>
      <c r="C152" s="173" t="s">
        <v>42</v>
      </c>
      <c r="D152" s="174">
        <v>74910</v>
      </c>
      <c r="E152" s="174">
        <v>452792.54</v>
      </c>
      <c r="F152" s="174">
        <v>407653.75</v>
      </c>
      <c r="G152" s="174">
        <v>145031</v>
      </c>
      <c r="H152" s="174">
        <v>770924.96</v>
      </c>
      <c r="I152" s="174">
        <v>689495.21</v>
      </c>
      <c r="J152" s="112">
        <f t="shared" si="13"/>
        <v>93.60699506073955</v>
      </c>
      <c r="K152" s="112">
        <f t="shared" si="14"/>
        <v>70.26008423195312</v>
      </c>
      <c r="L152" s="112">
        <f t="shared" si="15"/>
        <v>69.1374628591053</v>
      </c>
      <c r="M152" s="113">
        <f t="shared" si="11"/>
        <v>6.0444872513683086</v>
      </c>
      <c r="N152" s="113">
        <f t="shared" si="16"/>
        <v>5.315587426136481</v>
      </c>
      <c r="O152" s="113">
        <f t="shared" si="12"/>
        <v>5.44191362968896</v>
      </c>
      <c r="P152" s="113">
        <f t="shared" si="17"/>
        <v>4.754122980604146</v>
      </c>
    </row>
    <row r="153" spans="1:16" ht="11.25" customHeight="1">
      <c r="A153" s="173" t="s">
        <v>429</v>
      </c>
      <c r="B153" s="173" t="s">
        <v>285</v>
      </c>
      <c r="C153" s="173" t="s">
        <v>45</v>
      </c>
      <c r="D153" s="174">
        <v>41233</v>
      </c>
      <c r="E153" s="174">
        <v>200069.16</v>
      </c>
      <c r="F153" s="174">
        <v>178448.64</v>
      </c>
      <c r="G153" s="174">
        <v>66719</v>
      </c>
      <c r="H153" s="174">
        <v>331156.4</v>
      </c>
      <c r="I153" s="174">
        <v>297487.56</v>
      </c>
      <c r="J153" s="112">
        <f t="shared" si="13"/>
        <v>61.80971551912303</v>
      </c>
      <c r="K153" s="112">
        <f t="shared" si="14"/>
        <v>65.52096285104612</v>
      </c>
      <c r="L153" s="112">
        <f t="shared" si="15"/>
        <v>66.70766445740352</v>
      </c>
      <c r="M153" s="113">
        <f t="shared" si="11"/>
        <v>4.852161133073024</v>
      </c>
      <c r="N153" s="113">
        <f t="shared" si="16"/>
        <v>4.963449691991787</v>
      </c>
      <c r="O153" s="113">
        <f t="shared" si="12"/>
        <v>4.327811219169113</v>
      </c>
      <c r="P153" s="113">
        <f t="shared" si="17"/>
        <v>4.458813231613184</v>
      </c>
    </row>
    <row r="154" spans="1:16" ht="11.25" customHeight="1">
      <c r="A154" s="173" t="s">
        <v>429</v>
      </c>
      <c r="B154" s="173" t="s">
        <v>285</v>
      </c>
      <c r="C154" s="173" t="s">
        <v>57</v>
      </c>
      <c r="D154" s="174">
        <v>16100</v>
      </c>
      <c r="E154" s="174">
        <v>71030.91</v>
      </c>
      <c r="F154" s="174">
        <v>64141.1</v>
      </c>
      <c r="G154" s="174">
        <v>45320</v>
      </c>
      <c r="H154" s="174">
        <v>245330.53</v>
      </c>
      <c r="I154" s="174">
        <v>218712.1</v>
      </c>
      <c r="J154" s="112">
        <f t="shared" si="13"/>
        <v>181.49068322981367</v>
      </c>
      <c r="K154" s="112">
        <f t="shared" si="14"/>
        <v>245.38559339870486</v>
      </c>
      <c r="L154" s="112">
        <f t="shared" si="15"/>
        <v>240.98588892301504</v>
      </c>
      <c r="M154" s="113">
        <f t="shared" si="11"/>
        <v>4.4118577639751555</v>
      </c>
      <c r="N154" s="113">
        <f t="shared" si="16"/>
        <v>5.413295013239188</v>
      </c>
      <c r="O154" s="113">
        <f t="shared" si="12"/>
        <v>3.983919254658385</v>
      </c>
      <c r="P154" s="113">
        <f t="shared" si="17"/>
        <v>4.825951015004414</v>
      </c>
    </row>
    <row r="155" spans="1:16" ht="11.25" customHeight="1">
      <c r="A155" s="173" t="s">
        <v>429</v>
      </c>
      <c r="B155" s="173" t="s">
        <v>285</v>
      </c>
      <c r="C155" s="173" t="s">
        <v>61</v>
      </c>
      <c r="D155" s="174"/>
      <c r="E155" s="174"/>
      <c r="F155" s="174"/>
      <c r="G155" s="174">
        <v>50</v>
      </c>
      <c r="H155" s="174">
        <v>273.2</v>
      </c>
      <c r="I155" s="174">
        <v>242.04</v>
      </c>
      <c r="J155" s="112"/>
      <c r="K155" s="112"/>
      <c r="L155" s="112"/>
      <c r="M155" s="113"/>
      <c r="N155" s="113">
        <f t="shared" si="16"/>
        <v>5.4639999999999995</v>
      </c>
      <c r="O155" s="113"/>
      <c r="P155" s="113">
        <f t="shared" si="17"/>
        <v>4.8408</v>
      </c>
    </row>
    <row r="156" spans="1:16" ht="11.25" customHeight="1">
      <c r="A156" s="173" t="s">
        <v>429</v>
      </c>
      <c r="B156" s="173" t="s">
        <v>285</v>
      </c>
      <c r="C156" s="173" t="s">
        <v>43</v>
      </c>
      <c r="D156" s="174">
        <v>71974.5</v>
      </c>
      <c r="E156" s="174">
        <v>369395.32</v>
      </c>
      <c r="F156" s="174">
        <v>332026.01</v>
      </c>
      <c r="G156" s="174">
        <v>235480</v>
      </c>
      <c r="H156" s="174">
        <v>1163682.41</v>
      </c>
      <c r="I156" s="174">
        <v>1039517.81</v>
      </c>
      <c r="J156" s="112">
        <f t="shared" si="13"/>
        <v>227.17142876991156</v>
      </c>
      <c r="K156" s="112">
        <f t="shared" si="14"/>
        <v>215.02359315218175</v>
      </c>
      <c r="L156" s="112">
        <f t="shared" si="15"/>
        <v>213.08324609870172</v>
      </c>
      <c r="M156" s="113">
        <f t="shared" si="11"/>
        <v>5.132308248060077</v>
      </c>
      <c r="N156" s="113">
        <f t="shared" si="16"/>
        <v>4.941746262952267</v>
      </c>
      <c r="O156" s="113">
        <f t="shared" si="12"/>
        <v>4.613106169546159</v>
      </c>
      <c r="P156" s="113">
        <f t="shared" si="17"/>
        <v>4.41446326651945</v>
      </c>
    </row>
    <row r="157" spans="1:16" ht="11.25" customHeight="1">
      <c r="A157" s="173" t="s">
        <v>429</v>
      </c>
      <c r="B157" s="173" t="s">
        <v>285</v>
      </c>
      <c r="C157" s="173" t="s">
        <v>103</v>
      </c>
      <c r="D157" s="174">
        <v>40</v>
      </c>
      <c r="E157" s="174">
        <v>633.35</v>
      </c>
      <c r="F157" s="174">
        <v>600</v>
      </c>
      <c r="G157" s="174"/>
      <c r="H157" s="174"/>
      <c r="I157" s="174"/>
      <c r="J157" s="112"/>
      <c r="K157" s="112"/>
      <c r="L157" s="112"/>
      <c r="M157" s="113">
        <f t="shared" si="11"/>
        <v>15.83375</v>
      </c>
      <c r="N157" s="113"/>
      <c r="O157" s="113">
        <f t="shared" si="12"/>
        <v>15</v>
      </c>
      <c r="P157" s="113"/>
    </row>
    <row r="158" spans="1:16" ht="11.25" customHeight="1">
      <c r="A158" s="173" t="s">
        <v>429</v>
      </c>
      <c r="B158" s="173" t="s">
        <v>285</v>
      </c>
      <c r="C158" s="173" t="s">
        <v>50</v>
      </c>
      <c r="D158" s="174">
        <v>540</v>
      </c>
      <c r="E158" s="174">
        <v>2774.65</v>
      </c>
      <c r="F158" s="174">
        <v>2443.93</v>
      </c>
      <c r="G158" s="174">
        <v>3360</v>
      </c>
      <c r="H158" s="174">
        <v>19364.32</v>
      </c>
      <c r="I158" s="174">
        <v>17455.01</v>
      </c>
      <c r="J158" s="112">
        <f t="shared" si="13"/>
        <v>522.2222222222222</v>
      </c>
      <c r="K158" s="112">
        <f t="shared" si="14"/>
        <v>597.9013569279007</v>
      </c>
      <c r="L158" s="112">
        <f t="shared" si="15"/>
        <v>614.218901523366</v>
      </c>
      <c r="M158" s="113">
        <f t="shared" si="11"/>
        <v>5.138240740740741</v>
      </c>
      <c r="N158" s="113">
        <f t="shared" si="16"/>
        <v>5.763190476190476</v>
      </c>
      <c r="O158" s="113">
        <f t="shared" si="12"/>
        <v>4.525796296296296</v>
      </c>
      <c r="P158" s="113">
        <f t="shared" si="17"/>
        <v>5.194943452380952</v>
      </c>
    </row>
    <row r="159" spans="1:16" ht="11.25" customHeight="1">
      <c r="A159" s="173" t="s">
        <v>429</v>
      </c>
      <c r="B159" s="173" t="s">
        <v>285</v>
      </c>
      <c r="C159" s="173" t="s">
        <v>772</v>
      </c>
      <c r="D159" s="174"/>
      <c r="E159" s="174"/>
      <c r="F159" s="174"/>
      <c r="G159" s="174">
        <v>708</v>
      </c>
      <c r="H159" s="174">
        <v>4365.74</v>
      </c>
      <c r="I159" s="174">
        <v>3877.98</v>
      </c>
      <c r="J159" s="112"/>
      <c r="K159" s="112"/>
      <c r="L159" s="112"/>
      <c r="M159" s="113"/>
      <c r="N159" s="113">
        <f t="shared" si="16"/>
        <v>6.1662994350282485</v>
      </c>
      <c r="O159" s="113"/>
      <c r="P159" s="113">
        <f t="shared" si="17"/>
        <v>5.477372881355932</v>
      </c>
    </row>
    <row r="160" spans="1:16" ht="11.25" customHeight="1">
      <c r="A160" s="173" t="s">
        <v>429</v>
      </c>
      <c r="B160" s="173" t="s">
        <v>285</v>
      </c>
      <c r="C160" s="173" t="s">
        <v>100</v>
      </c>
      <c r="D160" s="174">
        <v>27938</v>
      </c>
      <c r="E160" s="174">
        <v>117948.1</v>
      </c>
      <c r="F160" s="174">
        <v>109774.03</v>
      </c>
      <c r="G160" s="174"/>
      <c r="H160" s="174"/>
      <c r="I160" s="174"/>
      <c r="J160" s="112"/>
      <c r="K160" s="112"/>
      <c r="L160" s="112"/>
      <c r="M160" s="113">
        <f t="shared" si="11"/>
        <v>4.221780370821104</v>
      </c>
      <c r="N160" s="113"/>
      <c r="O160" s="113">
        <f t="shared" si="12"/>
        <v>3.929201446059131</v>
      </c>
      <c r="P160" s="113"/>
    </row>
    <row r="161" spans="1:16" ht="11.25" customHeight="1">
      <c r="A161" s="173" t="s">
        <v>429</v>
      </c>
      <c r="B161" s="173" t="s">
        <v>285</v>
      </c>
      <c r="C161" s="173" t="s">
        <v>70</v>
      </c>
      <c r="D161" s="174">
        <v>9300</v>
      </c>
      <c r="E161" s="174">
        <v>54435.78</v>
      </c>
      <c r="F161" s="174">
        <v>48459</v>
      </c>
      <c r="G161" s="174"/>
      <c r="H161" s="174"/>
      <c r="I161" s="174"/>
      <c r="J161" s="112"/>
      <c r="K161" s="112"/>
      <c r="L161" s="112"/>
      <c r="M161" s="113">
        <f t="shared" si="11"/>
        <v>5.853309677419355</v>
      </c>
      <c r="N161" s="113"/>
      <c r="O161" s="113">
        <f t="shared" si="12"/>
        <v>5.210645161290323</v>
      </c>
      <c r="P161" s="113"/>
    </row>
    <row r="162" spans="1:16" ht="11.25" customHeight="1">
      <c r="A162" s="173" t="s">
        <v>429</v>
      </c>
      <c r="B162" s="173" t="s">
        <v>285</v>
      </c>
      <c r="C162" s="173" t="s">
        <v>71</v>
      </c>
      <c r="D162" s="174">
        <v>650</v>
      </c>
      <c r="E162" s="174">
        <v>3456.6</v>
      </c>
      <c r="F162" s="174">
        <v>3085.91</v>
      </c>
      <c r="G162" s="174">
        <v>260</v>
      </c>
      <c r="H162" s="174">
        <v>1434.41</v>
      </c>
      <c r="I162" s="174">
        <v>1273.42</v>
      </c>
      <c r="J162" s="112">
        <f t="shared" si="13"/>
        <v>-60</v>
      </c>
      <c r="K162" s="112">
        <f t="shared" si="14"/>
        <v>-58.50228548284441</v>
      </c>
      <c r="L162" s="112">
        <f t="shared" si="15"/>
        <v>-58.734376569634236</v>
      </c>
      <c r="M162" s="113">
        <f t="shared" si="11"/>
        <v>5.317846153846154</v>
      </c>
      <c r="N162" s="113">
        <f t="shared" si="16"/>
        <v>5.516961538461539</v>
      </c>
      <c r="O162" s="113">
        <f t="shared" si="12"/>
        <v>4.747553846153846</v>
      </c>
      <c r="P162" s="113">
        <f t="shared" si="17"/>
        <v>4.897769230769231</v>
      </c>
    </row>
    <row r="163" spans="1:16" ht="11.25" customHeight="1">
      <c r="A163" s="173" t="s">
        <v>429</v>
      </c>
      <c r="B163" s="173" t="s">
        <v>285</v>
      </c>
      <c r="C163" s="173" t="s">
        <v>67</v>
      </c>
      <c r="D163" s="174">
        <v>1675</v>
      </c>
      <c r="E163" s="174">
        <v>7911.54</v>
      </c>
      <c r="F163" s="174">
        <v>7064.47</v>
      </c>
      <c r="G163" s="174">
        <v>2197</v>
      </c>
      <c r="H163" s="174">
        <v>10900.98</v>
      </c>
      <c r="I163" s="174">
        <v>9772.92</v>
      </c>
      <c r="J163" s="112">
        <f t="shared" si="13"/>
        <v>31.16417910447761</v>
      </c>
      <c r="K163" s="112">
        <f t="shared" si="14"/>
        <v>37.78581666780424</v>
      </c>
      <c r="L163" s="112">
        <f t="shared" si="15"/>
        <v>38.33904029601654</v>
      </c>
      <c r="M163" s="113">
        <f t="shared" si="11"/>
        <v>4.723307462686567</v>
      </c>
      <c r="N163" s="113">
        <f t="shared" si="16"/>
        <v>4.961756941283569</v>
      </c>
      <c r="O163" s="113">
        <f t="shared" si="12"/>
        <v>4.217594029850747</v>
      </c>
      <c r="P163" s="113">
        <f t="shared" si="17"/>
        <v>4.448302230314065</v>
      </c>
    </row>
    <row r="164" spans="1:16" ht="11.25" customHeight="1">
      <c r="A164" s="173" t="s">
        <v>429</v>
      </c>
      <c r="B164" s="173" t="s">
        <v>285</v>
      </c>
      <c r="C164" s="173" t="s">
        <v>49</v>
      </c>
      <c r="D164" s="174"/>
      <c r="E164" s="174"/>
      <c r="F164" s="174"/>
      <c r="G164" s="174">
        <v>100</v>
      </c>
      <c r="H164" s="174">
        <v>526</v>
      </c>
      <c r="I164" s="174">
        <v>486.22</v>
      </c>
      <c r="J164" s="112"/>
      <c r="K164" s="112"/>
      <c r="L164" s="112"/>
      <c r="M164" s="113"/>
      <c r="N164" s="113">
        <f t="shared" si="16"/>
        <v>5.26</v>
      </c>
      <c r="O164" s="113"/>
      <c r="P164" s="113">
        <f t="shared" si="17"/>
        <v>4.8622000000000005</v>
      </c>
    </row>
    <row r="165" spans="1:16" ht="11.25" customHeight="1">
      <c r="A165" s="173" t="s">
        <v>429</v>
      </c>
      <c r="B165" s="173" t="s">
        <v>285</v>
      </c>
      <c r="C165" s="173" t="s">
        <v>350</v>
      </c>
      <c r="D165" s="174"/>
      <c r="E165" s="174"/>
      <c r="F165" s="174"/>
      <c r="G165" s="174">
        <v>88</v>
      </c>
      <c r="H165" s="174">
        <v>456.83</v>
      </c>
      <c r="I165" s="174">
        <v>409.59</v>
      </c>
      <c r="J165" s="112"/>
      <c r="K165" s="112"/>
      <c r="L165" s="112"/>
      <c r="M165" s="113"/>
      <c r="N165" s="113">
        <f t="shared" si="16"/>
        <v>5.19125</v>
      </c>
      <c r="O165" s="113"/>
      <c r="P165" s="113">
        <f t="shared" si="17"/>
        <v>4.654431818181818</v>
      </c>
    </row>
    <row r="166" spans="1:16" ht="11.25" customHeight="1">
      <c r="A166" s="173" t="s">
        <v>429</v>
      </c>
      <c r="B166" s="173" t="s">
        <v>285</v>
      </c>
      <c r="C166" s="173" t="s">
        <v>66</v>
      </c>
      <c r="D166" s="174"/>
      <c r="E166" s="174"/>
      <c r="F166" s="174"/>
      <c r="G166" s="174">
        <v>1000</v>
      </c>
      <c r="H166" s="174">
        <v>4378.66</v>
      </c>
      <c r="I166" s="174">
        <v>4038.24</v>
      </c>
      <c r="J166" s="112"/>
      <c r="K166" s="112"/>
      <c r="L166" s="112"/>
      <c r="M166" s="113"/>
      <c r="N166" s="113">
        <f t="shared" si="16"/>
        <v>4.37866</v>
      </c>
      <c r="O166" s="113"/>
      <c r="P166" s="113">
        <f t="shared" si="17"/>
        <v>4.03824</v>
      </c>
    </row>
    <row r="167" spans="1:16" ht="11.25" customHeight="1">
      <c r="A167" s="173" t="s">
        <v>429</v>
      </c>
      <c r="B167" s="173" t="s">
        <v>285</v>
      </c>
      <c r="C167" s="173" t="s">
        <v>44</v>
      </c>
      <c r="D167" s="174">
        <v>57109</v>
      </c>
      <c r="E167" s="174">
        <v>194489.27</v>
      </c>
      <c r="F167" s="174">
        <v>173792</v>
      </c>
      <c r="G167" s="174">
        <v>59142</v>
      </c>
      <c r="H167" s="174">
        <v>249617.29</v>
      </c>
      <c r="I167" s="174">
        <v>223163.9</v>
      </c>
      <c r="J167" s="112">
        <f t="shared" si="13"/>
        <v>3.559859216585827</v>
      </c>
      <c r="K167" s="112">
        <f t="shared" si="14"/>
        <v>28.34501872519755</v>
      </c>
      <c r="L167" s="112">
        <f t="shared" si="15"/>
        <v>28.408614895967588</v>
      </c>
      <c r="M167" s="113">
        <f t="shared" si="11"/>
        <v>3.405580031168467</v>
      </c>
      <c r="N167" s="113">
        <f t="shared" si="16"/>
        <v>4.220643366812079</v>
      </c>
      <c r="O167" s="113">
        <f t="shared" si="12"/>
        <v>3.043163074121417</v>
      </c>
      <c r="P167" s="113">
        <f t="shared" si="17"/>
        <v>3.77335734334314</v>
      </c>
    </row>
    <row r="168" spans="1:16" ht="11.25" customHeight="1">
      <c r="A168" s="173" t="s">
        <v>783</v>
      </c>
      <c r="B168" s="173" t="s">
        <v>784</v>
      </c>
      <c r="C168" s="173" t="s">
        <v>48</v>
      </c>
      <c r="D168" s="174">
        <v>825.8</v>
      </c>
      <c r="E168" s="174">
        <v>4344.36</v>
      </c>
      <c r="F168" s="174">
        <v>3872.1</v>
      </c>
      <c r="G168" s="174"/>
      <c r="H168" s="174"/>
      <c r="I168" s="174"/>
      <c r="J168" s="112"/>
      <c r="K168" s="112"/>
      <c r="L168" s="112"/>
      <c r="M168" s="113">
        <f t="shared" si="11"/>
        <v>5.260789537418261</v>
      </c>
      <c r="N168" s="113"/>
      <c r="O168" s="113">
        <f t="shared" si="12"/>
        <v>4.6889077258416085</v>
      </c>
      <c r="P168" s="113"/>
    </row>
    <row r="169" spans="1:16" ht="11.25" customHeight="1">
      <c r="A169" s="173" t="s">
        <v>430</v>
      </c>
      <c r="B169" s="173" t="s">
        <v>629</v>
      </c>
      <c r="C169" s="173" t="s">
        <v>48</v>
      </c>
      <c r="D169" s="174">
        <v>1076344.2</v>
      </c>
      <c r="E169" s="174">
        <v>4024528.82</v>
      </c>
      <c r="F169" s="174">
        <v>3639378.86</v>
      </c>
      <c r="G169" s="174">
        <v>702859.4</v>
      </c>
      <c r="H169" s="174">
        <v>2588707.26</v>
      </c>
      <c r="I169" s="174">
        <v>2314282.29</v>
      </c>
      <c r="J169" s="112">
        <f t="shared" si="13"/>
        <v>-34.699383338526836</v>
      </c>
      <c r="K169" s="112">
        <f t="shared" si="14"/>
        <v>-35.67676178301041</v>
      </c>
      <c r="L169" s="112">
        <f t="shared" si="15"/>
        <v>-36.409965023537005</v>
      </c>
      <c r="M169" s="113">
        <f t="shared" si="11"/>
        <v>3.7390723339244083</v>
      </c>
      <c r="N169" s="113">
        <f t="shared" si="16"/>
        <v>3.6831082574978717</v>
      </c>
      <c r="O169" s="113">
        <f t="shared" si="12"/>
        <v>3.3812407406478338</v>
      </c>
      <c r="P169" s="113">
        <f t="shared" si="17"/>
        <v>3.2926674808645937</v>
      </c>
    </row>
    <row r="170" spans="1:16" ht="11.25" customHeight="1">
      <c r="A170" s="173" t="s">
        <v>430</v>
      </c>
      <c r="B170" s="173" t="s">
        <v>629</v>
      </c>
      <c r="C170" s="173" t="s">
        <v>94</v>
      </c>
      <c r="D170" s="174">
        <v>6960</v>
      </c>
      <c r="E170" s="174">
        <v>21087.08</v>
      </c>
      <c r="F170" s="174">
        <v>19645.25</v>
      </c>
      <c r="G170" s="174">
        <v>5040</v>
      </c>
      <c r="H170" s="174">
        <v>16731.05</v>
      </c>
      <c r="I170" s="174">
        <v>14904.88</v>
      </c>
      <c r="J170" s="112">
        <f t="shared" si="13"/>
        <v>-27.586206896551722</v>
      </c>
      <c r="K170" s="112">
        <f t="shared" si="14"/>
        <v>-20.657340893096634</v>
      </c>
      <c r="L170" s="112">
        <f t="shared" si="15"/>
        <v>-24.129853272419545</v>
      </c>
      <c r="M170" s="113">
        <f t="shared" si="11"/>
        <v>3.0297528735632184</v>
      </c>
      <c r="N170" s="113">
        <f t="shared" si="16"/>
        <v>3.319652777777778</v>
      </c>
      <c r="O170" s="113">
        <f t="shared" si="12"/>
        <v>2.8225933908045975</v>
      </c>
      <c r="P170" s="113">
        <f t="shared" si="17"/>
        <v>2.9573174603174603</v>
      </c>
    </row>
    <row r="171" spans="1:16" ht="11.25" customHeight="1">
      <c r="A171" s="173" t="s">
        <v>430</v>
      </c>
      <c r="B171" s="173" t="s">
        <v>629</v>
      </c>
      <c r="C171" s="173" t="s">
        <v>138</v>
      </c>
      <c r="D171" s="174">
        <v>142300</v>
      </c>
      <c r="E171" s="174">
        <v>461674.58</v>
      </c>
      <c r="F171" s="174">
        <v>414633.56</v>
      </c>
      <c r="G171" s="174">
        <v>33050</v>
      </c>
      <c r="H171" s="174">
        <v>97416.78</v>
      </c>
      <c r="I171" s="174">
        <v>87885.32</v>
      </c>
      <c r="J171" s="112">
        <f t="shared" si="13"/>
        <v>-76.77442023893184</v>
      </c>
      <c r="K171" s="112">
        <f t="shared" si="14"/>
        <v>-78.89925410231598</v>
      </c>
      <c r="L171" s="112">
        <f t="shared" si="15"/>
        <v>-78.80409873238433</v>
      </c>
      <c r="M171" s="113">
        <f t="shared" si="11"/>
        <v>3.2443751229796205</v>
      </c>
      <c r="N171" s="113">
        <f t="shared" si="16"/>
        <v>2.9475576399394856</v>
      </c>
      <c r="O171" s="113">
        <f t="shared" si="12"/>
        <v>2.9137987350667602</v>
      </c>
      <c r="P171" s="113">
        <f t="shared" si="17"/>
        <v>2.659162481089259</v>
      </c>
    </row>
    <row r="172" spans="1:16" ht="11.25" customHeight="1">
      <c r="A172" s="173" t="s">
        <v>430</v>
      </c>
      <c r="B172" s="173" t="s">
        <v>629</v>
      </c>
      <c r="C172" s="173" t="s">
        <v>63</v>
      </c>
      <c r="D172" s="174">
        <v>17000</v>
      </c>
      <c r="E172" s="174">
        <v>58585.2</v>
      </c>
      <c r="F172" s="174">
        <v>51135</v>
      </c>
      <c r="G172" s="174">
        <v>34680</v>
      </c>
      <c r="H172" s="174">
        <v>118316</v>
      </c>
      <c r="I172" s="174">
        <v>106485.3</v>
      </c>
      <c r="J172" s="112">
        <f t="shared" si="13"/>
        <v>104</v>
      </c>
      <c r="K172" s="112">
        <f t="shared" si="14"/>
        <v>101.95544267152796</v>
      </c>
      <c r="L172" s="112">
        <f t="shared" si="15"/>
        <v>108.24347315928425</v>
      </c>
      <c r="M172" s="113">
        <f t="shared" si="11"/>
        <v>3.4461882352941173</v>
      </c>
      <c r="N172" s="113">
        <f t="shared" si="16"/>
        <v>3.4116493656286044</v>
      </c>
      <c r="O172" s="113">
        <f t="shared" si="12"/>
        <v>3.007941176470588</v>
      </c>
      <c r="P172" s="113">
        <f t="shared" si="17"/>
        <v>3.0705103806228373</v>
      </c>
    </row>
    <row r="173" spans="1:16" ht="11.25" customHeight="1">
      <c r="A173" s="173" t="s">
        <v>430</v>
      </c>
      <c r="B173" s="173" t="s">
        <v>629</v>
      </c>
      <c r="C173" s="173" t="s">
        <v>54</v>
      </c>
      <c r="D173" s="174">
        <v>9095.12</v>
      </c>
      <c r="E173" s="174">
        <v>38356.95</v>
      </c>
      <c r="F173" s="174">
        <v>34605.77</v>
      </c>
      <c r="G173" s="174">
        <v>11582.24</v>
      </c>
      <c r="H173" s="174">
        <v>46003.19</v>
      </c>
      <c r="I173" s="174">
        <v>41111.98</v>
      </c>
      <c r="J173" s="112">
        <f t="shared" si="13"/>
        <v>27.34565349330189</v>
      </c>
      <c r="K173" s="112">
        <f t="shared" si="14"/>
        <v>19.934431700122154</v>
      </c>
      <c r="L173" s="112">
        <f t="shared" si="15"/>
        <v>18.800939843268935</v>
      </c>
      <c r="M173" s="113">
        <f t="shared" si="11"/>
        <v>4.217311041525565</v>
      </c>
      <c r="N173" s="113">
        <f t="shared" si="16"/>
        <v>3.9718733163878492</v>
      </c>
      <c r="O173" s="113">
        <f t="shared" si="12"/>
        <v>3.8048722831584403</v>
      </c>
      <c r="P173" s="113">
        <f t="shared" si="17"/>
        <v>3.5495707220710333</v>
      </c>
    </row>
    <row r="174" spans="1:16" ht="11.25" customHeight="1">
      <c r="A174" s="173" t="s">
        <v>430</v>
      </c>
      <c r="B174" s="173" t="s">
        <v>629</v>
      </c>
      <c r="C174" s="173" t="s">
        <v>82</v>
      </c>
      <c r="D174" s="174">
        <v>89200</v>
      </c>
      <c r="E174" s="174">
        <v>269970.44</v>
      </c>
      <c r="F174" s="174">
        <v>244455</v>
      </c>
      <c r="G174" s="174">
        <v>38430</v>
      </c>
      <c r="H174" s="174">
        <v>80787.73</v>
      </c>
      <c r="I174" s="174">
        <v>71672.7</v>
      </c>
      <c r="J174" s="112">
        <f t="shared" si="13"/>
        <v>-56.917040358744394</v>
      </c>
      <c r="K174" s="112">
        <f t="shared" si="14"/>
        <v>-70.07534232266319</v>
      </c>
      <c r="L174" s="112">
        <f t="shared" si="15"/>
        <v>-70.68061606430632</v>
      </c>
      <c r="M174" s="113">
        <f t="shared" si="11"/>
        <v>3.0265744394618834</v>
      </c>
      <c r="N174" s="113">
        <f t="shared" si="16"/>
        <v>2.1022047879260994</v>
      </c>
      <c r="O174" s="113">
        <f t="shared" si="12"/>
        <v>2.7405269058295962</v>
      </c>
      <c r="P174" s="113">
        <f t="shared" si="17"/>
        <v>1.8650195160031224</v>
      </c>
    </row>
    <row r="175" spans="1:16" ht="11.25" customHeight="1">
      <c r="A175" s="173" t="s">
        <v>430</v>
      </c>
      <c r="B175" s="173" t="s">
        <v>629</v>
      </c>
      <c r="C175" s="173" t="s">
        <v>101</v>
      </c>
      <c r="D175" s="174">
        <v>48000</v>
      </c>
      <c r="E175" s="174">
        <v>147317.83</v>
      </c>
      <c r="F175" s="174">
        <v>129910</v>
      </c>
      <c r="G175" s="174">
        <v>59160</v>
      </c>
      <c r="H175" s="174">
        <v>168599.6</v>
      </c>
      <c r="I175" s="174">
        <v>148647.63</v>
      </c>
      <c r="J175" s="112">
        <f t="shared" si="13"/>
        <v>23.25</v>
      </c>
      <c r="K175" s="112">
        <f t="shared" si="14"/>
        <v>14.446160386695908</v>
      </c>
      <c r="L175" s="112">
        <f t="shared" si="15"/>
        <v>14.42354707104919</v>
      </c>
      <c r="M175" s="113">
        <f t="shared" si="11"/>
        <v>3.069121458333333</v>
      </c>
      <c r="N175" s="113">
        <f t="shared" si="16"/>
        <v>2.8498918187964843</v>
      </c>
      <c r="O175" s="113">
        <f t="shared" si="12"/>
        <v>2.7064583333333334</v>
      </c>
      <c r="P175" s="113">
        <f t="shared" si="17"/>
        <v>2.5126374239350913</v>
      </c>
    </row>
    <row r="176" spans="1:16" ht="11.25" customHeight="1">
      <c r="A176" s="173" t="s">
        <v>430</v>
      </c>
      <c r="B176" s="173" t="s">
        <v>629</v>
      </c>
      <c r="C176" s="173" t="s">
        <v>52</v>
      </c>
      <c r="D176" s="174">
        <v>17500</v>
      </c>
      <c r="E176" s="174">
        <v>50713.35</v>
      </c>
      <c r="F176" s="174">
        <v>46022.09</v>
      </c>
      <c r="G176" s="174">
        <v>24500</v>
      </c>
      <c r="H176" s="174">
        <v>76853.51</v>
      </c>
      <c r="I176" s="174">
        <v>69194.26</v>
      </c>
      <c r="J176" s="112">
        <f t="shared" si="13"/>
        <v>40</v>
      </c>
      <c r="K176" s="112">
        <f t="shared" si="14"/>
        <v>51.54492850501889</v>
      </c>
      <c r="L176" s="112">
        <f t="shared" si="15"/>
        <v>50.35010361328658</v>
      </c>
      <c r="M176" s="113">
        <f t="shared" si="11"/>
        <v>2.8979057142857143</v>
      </c>
      <c r="N176" s="113">
        <f t="shared" si="16"/>
        <v>3.136877959183673</v>
      </c>
      <c r="O176" s="113">
        <f t="shared" si="12"/>
        <v>2.629833714285714</v>
      </c>
      <c r="P176" s="113">
        <f t="shared" si="17"/>
        <v>2.8242555102040816</v>
      </c>
    </row>
    <row r="177" spans="1:16" ht="11.25" customHeight="1">
      <c r="A177" s="173" t="s">
        <v>430</v>
      </c>
      <c r="B177" s="173" t="s">
        <v>629</v>
      </c>
      <c r="C177" s="173" t="s">
        <v>56</v>
      </c>
      <c r="D177" s="174">
        <v>2304</v>
      </c>
      <c r="E177" s="174">
        <v>6506.06</v>
      </c>
      <c r="F177" s="174">
        <v>6094.76</v>
      </c>
      <c r="G177" s="174">
        <v>2508</v>
      </c>
      <c r="H177" s="174">
        <v>8024.29</v>
      </c>
      <c r="I177" s="174">
        <v>7278.88</v>
      </c>
      <c r="J177" s="112">
        <f t="shared" si="13"/>
        <v>8.854166666666666</v>
      </c>
      <c r="K177" s="112">
        <f t="shared" si="14"/>
        <v>23.335628629308665</v>
      </c>
      <c r="L177" s="112">
        <f t="shared" si="15"/>
        <v>19.428492672393986</v>
      </c>
      <c r="M177" s="113">
        <f t="shared" si="11"/>
        <v>2.823810763888889</v>
      </c>
      <c r="N177" s="113">
        <f t="shared" si="16"/>
        <v>3.1994776714513558</v>
      </c>
      <c r="O177" s="113">
        <f t="shared" si="12"/>
        <v>2.645295138888889</v>
      </c>
      <c r="P177" s="113">
        <f t="shared" si="17"/>
        <v>2.9022647527910688</v>
      </c>
    </row>
    <row r="178" spans="1:16" ht="11.25" customHeight="1">
      <c r="A178" s="173" t="s">
        <v>430</v>
      </c>
      <c r="B178" s="173" t="s">
        <v>629</v>
      </c>
      <c r="C178" s="173" t="s">
        <v>612</v>
      </c>
      <c r="D178" s="174">
        <v>18000</v>
      </c>
      <c r="E178" s="174">
        <v>53805.41</v>
      </c>
      <c r="F178" s="174">
        <v>49650</v>
      </c>
      <c r="G178" s="174">
        <v>42240</v>
      </c>
      <c r="H178" s="174">
        <v>129718.47</v>
      </c>
      <c r="I178" s="174">
        <v>115065.15</v>
      </c>
      <c r="J178" s="112">
        <f t="shared" si="13"/>
        <v>134.66666666666666</v>
      </c>
      <c r="K178" s="112">
        <f t="shared" si="14"/>
        <v>141.088154518291</v>
      </c>
      <c r="L178" s="112">
        <f t="shared" si="15"/>
        <v>131.7525679758308</v>
      </c>
      <c r="M178" s="113">
        <f t="shared" si="11"/>
        <v>2.9891894444444445</v>
      </c>
      <c r="N178" s="113">
        <f t="shared" si="16"/>
        <v>3.070986505681818</v>
      </c>
      <c r="O178" s="113">
        <f t="shared" si="12"/>
        <v>2.7583333333333333</v>
      </c>
      <c r="P178" s="113">
        <f t="shared" si="17"/>
        <v>2.724080255681818</v>
      </c>
    </row>
    <row r="179" spans="1:16" ht="11.25" customHeight="1">
      <c r="A179" s="173" t="s">
        <v>430</v>
      </c>
      <c r="B179" s="173" t="s">
        <v>629</v>
      </c>
      <c r="C179" s="173" t="s">
        <v>42</v>
      </c>
      <c r="D179" s="174">
        <v>42460</v>
      </c>
      <c r="E179" s="174">
        <v>142105.63</v>
      </c>
      <c r="F179" s="174">
        <v>124738.57</v>
      </c>
      <c r="G179" s="174">
        <v>41655</v>
      </c>
      <c r="H179" s="174">
        <v>125522.37</v>
      </c>
      <c r="I179" s="174">
        <v>112663.44</v>
      </c>
      <c r="J179" s="112">
        <f t="shared" si="13"/>
        <v>-1.8959020254357042</v>
      </c>
      <c r="K179" s="112">
        <f t="shared" si="14"/>
        <v>-11.669671356440986</v>
      </c>
      <c r="L179" s="112">
        <f t="shared" si="15"/>
        <v>-9.68034987093407</v>
      </c>
      <c r="M179" s="113">
        <f t="shared" si="11"/>
        <v>3.3468118228921337</v>
      </c>
      <c r="N179" s="113">
        <f t="shared" si="16"/>
        <v>3.013380626575441</v>
      </c>
      <c r="O179" s="113">
        <f t="shared" si="12"/>
        <v>2.937790155440415</v>
      </c>
      <c r="P179" s="113">
        <f t="shared" si="17"/>
        <v>2.704679870363702</v>
      </c>
    </row>
    <row r="180" spans="1:16" ht="11.25" customHeight="1">
      <c r="A180" s="173" t="s">
        <v>430</v>
      </c>
      <c r="B180" s="173" t="s">
        <v>629</v>
      </c>
      <c r="C180" s="173" t="s">
        <v>46</v>
      </c>
      <c r="D180" s="174">
        <v>95100</v>
      </c>
      <c r="E180" s="174">
        <v>321648</v>
      </c>
      <c r="F180" s="174">
        <v>287176.51</v>
      </c>
      <c r="G180" s="174">
        <v>115184</v>
      </c>
      <c r="H180" s="174">
        <v>371340.8</v>
      </c>
      <c r="I180" s="174">
        <v>332948.69</v>
      </c>
      <c r="J180" s="112">
        <f t="shared" si="13"/>
        <v>21.11882229232387</v>
      </c>
      <c r="K180" s="112">
        <f t="shared" si="14"/>
        <v>15.449435407650597</v>
      </c>
      <c r="L180" s="112">
        <f t="shared" si="15"/>
        <v>15.93869220013851</v>
      </c>
      <c r="M180" s="113">
        <f t="shared" si="11"/>
        <v>3.3822082018927446</v>
      </c>
      <c r="N180" s="113">
        <f t="shared" si="16"/>
        <v>3.223892207251007</v>
      </c>
      <c r="O180" s="113">
        <f t="shared" si="12"/>
        <v>3.0197319663512094</v>
      </c>
      <c r="P180" s="113">
        <f t="shared" si="17"/>
        <v>2.89058107028754</v>
      </c>
    </row>
    <row r="181" spans="1:16" ht="11.25" customHeight="1">
      <c r="A181" s="173" t="s">
        <v>430</v>
      </c>
      <c r="B181" s="173" t="s">
        <v>629</v>
      </c>
      <c r="C181" s="173" t="s">
        <v>45</v>
      </c>
      <c r="D181" s="174"/>
      <c r="E181" s="174"/>
      <c r="F181" s="174"/>
      <c r="G181" s="174">
        <v>2240</v>
      </c>
      <c r="H181" s="174">
        <v>7543.78</v>
      </c>
      <c r="I181" s="174">
        <v>6675.2</v>
      </c>
      <c r="J181" s="112"/>
      <c r="K181" s="112"/>
      <c r="L181" s="112"/>
      <c r="M181" s="113"/>
      <c r="N181" s="113">
        <f t="shared" si="16"/>
        <v>3.3677589285714284</v>
      </c>
      <c r="O181" s="113"/>
      <c r="P181" s="113">
        <f t="shared" si="17"/>
        <v>2.98</v>
      </c>
    </row>
    <row r="182" spans="1:16" ht="11.25" customHeight="1">
      <c r="A182" s="173" t="s">
        <v>430</v>
      </c>
      <c r="B182" s="173" t="s">
        <v>629</v>
      </c>
      <c r="C182" s="173" t="s">
        <v>57</v>
      </c>
      <c r="D182" s="174">
        <v>31590</v>
      </c>
      <c r="E182" s="174">
        <v>143323.83</v>
      </c>
      <c r="F182" s="174">
        <v>130264.25</v>
      </c>
      <c r="G182" s="174">
        <v>37559.5</v>
      </c>
      <c r="H182" s="174">
        <v>170489.85</v>
      </c>
      <c r="I182" s="174">
        <v>152709.79</v>
      </c>
      <c r="J182" s="112">
        <f t="shared" si="13"/>
        <v>18.896802785691676</v>
      </c>
      <c r="K182" s="112">
        <f t="shared" si="14"/>
        <v>18.954293923069194</v>
      </c>
      <c r="L182" s="112">
        <f t="shared" si="15"/>
        <v>17.230775135925636</v>
      </c>
      <c r="M182" s="113">
        <f t="shared" si="11"/>
        <v>4.537</v>
      </c>
      <c r="N182" s="113">
        <f t="shared" si="16"/>
        <v>4.539193812484192</v>
      </c>
      <c r="O182" s="113">
        <f t="shared" si="12"/>
        <v>4.123591326369104</v>
      </c>
      <c r="P182" s="113">
        <f t="shared" si="17"/>
        <v>4.0658099814960265</v>
      </c>
    </row>
    <row r="183" spans="1:16" ht="11.25" customHeight="1">
      <c r="A183" s="173" t="s">
        <v>430</v>
      </c>
      <c r="B183" s="173" t="s">
        <v>629</v>
      </c>
      <c r="C183" s="173" t="s">
        <v>61</v>
      </c>
      <c r="D183" s="174">
        <v>2700</v>
      </c>
      <c r="E183" s="174">
        <v>8749.15</v>
      </c>
      <c r="F183" s="174">
        <v>7767.45</v>
      </c>
      <c r="G183" s="174">
        <v>2260</v>
      </c>
      <c r="H183" s="174">
        <v>6900.97</v>
      </c>
      <c r="I183" s="174">
        <v>6133.36</v>
      </c>
      <c r="J183" s="112">
        <f t="shared" si="13"/>
        <v>-16.296296296296298</v>
      </c>
      <c r="K183" s="112">
        <f t="shared" si="14"/>
        <v>-21.124109199179344</v>
      </c>
      <c r="L183" s="112">
        <f t="shared" si="15"/>
        <v>-21.037663583286665</v>
      </c>
      <c r="M183" s="113">
        <f t="shared" si="11"/>
        <v>3.240425925925926</v>
      </c>
      <c r="N183" s="113">
        <f t="shared" si="16"/>
        <v>3.0535265486725667</v>
      </c>
      <c r="O183" s="113">
        <f t="shared" si="12"/>
        <v>2.8768333333333334</v>
      </c>
      <c r="P183" s="113">
        <f t="shared" si="17"/>
        <v>2.7138761061946903</v>
      </c>
    </row>
    <row r="184" spans="1:16" ht="11.25" customHeight="1">
      <c r="A184" s="173" t="s">
        <v>430</v>
      </c>
      <c r="B184" s="173" t="s">
        <v>629</v>
      </c>
      <c r="C184" s="173" t="s">
        <v>103</v>
      </c>
      <c r="D184" s="174">
        <v>5989.6</v>
      </c>
      <c r="E184" s="174">
        <v>20435.48</v>
      </c>
      <c r="F184" s="174">
        <v>18597.4</v>
      </c>
      <c r="G184" s="174">
        <v>1402.9</v>
      </c>
      <c r="H184" s="174">
        <v>5021.31</v>
      </c>
      <c r="I184" s="174">
        <v>4537.28</v>
      </c>
      <c r="J184" s="112">
        <f t="shared" si="13"/>
        <v>-76.57773474021639</v>
      </c>
      <c r="K184" s="112">
        <f t="shared" si="14"/>
        <v>-75.42847048368816</v>
      </c>
      <c r="L184" s="112">
        <f t="shared" si="15"/>
        <v>-75.60261111768313</v>
      </c>
      <c r="M184" s="113">
        <f t="shared" si="11"/>
        <v>3.411827167089622</v>
      </c>
      <c r="N184" s="113">
        <f t="shared" si="16"/>
        <v>3.579235868557987</v>
      </c>
      <c r="O184" s="113">
        <f t="shared" si="12"/>
        <v>3.104948577534393</v>
      </c>
      <c r="P184" s="113">
        <f t="shared" si="17"/>
        <v>3.2342148406871476</v>
      </c>
    </row>
    <row r="185" spans="1:16" ht="11.25" customHeight="1">
      <c r="A185" s="173" t="s">
        <v>430</v>
      </c>
      <c r="B185" s="173" t="s">
        <v>629</v>
      </c>
      <c r="C185" s="173" t="s">
        <v>729</v>
      </c>
      <c r="D185" s="174">
        <v>27600</v>
      </c>
      <c r="E185" s="174">
        <v>88442.53</v>
      </c>
      <c r="F185" s="174">
        <v>78970</v>
      </c>
      <c r="G185" s="174">
        <v>37250</v>
      </c>
      <c r="H185" s="174">
        <v>115907.52</v>
      </c>
      <c r="I185" s="174">
        <v>103281.56</v>
      </c>
      <c r="J185" s="112">
        <f t="shared" si="13"/>
        <v>34.96376811594203</v>
      </c>
      <c r="K185" s="112">
        <f t="shared" si="14"/>
        <v>31.054052840867403</v>
      </c>
      <c r="L185" s="112">
        <f t="shared" si="15"/>
        <v>30.785817399012284</v>
      </c>
      <c r="M185" s="113">
        <f t="shared" si="11"/>
        <v>3.204439492753623</v>
      </c>
      <c r="N185" s="113">
        <f t="shared" si="16"/>
        <v>3.1116112751677854</v>
      </c>
      <c r="O185" s="113">
        <f t="shared" si="12"/>
        <v>2.861231884057971</v>
      </c>
      <c r="P185" s="113">
        <f t="shared" si="17"/>
        <v>2.7726593288590604</v>
      </c>
    </row>
    <row r="186" spans="1:16" ht="11.25" customHeight="1">
      <c r="A186" s="173" t="s">
        <v>430</v>
      </c>
      <c r="B186" s="173" t="s">
        <v>629</v>
      </c>
      <c r="C186" s="173" t="s">
        <v>803</v>
      </c>
      <c r="D186" s="174"/>
      <c r="E186" s="174"/>
      <c r="F186" s="174"/>
      <c r="G186" s="174">
        <v>80283</v>
      </c>
      <c r="H186" s="174">
        <v>406371.6</v>
      </c>
      <c r="I186" s="174">
        <v>366919.19</v>
      </c>
      <c r="J186" s="112"/>
      <c r="K186" s="112"/>
      <c r="L186" s="112"/>
      <c r="M186" s="113"/>
      <c r="N186" s="113">
        <f t="shared" si="16"/>
        <v>5.061739097941033</v>
      </c>
      <c r="O186" s="113"/>
      <c r="P186" s="113">
        <f t="shared" si="17"/>
        <v>4.570322359652729</v>
      </c>
    </row>
    <row r="187" spans="1:16" ht="11.25" customHeight="1">
      <c r="A187" s="173" t="s">
        <v>430</v>
      </c>
      <c r="B187" s="173" t="s">
        <v>629</v>
      </c>
      <c r="C187" s="173" t="s">
        <v>95</v>
      </c>
      <c r="D187" s="174">
        <v>378470</v>
      </c>
      <c r="E187" s="174">
        <v>1208607.55</v>
      </c>
      <c r="F187" s="174">
        <v>1072318.7</v>
      </c>
      <c r="G187" s="174">
        <v>246135</v>
      </c>
      <c r="H187" s="174">
        <v>797129.91</v>
      </c>
      <c r="I187" s="174">
        <v>706746.65</v>
      </c>
      <c r="J187" s="112">
        <f t="shared" si="13"/>
        <v>-34.96578328533305</v>
      </c>
      <c r="K187" s="112">
        <f t="shared" si="14"/>
        <v>-34.045595693986854</v>
      </c>
      <c r="L187" s="112">
        <f t="shared" si="15"/>
        <v>-34.09173504108433</v>
      </c>
      <c r="M187" s="113">
        <f t="shared" si="11"/>
        <v>3.1934038364995905</v>
      </c>
      <c r="N187" s="113">
        <f t="shared" si="16"/>
        <v>3.238588213785118</v>
      </c>
      <c r="O187" s="113">
        <f t="shared" si="12"/>
        <v>2.8332990725817107</v>
      </c>
      <c r="P187" s="113">
        <f t="shared" si="17"/>
        <v>2.8713781055112033</v>
      </c>
    </row>
    <row r="188" spans="1:16" ht="11.25" customHeight="1">
      <c r="A188" s="173" t="s">
        <v>430</v>
      </c>
      <c r="B188" s="173" t="s">
        <v>629</v>
      </c>
      <c r="C188" s="173" t="s">
        <v>71</v>
      </c>
      <c r="D188" s="174">
        <v>70815</v>
      </c>
      <c r="E188" s="174">
        <v>205453.75</v>
      </c>
      <c r="F188" s="174">
        <v>189402.76</v>
      </c>
      <c r="G188" s="174">
        <v>211680</v>
      </c>
      <c r="H188" s="174">
        <v>622005.44</v>
      </c>
      <c r="I188" s="174">
        <v>555901.84</v>
      </c>
      <c r="J188" s="112">
        <f t="shared" si="13"/>
        <v>198.9197203982207</v>
      </c>
      <c r="K188" s="112">
        <f t="shared" si="14"/>
        <v>202.7471827601102</v>
      </c>
      <c r="L188" s="112">
        <f t="shared" si="15"/>
        <v>193.50250228666147</v>
      </c>
      <c r="M188" s="113">
        <f t="shared" si="11"/>
        <v>2.90127444750406</v>
      </c>
      <c r="N188" s="113">
        <f t="shared" si="16"/>
        <v>2.93842328042328</v>
      </c>
      <c r="O188" s="113">
        <f t="shared" si="12"/>
        <v>2.6746135705712066</v>
      </c>
      <c r="P188" s="113">
        <f t="shared" si="17"/>
        <v>2.6261424792139074</v>
      </c>
    </row>
    <row r="189" spans="1:16" ht="11.25" customHeight="1">
      <c r="A189" s="173" t="s">
        <v>430</v>
      </c>
      <c r="B189" s="173" t="s">
        <v>629</v>
      </c>
      <c r="C189" s="173" t="s">
        <v>67</v>
      </c>
      <c r="D189" s="174">
        <v>240494.04</v>
      </c>
      <c r="E189" s="174">
        <v>770951.68</v>
      </c>
      <c r="F189" s="174">
        <v>693006.07</v>
      </c>
      <c r="G189" s="174">
        <v>183328.48</v>
      </c>
      <c r="H189" s="174">
        <v>600316.77</v>
      </c>
      <c r="I189" s="174">
        <v>533278.9</v>
      </c>
      <c r="J189" s="112">
        <f t="shared" si="13"/>
        <v>-23.770052679891776</v>
      </c>
      <c r="K189" s="112">
        <f t="shared" si="14"/>
        <v>-22.133022655842716</v>
      </c>
      <c r="L189" s="112">
        <f t="shared" si="15"/>
        <v>-23.04845179783201</v>
      </c>
      <c r="M189" s="113">
        <f t="shared" si="11"/>
        <v>3.205699733764712</v>
      </c>
      <c r="N189" s="113">
        <f t="shared" si="16"/>
        <v>3.274541795142795</v>
      </c>
      <c r="O189" s="113">
        <f t="shared" si="12"/>
        <v>2.881593531382316</v>
      </c>
      <c r="P189" s="113">
        <f t="shared" si="17"/>
        <v>2.9088710057488067</v>
      </c>
    </row>
    <row r="190" spans="1:16" ht="11.25" customHeight="1">
      <c r="A190" s="173" t="s">
        <v>430</v>
      </c>
      <c r="B190" s="173" t="s">
        <v>629</v>
      </c>
      <c r="C190" s="173" t="s">
        <v>357</v>
      </c>
      <c r="D190" s="174">
        <v>48450</v>
      </c>
      <c r="E190" s="174">
        <v>142516.54</v>
      </c>
      <c r="F190" s="174">
        <v>131531.17</v>
      </c>
      <c r="G190" s="174">
        <v>239120</v>
      </c>
      <c r="H190" s="174">
        <v>710108.93</v>
      </c>
      <c r="I190" s="174">
        <v>634502.31</v>
      </c>
      <c r="J190" s="112">
        <f t="shared" si="13"/>
        <v>393.53973168214657</v>
      </c>
      <c r="K190" s="112">
        <f t="shared" si="14"/>
        <v>398.26422252462766</v>
      </c>
      <c r="L190" s="112">
        <f t="shared" si="15"/>
        <v>382.3969177800212</v>
      </c>
      <c r="M190" s="113">
        <f t="shared" si="11"/>
        <v>2.9415178534571726</v>
      </c>
      <c r="N190" s="113">
        <f t="shared" si="16"/>
        <v>2.9696760204081634</v>
      </c>
      <c r="O190" s="113">
        <f t="shared" si="12"/>
        <v>2.714781630546956</v>
      </c>
      <c r="P190" s="113">
        <f t="shared" si="17"/>
        <v>2.6534890849782538</v>
      </c>
    </row>
    <row r="191" spans="1:16" ht="11.25" customHeight="1">
      <c r="A191" s="173" t="s">
        <v>430</v>
      </c>
      <c r="B191" s="173" t="s">
        <v>629</v>
      </c>
      <c r="C191" s="173" t="s">
        <v>109</v>
      </c>
      <c r="D191" s="174">
        <v>43700</v>
      </c>
      <c r="E191" s="174">
        <v>138233.79</v>
      </c>
      <c r="F191" s="174">
        <v>125268.7</v>
      </c>
      <c r="G191" s="174"/>
      <c r="H191" s="174"/>
      <c r="I191" s="174"/>
      <c r="J191" s="112"/>
      <c r="K191" s="112"/>
      <c r="L191" s="112"/>
      <c r="M191" s="113">
        <f t="shared" si="11"/>
        <v>3.1632446224256294</v>
      </c>
      <c r="N191" s="113"/>
      <c r="O191" s="113">
        <f t="shared" si="12"/>
        <v>2.8665606407322652</v>
      </c>
      <c r="P191" s="113"/>
    </row>
    <row r="192" spans="1:16" ht="11.25" customHeight="1">
      <c r="A192" s="173" t="s">
        <v>430</v>
      </c>
      <c r="B192" s="173" t="s">
        <v>629</v>
      </c>
      <c r="C192" s="173" t="s">
        <v>530</v>
      </c>
      <c r="D192" s="174">
        <v>54540</v>
      </c>
      <c r="E192" s="174">
        <v>173490.93</v>
      </c>
      <c r="F192" s="174">
        <v>152252.1</v>
      </c>
      <c r="G192" s="174">
        <v>55560</v>
      </c>
      <c r="H192" s="174">
        <v>161297.16</v>
      </c>
      <c r="I192" s="174">
        <v>142524.99</v>
      </c>
      <c r="J192" s="112">
        <f t="shared" si="13"/>
        <v>1.87018701870187</v>
      </c>
      <c r="K192" s="112">
        <f t="shared" si="14"/>
        <v>-7.028476935364858</v>
      </c>
      <c r="L192" s="112">
        <f t="shared" si="15"/>
        <v>-6.388818282309416</v>
      </c>
      <c r="M192" s="113">
        <f t="shared" si="11"/>
        <v>3.1809851485148513</v>
      </c>
      <c r="N192" s="113">
        <f t="shared" si="16"/>
        <v>2.9031166306695466</v>
      </c>
      <c r="O192" s="113">
        <f t="shared" si="12"/>
        <v>2.7915676567656766</v>
      </c>
      <c r="P192" s="113">
        <f t="shared" si="17"/>
        <v>2.5652446004319653</v>
      </c>
    </row>
    <row r="193" spans="1:16" ht="11.25" customHeight="1">
      <c r="A193" s="173" t="s">
        <v>430</v>
      </c>
      <c r="B193" s="173" t="s">
        <v>629</v>
      </c>
      <c r="C193" s="173" t="s">
        <v>626</v>
      </c>
      <c r="D193" s="174"/>
      <c r="E193" s="174"/>
      <c r="F193" s="174"/>
      <c r="G193" s="174">
        <v>5900</v>
      </c>
      <c r="H193" s="174">
        <v>25665</v>
      </c>
      <c r="I193" s="174">
        <v>23604.39</v>
      </c>
      <c r="J193" s="112"/>
      <c r="K193" s="112"/>
      <c r="L193" s="112"/>
      <c r="M193" s="113"/>
      <c r="N193" s="113">
        <f t="shared" si="16"/>
        <v>4.35</v>
      </c>
      <c r="O193" s="113"/>
      <c r="P193" s="113">
        <f t="shared" si="17"/>
        <v>4.00074406779661</v>
      </c>
    </row>
    <row r="194" spans="1:16" ht="11.25" customHeight="1">
      <c r="A194" s="173" t="s">
        <v>431</v>
      </c>
      <c r="B194" s="173" t="s">
        <v>411</v>
      </c>
      <c r="C194" s="173" t="s">
        <v>46</v>
      </c>
      <c r="D194" s="174">
        <v>307670</v>
      </c>
      <c r="E194" s="174">
        <v>162475.5</v>
      </c>
      <c r="F194" s="174">
        <v>146055.37</v>
      </c>
      <c r="G194" s="174"/>
      <c r="H194" s="174"/>
      <c r="I194" s="174"/>
      <c r="J194" s="112"/>
      <c r="K194" s="112"/>
      <c r="L194" s="112"/>
      <c r="M194" s="113">
        <f t="shared" si="11"/>
        <v>0.5280836610654273</v>
      </c>
      <c r="N194" s="113"/>
      <c r="O194" s="113">
        <f t="shared" si="12"/>
        <v>0.47471436929177363</v>
      </c>
      <c r="P194" s="113"/>
    </row>
    <row r="195" spans="1:16" ht="11.25" customHeight="1">
      <c r="A195" s="173" t="s">
        <v>536</v>
      </c>
      <c r="B195" s="173" t="s">
        <v>730</v>
      </c>
      <c r="C195" s="173" t="s">
        <v>53</v>
      </c>
      <c r="D195" s="174"/>
      <c r="E195" s="174"/>
      <c r="F195" s="174"/>
      <c r="G195" s="174">
        <v>214</v>
      </c>
      <c r="H195" s="174">
        <v>790.5</v>
      </c>
      <c r="I195" s="174">
        <v>711.2</v>
      </c>
      <c r="J195" s="112"/>
      <c r="K195" s="112"/>
      <c r="L195" s="112"/>
      <c r="M195" s="113"/>
      <c r="N195" s="113">
        <f t="shared" si="16"/>
        <v>3.69392523364486</v>
      </c>
      <c r="O195" s="113"/>
      <c r="P195" s="113">
        <f t="shared" si="17"/>
        <v>3.3233644859813087</v>
      </c>
    </row>
    <row r="196" spans="1:16" ht="11.25" customHeight="1">
      <c r="A196" s="173" t="s">
        <v>436</v>
      </c>
      <c r="B196" s="173" t="s">
        <v>437</v>
      </c>
      <c r="C196" s="173" t="s">
        <v>48</v>
      </c>
      <c r="D196" s="174">
        <v>7916</v>
      </c>
      <c r="E196" s="174">
        <v>43476.06</v>
      </c>
      <c r="F196" s="174">
        <v>39160.21</v>
      </c>
      <c r="G196" s="174">
        <v>58424</v>
      </c>
      <c r="H196" s="174">
        <v>403861.1</v>
      </c>
      <c r="I196" s="174">
        <v>355951.56</v>
      </c>
      <c r="J196" s="112">
        <f t="shared" si="13"/>
        <v>638.0495199595755</v>
      </c>
      <c r="K196" s="112">
        <f t="shared" si="14"/>
        <v>828.9275523126981</v>
      </c>
      <c r="L196" s="112">
        <f t="shared" si="15"/>
        <v>808.962337025261</v>
      </c>
      <c r="M196" s="113">
        <f t="shared" si="11"/>
        <v>5.492175341081354</v>
      </c>
      <c r="N196" s="113">
        <f t="shared" si="16"/>
        <v>6.912589004518691</v>
      </c>
      <c r="O196" s="113">
        <f t="shared" si="12"/>
        <v>4.946969429004548</v>
      </c>
      <c r="P196" s="113">
        <f t="shared" si="17"/>
        <v>6.092557168287005</v>
      </c>
    </row>
    <row r="197" spans="1:16" ht="11.25" customHeight="1">
      <c r="A197" s="173" t="s">
        <v>436</v>
      </c>
      <c r="B197" s="173" t="s">
        <v>437</v>
      </c>
      <c r="C197" s="173" t="s">
        <v>138</v>
      </c>
      <c r="D197" s="174">
        <v>19620</v>
      </c>
      <c r="E197" s="174">
        <v>102469.94</v>
      </c>
      <c r="F197" s="174">
        <v>89848.67</v>
      </c>
      <c r="G197" s="174">
        <v>2000</v>
      </c>
      <c r="H197" s="174">
        <v>11703.75</v>
      </c>
      <c r="I197" s="174">
        <v>10505.65</v>
      </c>
      <c r="J197" s="112">
        <f t="shared" si="13"/>
        <v>-89.80632008154944</v>
      </c>
      <c r="K197" s="112">
        <f t="shared" si="14"/>
        <v>-88.5783577115396</v>
      </c>
      <c r="L197" s="112">
        <f t="shared" si="15"/>
        <v>-88.30739508998853</v>
      </c>
      <c r="M197" s="113">
        <f t="shared" si="11"/>
        <v>5.222728848114169</v>
      </c>
      <c r="N197" s="113">
        <f t="shared" si="16"/>
        <v>5.851875</v>
      </c>
      <c r="O197" s="113">
        <f t="shared" si="12"/>
        <v>4.579442915392456</v>
      </c>
      <c r="P197" s="113">
        <f t="shared" si="17"/>
        <v>5.252825</v>
      </c>
    </row>
    <row r="198" spans="1:16" ht="11.25" customHeight="1">
      <c r="A198" s="173" t="s">
        <v>436</v>
      </c>
      <c r="B198" s="173" t="s">
        <v>437</v>
      </c>
      <c r="C198" s="173" t="s">
        <v>139</v>
      </c>
      <c r="D198" s="174"/>
      <c r="E198" s="174"/>
      <c r="F198" s="174"/>
      <c r="G198" s="174">
        <v>8000</v>
      </c>
      <c r="H198" s="174">
        <v>39861.53</v>
      </c>
      <c r="I198" s="174">
        <v>36661.11</v>
      </c>
      <c r="J198" s="112"/>
      <c r="K198" s="112"/>
      <c r="L198" s="112"/>
      <c r="M198" s="113"/>
      <c r="N198" s="113">
        <f aca="true" t="shared" si="18" ref="N198:N260">H198/G198</f>
        <v>4.98269125</v>
      </c>
      <c r="O198" s="113"/>
      <c r="P198" s="113">
        <f aca="true" t="shared" si="19" ref="P198:P260">I198/G198</f>
        <v>4.58263875</v>
      </c>
    </row>
    <row r="199" spans="1:16" ht="11.25" customHeight="1">
      <c r="A199" s="173" t="s">
        <v>436</v>
      </c>
      <c r="B199" s="173" t="s">
        <v>437</v>
      </c>
      <c r="C199" s="173" t="s">
        <v>63</v>
      </c>
      <c r="D199" s="174">
        <v>46370</v>
      </c>
      <c r="E199" s="174">
        <v>370344.09</v>
      </c>
      <c r="F199" s="174">
        <v>324785.83</v>
      </c>
      <c r="G199" s="174">
        <v>5</v>
      </c>
      <c r="H199" s="174">
        <v>0.2</v>
      </c>
      <c r="I199" s="174">
        <v>0.18</v>
      </c>
      <c r="J199" s="112"/>
      <c r="K199" s="112"/>
      <c r="L199" s="112"/>
      <c r="M199" s="113">
        <f aca="true" t="shared" si="20" ref="M199:M261">E199/D199</f>
        <v>7.986717489756309</v>
      </c>
      <c r="N199" s="113">
        <f t="shared" si="18"/>
        <v>0.04</v>
      </c>
      <c r="O199" s="113">
        <f aca="true" t="shared" si="21" ref="O199:O261">F199/D199</f>
        <v>7.004223204658184</v>
      </c>
      <c r="P199" s="113">
        <f t="shared" si="19"/>
        <v>0.036</v>
      </c>
    </row>
    <row r="200" spans="1:16" ht="11.25" customHeight="1">
      <c r="A200" s="173" t="s">
        <v>436</v>
      </c>
      <c r="B200" s="173" t="s">
        <v>437</v>
      </c>
      <c r="C200" s="173" t="s">
        <v>54</v>
      </c>
      <c r="D200" s="174">
        <v>80958.37</v>
      </c>
      <c r="E200" s="174">
        <v>618966.95</v>
      </c>
      <c r="F200" s="174">
        <v>555357.52</v>
      </c>
      <c r="G200" s="174">
        <v>25969</v>
      </c>
      <c r="H200" s="174">
        <v>178583.06</v>
      </c>
      <c r="I200" s="174">
        <v>159809.12</v>
      </c>
      <c r="J200" s="112">
        <f aca="true" t="shared" si="22" ref="J200:J255">(G200-D200)*100/D200</f>
        <v>-67.92302018926517</v>
      </c>
      <c r="K200" s="112">
        <f aca="true" t="shared" si="23" ref="K200:K255">(H200-E200)*100/E200</f>
        <v>-71.1482075093024</v>
      </c>
      <c r="L200" s="112">
        <f aca="true" t="shared" si="24" ref="L200:L255">(I200-F200)*100/F200</f>
        <v>-71.2241008278775</v>
      </c>
      <c r="M200" s="113">
        <f t="shared" si="20"/>
        <v>7.645496691694756</v>
      </c>
      <c r="N200" s="113">
        <f t="shared" si="18"/>
        <v>6.876778466633294</v>
      </c>
      <c r="O200" s="113">
        <f t="shared" si="21"/>
        <v>6.859791272971529</v>
      </c>
      <c r="P200" s="113">
        <f t="shared" si="19"/>
        <v>6.153841888405406</v>
      </c>
    </row>
    <row r="201" spans="1:16" ht="11.25" customHeight="1">
      <c r="A201" s="173" t="s">
        <v>436</v>
      </c>
      <c r="B201" s="173" t="s">
        <v>437</v>
      </c>
      <c r="C201" s="173" t="s">
        <v>101</v>
      </c>
      <c r="D201" s="174">
        <v>380</v>
      </c>
      <c r="E201" s="174">
        <v>2088.95</v>
      </c>
      <c r="F201" s="174">
        <v>1956.89</v>
      </c>
      <c r="G201" s="174"/>
      <c r="H201" s="174"/>
      <c r="I201" s="174"/>
      <c r="J201" s="112"/>
      <c r="K201" s="112"/>
      <c r="L201" s="112"/>
      <c r="M201" s="113">
        <f t="shared" si="20"/>
        <v>5.497236842105263</v>
      </c>
      <c r="N201" s="113"/>
      <c r="O201" s="113">
        <f t="shared" si="21"/>
        <v>5.14971052631579</v>
      </c>
      <c r="P201" s="113"/>
    </row>
    <row r="202" spans="1:16" ht="11.25" customHeight="1">
      <c r="A202" s="173" t="s">
        <v>436</v>
      </c>
      <c r="B202" s="173" t="s">
        <v>437</v>
      </c>
      <c r="C202" s="173" t="s">
        <v>56</v>
      </c>
      <c r="D202" s="174">
        <v>5410</v>
      </c>
      <c r="E202" s="174">
        <v>32776.68</v>
      </c>
      <c r="F202" s="174">
        <v>29021.26</v>
      </c>
      <c r="G202" s="174">
        <v>11100</v>
      </c>
      <c r="H202" s="174">
        <v>66973.99</v>
      </c>
      <c r="I202" s="174">
        <v>59884.87</v>
      </c>
      <c r="J202" s="112">
        <f t="shared" si="22"/>
        <v>105.17560073937153</v>
      </c>
      <c r="K202" s="112">
        <f t="shared" si="23"/>
        <v>104.33427058506231</v>
      </c>
      <c r="L202" s="112">
        <f t="shared" si="24"/>
        <v>106.348277090657</v>
      </c>
      <c r="M202" s="113">
        <f t="shared" si="20"/>
        <v>6.058536044362292</v>
      </c>
      <c r="N202" s="113">
        <f t="shared" si="18"/>
        <v>6.0336927927927935</v>
      </c>
      <c r="O202" s="113">
        <f t="shared" si="21"/>
        <v>5.364373382624769</v>
      </c>
      <c r="P202" s="113">
        <f t="shared" si="19"/>
        <v>5.395033333333334</v>
      </c>
    </row>
    <row r="203" spans="1:16" ht="11.25" customHeight="1">
      <c r="A203" s="173" t="s">
        <v>436</v>
      </c>
      <c r="B203" s="173" t="s">
        <v>437</v>
      </c>
      <c r="C203" s="173" t="s">
        <v>612</v>
      </c>
      <c r="D203" s="174"/>
      <c r="E203" s="174"/>
      <c r="F203" s="174"/>
      <c r="G203" s="174">
        <v>1210</v>
      </c>
      <c r="H203" s="174">
        <v>6513.05</v>
      </c>
      <c r="I203" s="174">
        <v>5750</v>
      </c>
      <c r="J203" s="112"/>
      <c r="K203" s="112"/>
      <c r="L203" s="112"/>
      <c r="M203" s="113"/>
      <c r="N203" s="113">
        <f t="shared" si="18"/>
        <v>5.382685950413223</v>
      </c>
      <c r="O203" s="113"/>
      <c r="P203" s="113">
        <f t="shared" si="19"/>
        <v>4.75206611570248</v>
      </c>
    </row>
    <row r="204" spans="1:16" ht="11.25" customHeight="1">
      <c r="A204" s="173" t="s">
        <v>436</v>
      </c>
      <c r="B204" s="173" t="s">
        <v>437</v>
      </c>
      <c r="C204" s="173" t="s">
        <v>42</v>
      </c>
      <c r="D204" s="174">
        <v>39100</v>
      </c>
      <c r="E204" s="174">
        <v>220273.43</v>
      </c>
      <c r="F204" s="174">
        <v>198300.87</v>
      </c>
      <c r="G204" s="174">
        <v>20250</v>
      </c>
      <c r="H204" s="174">
        <v>119988.62</v>
      </c>
      <c r="I204" s="174">
        <v>109115.26</v>
      </c>
      <c r="J204" s="112">
        <f t="shared" si="22"/>
        <v>-48.209718670076725</v>
      </c>
      <c r="K204" s="112">
        <f t="shared" si="23"/>
        <v>-45.527420170467224</v>
      </c>
      <c r="L204" s="112">
        <f t="shared" si="24"/>
        <v>-44.97489597498993</v>
      </c>
      <c r="M204" s="113">
        <f t="shared" si="20"/>
        <v>5.633591560102301</v>
      </c>
      <c r="N204" s="113">
        <f t="shared" si="18"/>
        <v>5.9253639506172835</v>
      </c>
      <c r="O204" s="113">
        <f t="shared" si="21"/>
        <v>5.071633503836317</v>
      </c>
      <c r="P204" s="113">
        <f t="shared" si="19"/>
        <v>5.388407901234568</v>
      </c>
    </row>
    <row r="205" spans="1:16" ht="11.25" customHeight="1">
      <c r="A205" s="173" t="s">
        <v>436</v>
      </c>
      <c r="B205" s="173" t="s">
        <v>437</v>
      </c>
      <c r="C205" s="173" t="s">
        <v>92</v>
      </c>
      <c r="D205" s="174"/>
      <c r="E205" s="174"/>
      <c r="F205" s="174"/>
      <c r="G205" s="174">
        <v>5</v>
      </c>
      <c r="H205" s="174">
        <v>10.85</v>
      </c>
      <c r="I205" s="174">
        <v>9.84</v>
      </c>
      <c r="J205" s="112"/>
      <c r="K205" s="112"/>
      <c r="L205" s="112"/>
      <c r="M205" s="113"/>
      <c r="N205" s="113">
        <f t="shared" si="18"/>
        <v>2.17</v>
      </c>
      <c r="O205" s="113"/>
      <c r="P205" s="113">
        <f t="shared" si="19"/>
        <v>1.968</v>
      </c>
    </row>
    <row r="206" spans="1:16" ht="11.25" customHeight="1">
      <c r="A206" s="173" t="s">
        <v>436</v>
      </c>
      <c r="B206" s="173" t="s">
        <v>437</v>
      </c>
      <c r="C206" s="173" t="s">
        <v>46</v>
      </c>
      <c r="D206" s="174">
        <v>600</v>
      </c>
      <c r="E206" s="174">
        <v>3707.5</v>
      </c>
      <c r="F206" s="174">
        <v>3383.43</v>
      </c>
      <c r="G206" s="174">
        <v>504</v>
      </c>
      <c r="H206" s="174">
        <v>3855.6</v>
      </c>
      <c r="I206" s="174">
        <v>3329.36</v>
      </c>
      <c r="J206" s="112">
        <f t="shared" si="22"/>
        <v>-16</v>
      </c>
      <c r="K206" s="112">
        <f t="shared" si="23"/>
        <v>3.9946055293324316</v>
      </c>
      <c r="L206" s="112">
        <f t="shared" si="24"/>
        <v>-1.5980824193200307</v>
      </c>
      <c r="M206" s="113">
        <f t="shared" si="20"/>
        <v>6.179166666666666</v>
      </c>
      <c r="N206" s="113">
        <f t="shared" si="18"/>
        <v>7.6499999999999995</v>
      </c>
      <c r="O206" s="113">
        <f t="shared" si="21"/>
        <v>5.63905</v>
      </c>
      <c r="P206" s="113">
        <f t="shared" si="19"/>
        <v>6.605873015873017</v>
      </c>
    </row>
    <row r="207" spans="1:16" ht="11.25" customHeight="1">
      <c r="A207" s="173" t="s">
        <v>436</v>
      </c>
      <c r="B207" s="173" t="s">
        <v>437</v>
      </c>
      <c r="C207" s="173" t="s">
        <v>45</v>
      </c>
      <c r="D207" s="174">
        <v>15000</v>
      </c>
      <c r="E207" s="174">
        <v>74304.18</v>
      </c>
      <c r="F207" s="174">
        <v>68095</v>
      </c>
      <c r="G207" s="174">
        <v>8960</v>
      </c>
      <c r="H207" s="174">
        <v>49414.32</v>
      </c>
      <c r="I207" s="174">
        <v>43724.8</v>
      </c>
      <c r="J207" s="112">
        <f t="shared" si="22"/>
        <v>-40.266666666666666</v>
      </c>
      <c r="K207" s="112">
        <f t="shared" si="23"/>
        <v>-33.49725412486888</v>
      </c>
      <c r="L207" s="112">
        <f t="shared" si="24"/>
        <v>-35.78853072912842</v>
      </c>
      <c r="M207" s="113">
        <f t="shared" si="20"/>
        <v>4.953612</v>
      </c>
      <c r="N207" s="113">
        <f t="shared" si="18"/>
        <v>5.514991071428572</v>
      </c>
      <c r="O207" s="113">
        <f t="shared" si="21"/>
        <v>4.539666666666666</v>
      </c>
      <c r="P207" s="113">
        <f t="shared" si="19"/>
        <v>4.88</v>
      </c>
    </row>
    <row r="208" spans="1:16" ht="11.25" customHeight="1">
      <c r="A208" s="173" t="s">
        <v>436</v>
      </c>
      <c r="B208" s="173" t="s">
        <v>437</v>
      </c>
      <c r="C208" s="173" t="s">
        <v>61</v>
      </c>
      <c r="D208" s="174">
        <v>1350</v>
      </c>
      <c r="E208" s="174">
        <v>8019.98</v>
      </c>
      <c r="F208" s="174">
        <v>7120.14</v>
      </c>
      <c r="G208" s="174">
        <v>2250</v>
      </c>
      <c r="H208" s="174">
        <v>13754.05</v>
      </c>
      <c r="I208" s="174">
        <v>12223.96</v>
      </c>
      <c r="J208" s="112">
        <f t="shared" si="22"/>
        <v>66.66666666666667</v>
      </c>
      <c r="K208" s="112">
        <f t="shared" si="23"/>
        <v>71.4973104671084</v>
      </c>
      <c r="L208" s="112">
        <f t="shared" si="24"/>
        <v>71.68145570171372</v>
      </c>
      <c r="M208" s="113">
        <f t="shared" si="20"/>
        <v>5.940725925925926</v>
      </c>
      <c r="N208" s="113">
        <f t="shared" si="18"/>
        <v>6.112911111111111</v>
      </c>
      <c r="O208" s="113">
        <f t="shared" si="21"/>
        <v>5.274177777777778</v>
      </c>
      <c r="P208" s="113">
        <f t="shared" si="19"/>
        <v>5.432871111111111</v>
      </c>
    </row>
    <row r="209" spans="1:16" ht="11.25" customHeight="1">
      <c r="A209" s="173" t="s">
        <v>436</v>
      </c>
      <c r="B209" s="173" t="s">
        <v>437</v>
      </c>
      <c r="C209" s="173" t="s">
        <v>43</v>
      </c>
      <c r="D209" s="174">
        <v>4660</v>
      </c>
      <c r="E209" s="174">
        <v>23409.19</v>
      </c>
      <c r="F209" s="174">
        <v>20787.96</v>
      </c>
      <c r="G209" s="174">
        <v>12222</v>
      </c>
      <c r="H209" s="174">
        <v>85462.08</v>
      </c>
      <c r="I209" s="174">
        <v>76983.55</v>
      </c>
      <c r="J209" s="112">
        <f t="shared" si="22"/>
        <v>162.27467811158797</v>
      </c>
      <c r="K209" s="112">
        <f t="shared" si="23"/>
        <v>265.07918471335404</v>
      </c>
      <c r="L209" s="112">
        <f t="shared" si="24"/>
        <v>270.3275838514217</v>
      </c>
      <c r="M209" s="113">
        <f t="shared" si="20"/>
        <v>5.0234313304721026</v>
      </c>
      <c r="N209" s="113">
        <f t="shared" si="18"/>
        <v>6.992479135984291</v>
      </c>
      <c r="O209" s="113">
        <f t="shared" si="21"/>
        <v>4.460935622317597</v>
      </c>
      <c r="P209" s="113">
        <f t="shared" si="19"/>
        <v>6.2987686139748</v>
      </c>
    </row>
    <row r="210" spans="1:16" ht="11.25" customHeight="1">
      <c r="A210" s="173" t="s">
        <v>436</v>
      </c>
      <c r="B210" s="173" t="s">
        <v>437</v>
      </c>
      <c r="C210" s="173" t="s">
        <v>103</v>
      </c>
      <c r="D210" s="174">
        <v>3400</v>
      </c>
      <c r="E210" s="174">
        <v>22340</v>
      </c>
      <c r="F210" s="174">
        <v>20330.61</v>
      </c>
      <c r="G210" s="174">
        <v>7000</v>
      </c>
      <c r="H210" s="174">
        <v>42455</v>
      </c>
      <c r="I210" s="174">
        <v>38362.57</v>
      </c>
      <c r="J210" s="112">
        <f t="shared" si="22"/>
        <v>105.88235294117646</v>
      </c>
      <c r="K210" s="112">
        <f t="shared" si="23"/>
        <v>90.04028648164727</v>
      </c>
      <c r="L210" s="112">
        <f t="shared" si="24"/>
        <v>88.69364962487599</v>
      </c>
      <c r="M210" s="113">
        <f t="shared" si="20"/>
        <v>6.570588235294117</v>
      </c>
      <c r="N210" s="113">
        <f t="shared" si="18"/>
        <v>6.065</v>
      </c>
      <c r="O210" s="113">
        <f t="shared" si="21"/>
        <v>5.9795911764705885</v>
      </c>
      <c r="P210" s="113">
        <f t="shared" si="19"/>
        <v>5.480367142857143</v>
      </c>
    </row>
    <row r="211" spans="1:16" ht="11.25" customHeight="1">
      <c r="A211" s="173" t="s">
        <v>436</v>
      </c>
      <c r="B211" s="173" t="s">
        <v>437</v>
      </c>
      <c r="C211" s="173" t="s">
        <v>85</v>
      </c>
      <c r="D211" s="174">
        <v>60880</v>
      </c>
      <c r="E211" s="174">
        <v>299216.82</v>
      </c>
      <c r="F211" s="174">
        <v>269966.16</v>
      </c>
      <c r="G211" s="174">
        <v>2000</v>
      </c>
      <c r="H211" s="174">
        <v>10066.64</v>
      </c>
      <c r="I211" s="174">
        <v>9165.27</v>
      </c>
      <c r="J211" s="112">
        <f t="shared" si="22"/>
        <v>-96.71484888304862</v>
      </c>
      <c r="K211" s="112">
        <f t="shared" si="23"/>
        <v>-96.63567041451748</v>
      </c>
      <c r="L211" s="112">
        <f t="shared" si="24"/>
        <v>-96.6050300526555</v>
      </c>
      <c r="M211" s="113">
        <f t="shared" si="20"/>
        <v>4.9148623521682</v>
      </c>
      <c r="N211" s="113">
        <f t="shared" si="18"/>
        <v>5.03332</v>
      </c>
      <c r="O211" s="113">
        <f t="shared" si="21"/>
        <v>4.434398160315374</v>
      </c>
      <c r="P211" s="113">
        <f t="shared" si="19"/>
        <v>4.582635</v>
      </c>
    </row>
    <row r="212" spans="1:16" ht="11.25" customHeight="1">
      <c r="A212" s="173" t="s">
        <v>436</v>
      </c>
      <c r="B212" s="173" t="s">
        <v>437</v>
      </c>
      <c r="C212" s="173" t="s">
        <v>95</v>
      </c>
      <c r="D212" s="174">
        <v>800</v>
      </c>
      <c r="E212" s="174">
        <v>5712.98</v>
      </c>
      <c r="F212" s="174">
        <v>5084.8</v>
      </c>
      <c r="G212" s="174"/>
      <c r="H212" s="174"/>
      <c r="I212" s="174"/>
      <c r="J212" s="112"/>
      <c r="K212" s="112"/>
      <c r="L212" s="112"/>
      <c r="M212" s="113">
        <f t="shared" si="20"/>
        <v>7.1412249999999995</v>
      </c>
      <c r="N212" s="113"/>
      <c r="O212" s="113">
        <f t="shared" si="21"/>
        <v>6.356</v>
      </c>
      <c r="P212" s="113"/>
    </row>
    <row r="213" spans="1:16" ht="11.25" customHeight="1">
      <c r="A213" s="173" t="s">
        <v>436</v>
      </c>
      <c r="B213" s="173" t="s">
        <v>437</v>
      </c>
      <c r="C213" s="173" t="s">
        <v>67</v>
      </c>
      <c r="D213" s="174">
        <v>82930</v>
      </c>
      <c r="E213" s="174">
        <v>406690.22</v>
      </c>
      <c r="F213" s="174">
        <v>370610.64</v>
      </c>
      <c r="G213" s="174">
        <v>7550</v>
      </c>
      <c r="H213" s="174">
        <v>41973.75</v>
      </c>
      <c r="I213" s="174">
        <v>37121.27</v>
      </c>
      <c r="J213" s="112">
        <f t="shared" si="22"/>
        <v>-90.89593633184613</v>
      </c>
      <c r="K213" s="112">
        <f t="shared" si="23"/>
        <v>-89.67918382694327</v>
      </c>
      <c r="L213" s="112">
        <f t="shared" si="24"/>
        <v>-89.98375491863914</v>
      </c>
      <c r="M213" s="113">
        <f t="shared" si="20"/>
        <v>4.904018087543712</v>
      </c>
      <c r="N213" s="113">
        <f t="shared" si="18"/>
        <v>5.559437086092715</v>
      </c>
      <c r="O213" s="113">
        <f t="shared" si="21"/>
        <v>4.468957433980465</v>
      </c>
      <c r="P213" s="113">
        <f t="shared" si="19"/>
        <v>4.916724503311258</v>
      </c>
    </row>
    <row r="214" spans="1:16" ht="11.25" customHeight="1">
      <c r="A214" s="173" t="s">
        <v>436</v>
      </c>
      <c r="B214" s="173" t="s">
        <v>437</v>
      </c>
      <c r="C214" s="173" t="s">
        <v>357</v>
      </c>
      <c r="D214" s="174">
        <v>1100</v>
      </c>
      <c r="E214" s="174">
        <v>7570.64</v>
      </c>
      <c r="F214" s="174">
        <v>6890.63</v>
      </c>
      <c r="G214" s="174">
        <v>600</v>
      </c>
      <c r="H214" s="174">
        <v>4045.83</v>
      </c>
      <c r="I214" s="174">
        <v>3568.82</v>
      </c>
      <c r="J214" s="112">
        <f t="shared" si="22"/>
        <v>-45.45454545454545</v>
      </c>
      <c r="K214" s="112">
        <f t="shared" si="23"/>
        <v>-46.55894349751144</v>
      </c>
      <c r="L214" s="112">
        <f t="shared" si="24"/>
        <v>-48.2076384887884</v>
      </c>
      <c r="M214" s="113">
        <f t="shared" si="20"/>
        <v>6.8824000000000005</v>
      </c>
      <c r="N214" s="113">
        <f t="shared" si="18"/>
        <v>6.74305</v>
      </c>
      <c r="O214" s="113">
        <f t="shared" si="21"/>
        <v>6.264209090909091</v>
      </c>
      <c r="P214" s="113">
        <f t="shared" si="19"/>
        <v>5.948033333333334</v>
      </c>
    </row>
    <row r="215" spans="1:16" ht="11.25" customHeight="1">
      <c r="A215" s="173" t="s">
        <v>436</v>
      </c>
      <c r="B215" s="173" t="s">
        <v>437</v>
      </c>
      <c r="C215" s="173" t="s">
        <v>530</v>
      </c>
      <c r="D215" s="174">
        <v>1120</v>
      </c>
      <c r="E215" s="174">
        <v>5849.24</v>
      </c>
      <c r="F215" s="174">
        <v>5035.86</v>
      </c>
      <c r="G215" s="174">
        <v>8380</v>
      </c>
      <c r="H215" s="174">
        <v>47336.1</v>
      </c>
      <c r="I215" s="174">
        <v>42058.07</v>
      </c>
      <c r="J215" s="112">
        <f t="shared" si="22"/>
        <v>648.2142857142857</v>
      </c>
      <c r="K215" s="112">
        <f t="shared" si="23"/>
        <v>709.2692383967832</v>
      </c>
      <c r="L215" s="112">
        <f t="shared" si="24"/>
        <v>735.1715496459394</v>
      </c>
      <c r="M215" s="113">
        <f t="shared" si="20"/>
        <v>5.222535714285714</v>
      </c>
      <c r="N215" s="113">
        <f t="shared" si="18"/>
        <v>5.648699284009546</v>
      </c>
      <c r="O215" s="113">
        <f t="shared" si="21"/>
        <v>4.496303571428571</v>
      </c>
      <c r="P215" s="113">
        <f t="shared" si="19"/>
        <v>5.01886276849642</v>
      </c>
    </row>
    <row r="216" spans="1:16" ht="11.25" customHeight="1">
      <c r="A216" s="173" t="s">
        <v>436</v>
      </c>
      <c r="B216" s="173" t="s">
        <v>437</v>
      </c>
      <c r="C216" s="173" t="s">
        <v>49</v>
      </c>
      <c r="D216" s="174">
        <v>1000</v>
      </c>
      <c r="E216" s="174">
        <v>7687</v>
      </c>
      <c r="F216" s="174">
        <v>6824.9</v>
      </c>
      <c r="G216" s="174"/>
      <c r="H216" s="174"/>
      <c r="I216" s="174"/>
      <c r="J216" s="112"/>
      <c r="K216" s="112"/>
      <c r="L216" s="112"/>
      <c r="M216" s="113">
        <f t="shared" si="20"/>
        <v>7.687</v>
      </c>
      <c r="N216" s="113"/>
      <c r="O216" s="113">
        <f t="shared" si="21"/>
        <v>6.8248999999999995</v>
      </c>
      <c r="P216" s="113"/>
    </row>
    <row r="217" spans="1:16" ht="11.25" customHeight="1">
      <c r="A217" s="173" t="s">
        <v>436</v>
      </c>
      <c r="B217" s="173" t="s">
        <v>437</v>
      </c>
      <c r="C217" s="173" t="s">
        <v>626</v>
      </c>
      <c r="D217" s="174"/>
      <c r="E217" s="174"/>
      <c r="F217" s="174"/>
      <c r="G217" s="174">
        <v>34780</v>
      </c>
      <c r="H217" s="174">
        <v>179906.82</v>
      </c>
      <c r="I217" s="174">
        <v>162044.91</v>
      </c>
      <c r="J217" s="112"/>
      <c r="K217" s="112"/>
      <c r="L217" s="112"/>
      <c r="M217" s="113"/>
      <c r="N217" s="113">
        <f t="shared" si="18"/>
        <v>5.172709028177113</v>
      </c>
      <c r="O217" s="113"/>
      <c r="P217" s="113">
        <f t="shared" si="19"/>
        <v>4.6591405980448535</v>
      </c>
    </row>
    <row r="218" spans="1:16" ht="11.25" customHeight="1">
      <c r="A218" s="173" t="s">
        <v>438</v>
      </c>
      <c r="B218" s="173" t="s">
        <v>630</v>
      </c>
      <c r="C218" s="173" t="s">
        <v>48</v>
      </c>
      <c r="D218" s="174">
        <v>29280</v>
      </c>
      <c r="E218" s="174">
        <v>215201.6</v>
      </c>
      <c r="F218" s="174">
        <v>199670.24</v>
      </c>
      <c r="G218" s="174"/>
      <c r="H218" s="174"/>
      <c r="I218" s="174"/>
      <c r="J218" s="112"/>
      <c r="K218" s="112"/>
      <c r="L218" s="112"/>
      <c r="M218" s="113">
        <f t="shared" si="20"/>
        <v>7.349781420765027</v>
      </c>
      <c r="N218" s="113"/>
      <c r="O218" s="113">
        <f t="shared" si="21"/>
        <v>6.819338797814208</v>
      </c>
      <c r="P218" s="113"/>
    </row>
    <row r="219" spans="1:16" ht="11.25" customHeight="1">
      <c r="A219" s="173" t="s">
        <v>438</v>
      </c>
      <c r="B219" s="173" t="s">
        <v>630</v>
      </c>
      <c r="C219" s="173" t="s">
        <v>138</v>
      </c>
      <c r="D219" s="174">
        <v>3540</v>
      </c>
      <c r="E219" s="174">
        <v>24142.08</v>
      </c>
      <c r="F219" s="174">
        <v>21832.35</v>
      </c>
      <c r="G219" s="174">
        <v>411</v>
      </c>
      <c r="H219" s="174">
        <v>3355.84</v>
      </c>
      <c r="I219" s="174">
        <v>2975.89</v>
      </c>
      <c r="J219" s="112">
        <f t="shared" si="22"/>
        <v>-88.38983050847457</v>
      </c>
      <c r="K219" s="112">
        <f t="shared" si="23"/>
        <v>-86.0996235618472</v>
      </c>
      <c r="L219" s="112">
        <f t="shared" si="24"/>
        <v>-86.36935556639574</v>
      </c>
      <c r="M219" s="113">
        <f t="shared" si="20"/>
        <v>6.819796610169492</v>
      </c>
      <c r="N219" s="113">
        <f t="shared" si="18"/>
        <v>8.165060827250608</v>
      </c>
      <c r="O219" s="113">
        <f t="shared" si="21"/>
        <v>6.167330508474576</v>
      </c>
      <c r="P219" s="113">
        <f t="shared" si="19"/>
        <v>7.2406082725060825</v>
      </c>
    </row>
    <row r="220" spans="1:16" ht="11.25" customHeight="1">
      <c r="A220" s="173" t="s">
        <v>438</v>
      </c>
      <c r="B220" s="173" t="s">
        <v>630</v>
      </c>
      <c r="C220" s="173" t="s">
        <v>63</v>
      </c>
      <c r="D220" s="174">
        <v>4.54</v>
      </c>
      <c r="E220" s="174">
        <v>101.4</v>
      </c>
      <c r="F220" s="174">
        <v>89.5</v>
      </c>
      <c r="G220" s="174"/>
      <c r="H220" s="174"/>
      <c r="I220" s="174"/>
      <c r="J220" s="112"/>
      <c r="K220" s="112"/>
      <c r="L220" s="112"/>
      <c r="M220" s="113">
        <f t="shared" si="20"/>
        <v>22.334801762114537</v>
      </c>
      <c r="N220" s="113"/>
      <c r="O220" s="113">
        <f t="shared" si="21"/>
        <v>19.7136563876652</v>
      </c>
      <c r="P220" s="113"/>
    </row>
    <row r="221" spans="1:16" ht="11.25" customHeight="1">
      <c r="A221" s="173" t="s">
        <v>438</v>
      </c>
      <c r="B221" s="173" t="s">
        <v>630</v>
      </c>
      <c r="C221" s="173" t="s">
        <v>54</v>
      </c>
      <c r="D221" s="174">
        <v>25623</v>
      </c>
      <c r="E221" s="174">
        <v>173092.84</v>
      </c>
      <c r="F221" s="174">
        <v>156461.89</v>
      </c>
      <c r="G221" s="174">
        <v>300</v>
      </c>
      <c r="H221" s="174">
        <v>2089.08</v>
      </c>
      <c r="I221" s="174">
        <v>1915.97</v>
      </c>
      <c r="J221" s="112">
        <f t="shared" si="22"/>
        <v>-98.82917691136869</v>
      </c>
      <c r="K221" s="112">
        <f t="shared" si="23"/>
        <v>-98.79308699308417</v>
      </c>
      <c r="L221" s="112">
        <f t="shared" si="24"/>
        <v>-98.77543982116029</v>
      </c>
      <c r="M221" s="113">
        <f t="shared" si="20"/>
        <v>6.755369784958826</v>
      </c>
      <c r="N221" s="113">
        <f t="shared" si="18"/>
        <v>6.9636</v>
      </c>
      <c r="O221" s="113">
        <f t="shared" si="21"/>
        <v>6.106306443429732</v>
      </c>
      <c r="P221" s="113">
        <f t="shared" si="19"/>
        <v>6.386566666666667</v>
      </c>
    </row>
    <row r="222" spans="1:16" ht="11.25" customHeight="1">
      <c r="A222" s="173" t="s">
        <v>438</v>
      </c>
      <c r="B222" s="173" t="s">
        <v>630</v>
      </c>
      <c r="C222" s="173" t="s">
        <v>56</v>
      </c>
      <c r="D222" s="174">
        <v>1728</v>
      </c>
      <c r="E222" s="174">
        <v>20830.23</v>
      </c>
      <c r="F222" s="174">
        <v>18957.1</v>
      </c>
      <c r="G222" s="174">
        <v>7200</v>
      </c>
      <c r="H222" s="174">
        <v>46729.25</v>
      </c>
      <c r="I222" s="174">
        <v>42038.51</v>
      </c>
      <c r="J222" s="112">
        <f t="shared" si="22"/>
        <v>316.6666666666667</v>
      </c>
      <c r="K222" s="112">
        <f t="shared" si="23"/>
        <v>124.33381676534538</v>
      </c>
      <c r="L222" s="112">
        <f t="shared" si="24"/>
        <v>121.75601753432754</v>
      </c>
      <c r="M222" s="113">
        <f t="shared" si="20"/>
        <v>12.05453125</v>
      </c>
      <c r="N222" s="113">
        <f t="shared" si="18"/>
        <v>6.4901736111111115</v>
      </c>
      <c r="O222" s="113">
        <f t="shared" si="21"/>
        <v>10.97054398148148</v>
      </c>
      <c r="P222" s="113">
        <f t="shared" si="19"/>
        <v>5.838681944444445</v>
      </c>
    </row>
    <row r="223" spans="1:16" ht="11.25" customHeight="1">
      <c r="A223" s="173" t="s">
        <v>438</v>
      </c>
      <c r="B223" s="173" t="s">
        <v>630</v>
      </c>
      <c r="C223" s="173" t="s">
        <v>61</v>
      </c>
      <c r="D223" s="174"/>
      <c r="E223" s="174"/>
      <c r="F223" s="174"/>
      <c r="G223" s="174">
        <v>10</v>
      </c>
      <c r="H223" s="174">
        <v>67.82</v>
      </c>
      <c r="I223" s="174">
        <v>60</v>
      </c>
      <c r="J223" s="112"/>
      <c r="K223" s="112"/>
      <c r="L223" s="112"/>
      <c r="M223" s="113"/>
      <c r="N223" s="113">
        <f t="shared" si="18"/>
        <v>6.781999999999999</v>
      </c>
      <c r="O223" s="113"/>
      <c r="P223" s="113">
        <f t="shared" si="19"/>
        <v>6</v>
      </c>
    </row>
    <row r="224" spans="1:16" ht="11.25" customHeight="1">
      <c r="A224" s="173" t="s">
        <v>438</v>
      </c>
      <c r="B224" s="173" t="s">
        <v>630</v>
      </c>
      <c r="C224" s="173" t="s">
        <v>43</v>
      </c>
      <c r="D224" s="174">
        <v>4950</v>
      </c>
      <c r="E224" s="174">
        <v>38316.88</v>
      </c>
      <c r="F224" s="174">
        <v>35611.65</v>
      </c>
      <c r="G224" s="174">
        <v>3150</v>
      </c>
      <c r="H224" s="174">
        <v>25332.09</v>
      </c>
      <c r="I224" s="174">
        <v>22803.35</v>
      </c>
      <c r="J224" s="112">
        <f t="shared" si="22"/>
        <v>-36.36363636363637</v>
      </c>
      <c r="K224" s="112">
        <f t="shared" si="23"/>
        <v>-33.887910497931976</v>
      </c>
      <c r="L224" s="112">
        <f t="shared" si="24"/>
        <v>-35.96660081742913</v>
      </c>
      <c r="M224" s="113">
        <f t="shared" si="20"/>
        <v>7.740783838383837</v>
      </c>
      <c r="N224" s="113">
        <f t="shared" si="18"/>
        <v>8.041933333333333</v>
      </c>
      <c r="O224" s="113">
        <f t="shared" si="21"/>
        <v>7.194272727272727</v>
      </c>
      <c r="P224" s="113">
        <f t="shared" si="19"/>
        <v>7.23915873015873</v>
      </c>
    </row>
    <row r="225" spans="1:16" ht="11.25" customHeight="1">
      <c r="A225" s="173" t="s">
        <v>438</v>
      </c>
      <c r="B225" s="173" t="s">
        <v>630</v>
      </c>
      <c r="C225" s="173" t="s">
        <v>85</v>
      </c>
      <c r="D225" s="174">
        <v>37800</v>
      </c>
      <c r="E225" s="174">
        <v>191513.65</v>
      </c>
      <c r="F225" s="174">
        <v>178507.59</v>
      </c>
      <c r="G225" s="174"/>
      <c r="H225" s="174"/>
      <c r="I225" s="174"/>
      <c r="J225" s="112"/>
      <c r="K225" s="112"/>
      <c r="L225" s="112"/>
      <c r="M225" s="113">
        <f t="shared" si="20"/>
        <v>5.066498677248677</v>
      </c>
      <c r="N225" s="113"/>
      <c r="O225" s="113">
        <f t="shared" si="21"/>
        <v>4.722423015873016</v>
      </c>
      <c r="P225" s="113"/>
    </row>
    <row r="226" spans="1:16" ht="11.25" customHeight="1">
      <c r="A226" s="173" t="s">
        <v>438</v>
      </c>
      <c r="B226" s="173" t="s">
        <v>630</v>
      </c>
      <c r="C226" s="173" t="s">
        <v>83</v>
      </c>
      <c r="D226" s="174">
        <v>378</v>
      </c>
      <c r="E226" s="174">
        <v>3556.98</v>
      </c>
      <c r="F226" s="174">
        <v>3170.84</v>
      </c>
      <c r="G226" s="174">
        <v>460</v>
      </c>
      <c r="H226" s="174">
        <v>4141.1</v>
      </c>
      <c r="I226" s="174">
        <v>3670.98</v>
      </c>
      <c r="J226" s="112">
        <f t="shared" si="22"/>
        <v>21.693121693121693</v>
      </c>
      <c r="K226" s="112">
        <f t="shared" si="23"/>
        <v>16.421796017970312</v>
      </c>
      <c r="L226" s="112">
        <f t="shared" si="24"/>
        <v>15.773107441561221</v>
      </c>
      <c r="M226" s="113">
        <f t="shared" si="20"/>
        <v>9.41</v>
      </c>
      <c r="N226" s="113">
        <f t="shared" si="18"/>
        <v>9.002391304347826</v>
      </c>
      <c r="O226" s="113">
        <f t="shared" si="21"/>
        <v>8.388465608465609</v>
      </c>
      <c r="P226" s="113">
        <f t="shared" si="19"/>
        <v>7.980391304347826</v>
      </c>
    </row>
    <row r="227" spans="1:16" ht="11.25" customHeight="1">
      <c r="A227" s="173" t="s">
        <v>440</v>
      </c>
      <c r="B227" s="173" t="s">
        <v>401</v>
      </c>
      <c r="C227" s="173" t="s">
        <v>48</v>
      </c>
      <c r="D227" s="174">
        <v>1000</v>
      </c>
      <c r="E227" s="174">
        <v>2163.95</v>
      </c>
      <c r="F227" s="174">
        <v>2050</v>
      </c>
      <c r="G227" s="174">
        <v>3024</v>
      </c>
      <c r="H227" s="174">
        <v>9563.15</v>
      </c>
      <c r="I227" s="174">
        <v>8588.16</v>
      </c>
      <c r="J227" s="112">
        <f t="shared" si="22"/>
        <v>202.4</v>
      </c>
      <c r="K227" s="112">
        <f t="shared" si="23"/>
        <v>341.93026641096145</v>
      </c>
      <c r="L227" s="112">
        <f t="shared" si="24"/>
        <v>318.93463414634147</v>
      </c>
      <c r="M227" s="113">
        <f t="shared" si="20"/>
        <v>2.16395</v>
      </c>
      <c r="N227" s="113">
        <f t="shared" si="18"/>
        <v>3.162417328042328</v>
      </c>
      <c r="O227" s="113">
        <f t="shared" si="21"/>
        <v>2.05</v>
      </c>
      <c r="P227" s="113">
        <f t="shared" si="19"/>
        <v>2.84</v>
      </c>
    </row>
    <row r="228" spans="1:16" ht="11.25" customHeight="1">
      <c r="A228" s="173" t="s">
        <v>440</v>
      </c>
      <c r="B228" s="173" t="s">
        <v>401</v>
      </c>
      <c r="C228" s="173" t="s">
        <v>611</v>
      </c>
      <c r="D228" s="174">
        <v>4972.2</v>
      </c>
      <c r="E228" s="174">
        <v>20064.96</v>
      </c>
      <c r="F228" s="174">
        <v>18654.13</v>
      </c>
      <c r="G228" s="174"/>
      <c r="H228" s="174"/>
      <c r="I228" s="174"/>
      <c r="J228" s="112"/>
      <c r="K228" s="112"/>
      <c r="L228" s="112"/>
      <c r="M228" s="113">
        <f t="shared" si="20"/>
        <v>4.035428985157475</v>
      </c>
      <c r="N228" s="113"/>
      <c r="O228" s="113">
        <f t="shared" si="21"/>
        <v>3.7516853706608746</v>
      </c>
      <c r="P228" s="113"/>
    </row>
    <row r="229" spans="1:16" ht="11.25" customHeight="1">
      <c r="A229" s="173" t="s">
        <v>440</v>
      </c>
      <c r="B229" s="173" t="s">
        <v>401</v>
      </c>
      <c r="C229" s="173" t="s">
        <v>138</v>
      </c>
      <c r="D229" s="174">
        <v>4056</v>
      </c>
      <c r="E229" s="174">
        <v>23119.2</v>
      </c>
      <c r="F229" s="174">
        <v>20027.5</v>
      </c>
      <c r="G229" s="174">
        <v>1014</v>
      </c>
      <c r="H229" s="174">
        <v>5029.44</v>
      </c>
      <c r="I229" s="174">
        <v>4511.23</v>
      </c>
      <c r="J229" s="112">
        <f t="shared" si="22"/>
        <v>-75</v>
      </c>
      <c r="K229" s="112">
        <f t="shared" si="23"/>
        <v>-78.24561403508773</v>
      </c>
      <c r="L229" s="112">
        <f t="shared" si="24"/>
        <v>-77.47482211958557</v>
      </c>
      <c r="M229" s="113">
        <f t="shared" si="20"/>
        <v>5.7</v>
      </c>
      <c r="N229" s="113">
        <f t="shared" si="18"/>
        <v>4.96</v>
      </c>
      <c r="O229" s="113">
        <f t="shared" si="21"/>
        <v>4.937746548323472</v>
      </c>
      <c r="P229" s="113">
        <f t="shared" si="19"/>
        <v>4.448944773175542</v>
      </c>
    </row>
    <row r="230" spans="1:16" ht="11.25" customHeight="1">
      <c r="A230" s="173" t="s">
        <v>440</v>
      </c>
      <c r="B230" s="173" t="s">
        <v>401</v>
      </c>
      <c r="C230" s="173" t="s">
        <v>54</v>
      </c>
      <c r="D230" s="174">
        <v>806.4</v>
      </c>
      <c r="E230" s="174">
        <v>2985.6</v>
      </c>
      <c r="F230" s="174">
        <v>2639.07</v>
      </c>
      <c r="G230" s="174">
        <v>1756.8</v>
      </c>
      <c r="H230" s="174">
        <v>6233.43</v>
      </c>
      <c r="I230" s="174">
        <v>5583.34</v>
      </c>
      <c r="J230" s="112">
        <f t="shared" si="22"/>
        <v>117.85714285714286</v>
      </c>
      <c r="K230" s="112">
        <f t="shared" si="23"/>
        <v>108.78315916398716</v>
      </c>
      <c r="L230" s="112">
        <f t="shared" si="24"/>
        <v>111.56467998196334</v>
      </c>
      <c r="M230" s="113">
        <f t="shared" si="20"/>
        <v>3.7023809523809526</v>
      </c>
      <c r="N230" s="113">
        <f t="shared" si="18"/>
        <v>3.5481728142076507</v>
      </c>
      <c r="O230" s="113">
        <f t="shared" si="21"/>
        <v>3.2726562500000003</v>
      </c>
      <c r="P230" s="113">
        <f t="shared" si="19"/>
        <v>3.1781306921675774</v>
      </c>
    </row>
    <row r="231" spans="1:16" ht="11.25" customHeight="1">
      <c r="A231" s="173" t="s">
        <v>440</v>
      </c>
      <c r="B231" s="173" t="s">
        <v>401</v>
      </c>
      <c r="C231" s="173" t="s">
        <v>156</v>
      </c>
      <c r="D231" s="174">
        <v>4013.75</v>
      </c>
      <c r="E231" s="174">
        <v>13636.39</v>
      </c>
      <c r="F231" s="174">
        <v>12152.81</v>
      </c>
      <c r="G231" s="174">
        <v>4267.25</v>
      </c>
      <c r="H231" s="174">
        <v>13073.74</v>
      </c>
      <c r="I231" s="174">
        <v>11708.13</v>
      </c>
      <c r="J231" s="112">
        <f t="shared" si="22"/>
        <v>6.315789473684211</v>
      </c>
      <c r="K231" s="112">
        <f t="shared" si="23"/>
        <v>-4.126092022888753</v>
      </c>
      <c r="L231" s="112">
        <f t="shared" si="24"/>
        <v>-3.659071441090582</v>
      </c>
      <c r="M231" s="113">
        <f t="shared" si="20"/>
        <v>3.3974188726253503</v>
      </c>
      <c r="N231" s="113">
        <f t="shared" si="18"/>
        <v>3.0637389419415313</v>
      </c>
      <c r="O231" s="113">
        <f t="shared" si="21"/>
        <v>3.02779445655559</v>
      </c>
      <c r="P231" s="113">
        <f t="shared" si="19"/>
        <v>2.743717851075048</v>
      </c>
    </row>
    <row r="232" spans="1:16" ht="11.25" customHeight="1">
      <c r="A232" s="173" t="s">
        <v>440</v>
      </c>
      <c r="B232" s="173" t="s">
        <v>401</v>
      </c>
      <c r="C232" s="173" t="s">
        <v>71</v>
      </c>
      <c r="D232" s="174"/>
      <c r="E232" s="174"/>
      <c r="F232" s="174"/>
      <c r="G232" s="174">
        <v>19800</v>
      </c>
      <c r="H232" s="174">
        <v>38625.34</v>
      </c>
      <c r="I232" s="174">
        <v>34650</v>
      </c>
      <c r="J232" s="112"/>
      <c r="K232" s="112"/>
      <c r="L232" s="112"/>
      <c r="M232" s="113"/>
      <c r="N232" s="113">
        <f t="shared" si="18"/>
        <v>1.9507747474747472</v>
      </c>
      <c r="O232" s="113"/>
      <c r="P232" s="113">
        <f t="shared" si="19"/>
        <v>1.75</v>
      </c>
    </row>
    <row r="233" spans="1:16" ht="11.25" customHeight="1">
      <c r="A233" s="173" t="s">
        <v>440</v>
      </c>
      <c r="B233" s="173" t="s">
        <v>401</v>
      </c>
      <c r="C233" s="173" t="s">
        <v>83</v>
      </c>
      <c r="D233" s="174">
        <v>1008</v>
      </c>
      <c r="E233" s="174">
        <v>6249.6</v>
      </c>
      <c r="F233" s="174">
        <v>5540.46</v>
      </c>
      <c r="G233" s="174">
        <v>840</v>
      </c>
      <c r="H233" s="174">
        <v>5208</v>
      </c>
      <c r="I233" s="174">
        <v>4671.1</v>
      </c>
      <c r="J233" s="112">
        <f t="shared" si="22"/>
        <v>-16.666666666666668</v>
      </c>
      <c r="K233" s="112">
        <f t="shared" si="23"/>
        <v>-16.66666666666667</v>
      </c>
      <c r="L233" s="112">
        <f t="shared" si="24"/>
        <v>-15.691115900123812</v>
      </c>
      <c r="M233" s="113">
        <f t="shared" si="20"/>
        <v>6.2</v>
      </c>
      <c r="N233" s="113">
        <f t="shared" si="18"/>
        <v>6.2</v>
      </c>
      <c r="O233" s="113">
        <f t="shared" si="21"/>
        <v>5.496488095238095</v>
      </c>
      <c r="P233" s="113">
        <f t="shared" si="19"/>
        <v>5.560833333333334</v>
      </c>
    </row>
    <row r="234" spans="1:16" ht="11.25" customHeight="1">
      <c r="A234" s="173" t="s">
        <v>441</v>
      </c>
      <c r="B234" s="173" t="s">
        <v>424</v>
      </c>
      <c r="C234" s="173" t="s">
        <v>48</v>
      </c>
      <c r="D234" s="174">
        <v>219000</v>
      </c>
      <c r="E234" s="174">
        <v>1348358.79</v>
      </c>
      <c r="F234" s="174">
        <v>1224522.71</v>
      </c>
      <c r="G234" s="174">
        <v>70644</v>
      </c>
      <c r="H234" s="174">
        <v>489594.49</v>
      </c>
      <c r="I234" s="174">
        <v>434204.06</v>
      </c>
      <c r="J234" s="112">
        <f t="shared" si="22"/>
        <v>-67.74246575342465</v>
      </c>
      <c r="K234" s="112">
        <f t="shared" si="23"/>
        <v>-63.689598522956935</v>
      </c>
      <c r="L234" s="112">
        <f t="shared" si="24"/>
        <v>-64.5409548998891</v>
      </c>
      <c r="M234" s="113">
        <f t="shared" si="20"/>
        <v>6.156889452054795</v>
      </c>
      <c r="N234" s="113">
        <f t="shared" si="18"/>
        <v>6.930446888624653</v>
      </c>
      <c r="O234" s="113">
        <f t="shared" si="21"/>
        <v>5.591427899543379</v>
      </c>
      <c r="P234" s="113">
        <f t="shared" si="19"/>
        <v>6.146368552177114</v>
      </c>
    </row>
    <row r="235" spans="1:16" ht="11.25" customHeight="1">
      <c r="A235" s="173" t="s">
        <v>441</v>
      </c>
      <c r="B235" s="173" t="s">
        <v>424</v>
      </c>
      <c r="C235" s="173" t="s">
        <v>138</v>
      </c>
      <c r="D235" s="174">
        <v>29980</v>
      </c>
      <c r="E235" s="174">
        <v>160671.88</v>
      </c>
      <c r="F235" s="174">
        <v>141986.06</v>
      </c>
      <c r="G235" s="174">
        <v>1363</v>
      </c>
      <c r="H235" s="174">
        <v>8491.52</v>
      </c>
      <c r="I235" s="174">
        <v>7606.59</v>
      </c>
      <c r="J235" s="112">
        <f t="shared" si="22"/>
        <v>-95.45363575717145</v>
      </c>
      <c r="K235" s="112">
        <f t="shared" si="23"/>
        <v>-94.71499306537025</v>
      </c>
      <c r="L235" s="112">
        <f t="shared" si="24"/>
        <v>-94.64272056003244</v>
      </c>
      <c r="M235" s="113">
        <f t="shared" si="20"/>
        <v>5.359302201467646</v>
      </c>
      <c r="N235" s="113">
        <f t="shared" si="18"/>
        <v>6.23002201027146</v>
      </c>
      <c r="O235" s="113">
        <f t="shared" si="21"/>
        <v>4.736026017344897</v>
      </c>
      <c r="P235" s="113">
        <f t="shared" si="19"/>
        <v>5.5807703595011</v>
      </c>
    </row>
    <row r="236" spans="1:16" ht="11.25" customHeight="1">
      <c r="A236" s="173" t="s">
        <v>441</v>
      </c>
      <c r="B236" s="173" t="s">
        <v>424</v>
      </c>
      <c r="C236" s="173" t="s">
        <v>139</v>
      </c>
      <c r="D236" s="174"/>
      <c r="E236" s="174"/>
      <c r="F236" s="174"/>
      <c r="G236" s="174">
        <v>12000</v>
      </c>
      <c r="H236" s="174">
        <v>54993.47</v>
      </c>
      <c r="I236" s="174">
        <v>50578.12</v>
      </c>
      <c r="J236" s="112"/>
      <c r="K236" s="112"/>
      <c r="L236" s="112"/>
      <c r="M236" s="113"/>
      <c r="N236" s="113">
        <f t="shared" si="18"/>
        <v>4.582789166666667</v>
      </c>
      <c r="O236" s="113"/>
      <c r="P236" s="113">
        <f t="shared" si="19"/>
        <v>4.2148433333333335</v>
      </c>
    </row>
    <row r="237" spans="1:16" ht="11.25" customHeight="1">
      <c r="A237" s="173" t="s">
        <v>441</v>
      </c>
      <c r="B237" s="173" t="s">
        <v>424</v>
      </c>
      <c r="C237" s="173" t="s">
        <v>63</v>
      </c>
      <c r="D237" s="174">
        <v>1000</v>
      </c>
      <c r="E237" s="174">
        <v>4244.91</v>
      </c>
      <c r="F237" s="174">
        <v>3741.6</v>
      </c>
      <c r="G237" s="174">
        <v>5</v>
      </c>
      <c r="H237" s="174">
        <v>0.2</v>
      </c>
      <c r="I237" s="174">
        <v>0.18</v>
      </c>
      <c r="J237" s="112"/>
      <c r="K237" s="112"/>
      <c r="L237" s="112"/>
      <c r="M237" s="113">
        <f t="shared" si="20"/>
        <v>4.24491</v>
      </c>
      <c r="N237" s="113">
        <f t="shared" si="18"/>
        <v>0.04</v>
      </c>
      <c r="O237" s="113">
        <f t="shared" si="21"/>
        <v>3.7416</v>
      </c>
      <c r="P237" s="113">
        <f t="shared" si="19"/>
        <v>0.036</v>
      </c>
    </row>
    <row r="238" spans="1:16" ht="11.25" customHeight="1">
      <c r="A238" s="173" t="s">
        <v>441</v>
      </c>
      <c r="B238" s="173" t="s">
        <v>424</v>
      </c>
      <c r="C238" s="173" t="s">
        <v>54</v>
      </c>
      <c r="D238" s="174">
        <v>26855</v>
      </c>
      <c r="E238" s="174">
        <v>161923.89</v>
      </c>
      <c r="F238" s="174">
        <v>146446.32</v>
      </c>
      <c r="G238" s="174">
        <v>800</v>
      </c>
      <c r="H238" s="174">
        <v>5018.12</v>
      </c>
      <c r="I238" s="174">
        <v>4494.78</v>
      </c>
      <c r="J238" s="112">
        <f t="shared" si="22"/>
        <v>-97.0210389126792</v>
      </c>
      <c r="K238" s="112">
        <f t="shared" si="23"/>
        <v>-96.90093907699476</v>
      </c>
      <c r="L238" s="112">
        <f t="shared" si="24"/>
        <v>-96.93076616742572</v>
      </c>
      <c r="M238" s="113">
        <f t="shared" si="20"/>
        <v>6.029562092720164</v>
      </c>
      <c r="N238" s="113">
        <f t="shared" si="18"/>
        <v>6.27265</v>
      </c>
      <c r="O238" s="113">
        <f t="shared" si="21"/>
        <v>5.453223608266617</v>
      </c>
      <c r="P238" s="113">
        <f t="shared" si="19"/>
        <v>5.618475</v>
      </c>
    </row>
    <row r="239" spans="1:16" ht="11.25" customHeight="1">
      <c r="A239" s="173" t="s">
        <v>441</v>
      </c>
      <c r="B239" s="173" t="s">
        <v>424</v>
      </c>
      <c r="C239" s="173" t="s">
        <v>101</v>
      </c>
      <c r="D239" s="174">
        <v>70</v>
      </c>
      <c r="E239" s="174">
        <v>466.27</v>
      </c>
      <c r="F239" s="174">
        <v>436.79</v>
      </c>
      <c r="G239" s="174"/>
      <c r="H239" s="174"/>
      <c r="I239" s="174"/>
      <c r="J239" s="112"/>
      <c r="K239" s="112"/>
      <c r="L239" s="112"/>
      <c r="M239" s="113">
        <f t="shared" si="20"/>
        <v>6.661</v>
      </c>
      <c r="N239" s="113"/>
      <c r="O239" s="113">
        <f t="shared" si="21"/>
        <v>6.239857142857143</v>
      </c>
      <c r="P239" s="113"/>
    </row>
    <row r="240" spans="1:16" ht="11.25" customHeight="1">
      <c r="A240" s="173" t="s">
        <v>441</v>
      </c>
      <c r="B240" s="173" t="s">
        <v>424</v>
      </c>
      <c r="C240" s="173" t="s">
        <v>56</v>
      </c>
      <c r="D240" s="174">
        <v>10110</v>
      </c>
      <c r="E240" s="174">
        <v>65492.06</v>
      </c>
      <c r="F240" s="174">
        <v>56858.88</v>
      </c>
      <c r="G240" s="174">
        <v>5460</v>
      </c>
      <c r="H240" s="174">
        <v>33848.74</v>
      </c>
      <c r="I240" s="174">
        <v>30430.3</v>
      </c>
      <c r="J240" s="112">
        <f t="shared" si="22"/>
        <v>-45.99406528189911</v>
      </c>
      <c r="K240" s="112">
        <f t="shared" si="23"/>
        <v>-48.316269178279015</v>
      </c>
      <c r="L240" s="112">
        <f t="shared" si="24"/>
        <v>-46.48100701244907</v>
      </c>
      <c r="M240" s="113">
        <f t="shared" si="20"/>
        <v>6.477948565776459</v>
      </c>
      <c r="N240" s="113">
        <f t="shared" si="18"/>
        <v>6.19940293040293</v>
      </c>
      <c r="O240" s="113">
        <f t="shared" si="21"/>
        <v>5.6240237388724035</v>
      </c>
      <c r="P240" s="113">
        <f t="shared" si="19"/>
        <v>5.573315018315018</v>
      </c>
    </row>
    <row r="241" spans="1:16" ht="11.25" customHeight="1">
      <c r="A241" s="173" t="s">
        <v>441</v>
      </c>
      <c r="B241" s="173" t="s">
        <v>424</v>
      </c>
      <c r="C241" s="173" t="s">
        <v>612</v>
      </c>
      <c r="D241" s="174"/>
      <c r="E241" s="174"/>
      <c r="F241" s="174"/>
      <c r="G241" s="174">
        <v>1800</v>
      </c>
      <c r="H241" s="174">
        <v>9514.71</v>
      </c>
      <c r="I241" s="174">
        <v>8400</v>
      </c>
      <c r="J241" s="112"/>
      <c r="K241" s="112"/>
      <c r="L241" s="112"/>
      <c r="M241" s="113"/>
      <c r="N241" s="113">
        <f t="shared" si="18"/>
        <v>5.28595</v>
      </c>
      <c r="O241" s="113"/>
      <c r="P241" s="113">
        <f t="shared" si="19"/>
        <v>4.666666666666667</v>
      </c>
    </row>
    <row r="242" spans="1:16" ht="11.25" customHeight="1">
      <c r="A242" s="173" t="s">
        <v>441</v>
      </c>
      <c r="B242" s="173" t="s">
        <v>424</v>
      </c>
      <c r="C242" s="173" t="s">
        <v>42</v>
      </c>
      <c r="D242" s="174">
        <v>26940</v>
      </c>
      <c r="E242" s="174">
        <v>145509.3</v>
      </c>
      <c r="F242" s="174">
        <v>128628.96</v>
      </c>
      <c r="G242" s="174">
        <v>35550</v>
      </c>
      <c r="H242" s="174">
        <v>203937.84</v>
      </c>
      <c r="I242" s="174">
        <v>181474.19</v>
      </c>
      <c r="J242" s="112">
        <f t="shared" si="22"/>
        <v>31.959910913140313</v>
      </c>
      <c r="K242" s="112">
        <f t="shared" si="23"/>
        <v>40.15450558830261</v>
      </c>
      <c r="L242" s="112">
        <f t="shared" si="24"/>
        <v>41.0834620757254</v>
      </c>
      <c r="M242" s="113">
        <f t="shared" si="20"/>
        <v>5.401236080178173</v>
      </c>
      <c r="N242" s="113">
        <f t="shared" si="18"/>
        <v>5.736648101265823</v>
      </c>
      <c r="O242" s="113">
        <f t="shared" si="21"/>
        <v>4.77464587973274</v>
      </c>
      <c r="P242" s="113">
        <f t="shared" si="19"/>
        <v>5.104759212376934</v>
      </c>
    </row>
    <row r="243" spans="1:16" ht="11.25" customHeight="1">
      <c r="A243" s="173" t="s">
        <v>441</v>
      </c>
      <c r="B243" s="173" t="s">
        <v>424</v>
      </c>
      <c r="C243" s="173" t="s">
        <v>46</v>
      </c>
      <c r="D243" s="174">
        <v>3000</v>
      </c>
      <c r="E243" s="174">
        <v>18500</v>
      </c>
      <c r="F243" s="174">
        <v>16705.46</v>
      </c>
      <c r="G243" s="174">
        <v>1000</v>
      </c>
      <c r="H243" s="174">
        <v>7350</v>
      </c>
      <c r="I243" s="174">
        <v>6346.81</v>
      </c>
      <c r="J243" s="112">
        <f t="shared" si="22"/>
        <v>-66.66666666666667</v>
      </c>
      <c r="K243" s="112">
        <f t="shared" si="23"/>
        <v>-60.270270270270274</v>
      </c>
      <c r="L243" s="112">
        <f t="shared" si="24"/>
        <v>-62.00757117732764</v>
      </c>
      <c r="M243" s="113">
        <f t="shared" si="20"/>
        <v>6.166666666666667</v>
      </c>
      <c r="N243" s="113">
        <f t="shared" si="18"/>
        <v>7.35</v>
      </c>
      <c r="O243" s="113">
        <f t="shared" si="21"/>
        <v>5.568486666666667</v>
      </c>
      <c r="P243" s="113">
        <f t="shared" si="19"/>
        <v>6.3468100000000005</v>
      </c>
    </row>
    <row r="244" spans="1:16" ht="11.25" customHeight="1">
      <c r="A244" s="173" t="s">
        <v>441</v>
      </c>
      <c r="B244" s="173" t="s">
        <v>424</v>
      </c>
      <c r="C244" s="173" t="s">
        <v>45</v>
      </c>
      <c r="D244" s="174">
        <v>6960</v>
      </c>
      <c r="E244" s="174">
        <v>39117.75</v>
      </c>
      <c r="F244" s="174">
        <v>34723.4</v>
      </c>
      <c r="G244" s="174">
        <v>1680</v>
      </c>
      <c r="H244" s="174">
        <v>9265.19</v>
      </c>
      <c r="I244" s="174">
        <v>8198.4</v>
      </c>
      <c r="J244" s="112">
        <f t="shared" si="22"/>
        <v>-75.86206896551724</v>
      </c>
      <c r="K244" s="112">
        <f t="shared" si="23"/>
        <v>-76.31461420966185</v>
      </c>
      <c r="L244" s="112">
        <f t="shared" si="24"/>
        <v>-76.38940887125108</v>
      </c>
      <c r="M244" s="113">
        <f t="shared" si="20"/>
        <v>5.620366379310345</v>
      </c>
      <c r="N244" s="113">
        <f t="shared" si="18"/>
        <v>5.514994047619048</v>
      </c>
      <c r="O244" s="113">
        <f t="shared" si="21"/>
        <v>4.988994252873564</v>
      </c>
      <c r="P244" s="113">
        <f t="shared" si="19"/>
        <v>4.88</v>
      </c>
    </row>
    <row r="245" spans="1:16" ht="11.25" customHeight="1">
      <c r="A245" s="173" t="s">
        <v>441</v>
      </c>
      <c r="B245" s="173" t="s">
        <v>424</v>
      </c>
      <c r="C245" s="173" t="s">
        <v>61</v>
      </c>
      <c r="D245" s="174">
        <v>24400</v>
      </c>
      <c r="E245" s="174">
        <v>139101.63</v>
      </c>
      <c r="F245" s="174">
        <v>126444.63</v>
      </c>
      <c r="G245" s="174">
        <v>7200</v>
      </c>
      <c r="H245" s="174">
        <v>43692.47</v>
      </c>
      <c r="I245" s="174">
        <v>39233.21</v>
      </c>
      <c r="J245" s="112">
        <f t="shared" si="22"/>
        <v>-70.49180327868852</v>
      </c>
      <c r="K245" s="112">
        <f t="shared" si="23"/>
        <v>-68.58953414133249</v>
      </c>
      <c r="L245" s="112">
        <f t="shared" si="24"/>
        <v>-68.9720235647809</v>
      </c>
      <c r="M245" s="113">
        <f t="shared" si="20"/>
        <v>5.7008864754098365</v>
      </c>
      <c r="N245" s="113">
        <f t="shared" si="18"/>
        <v>6.068398611111111</v>
      </c>
      <c r="O245" s="113">
        <f t="shared" si="21"/>
        <v>5.182156967213115</v>
      </c>
      <c r="P245" s="113">
        <f t="shared" si="19"/>
        <v>5.449056944444444</v>
      </c>
    </row>
    <row r="246" spans="1:16" ht="11.25" customHeight="1">
      <c r="A246" s="173" t="s">
        <v>441</v>
      </c>
      <c r="B246" s="173" t="s">
        <v>424</v>
      </c>
      <c r="C246" s="173" t="s">
        <v>43</v>
      </c>
      <c r="D246" s="174">
        <v>14890</v>
      </c>
      <c r="E246" s="174">
        <v>88447.2</v>
      </c>
      <c r="F246" s="174">
        <v>79649.75</v>
      </c>
      <c r="G246" s="174">
        <v>16194</v>
      </c>
      <c r="H246" s="174">
        <v>112127.81</v>
      </c>
      <c r="I246" s="174">
        <v>100328.22</v>
      </c>
      <c r="J246" s="112">
        <f t="shared" si="22"/>
        <v>8.757555406312962</v>
      </c>
      <c r="K246" s="112">
        <f t="shared" si="23"/>
        <v>26.77372488897331</v>
      </c>
      <c r="L246" s="112">
        <f t="shared" si="24"/>
        <v>25.96175129237694</v>
      </c>
      <c r="M246" s="113">
        <f t="shared" si="20"/>
        <v>5.940040295500336</v>
      </c>
      <c r="N246" s="113">
        <f t="shared" si="18"/>
        <v>6.924034210201309</v>
      </c>
      <c r="O246" s="113">
        <f t="shared" si="21"/>
        <v>5.34921087978509</v>
      </c>
      <c r="P246" s="113">
        <f t="shared" si="19"/>
        <v>6.195394590589107</v>
      </c>
    </row>
    <row r="247" spans="1:16" ht="11.25" customHeight="1">
      <c r="A247" s="173" t="s">
        <v>441</v>
      </c>
      <c r="B247" s="173" t="s">
        <v>424</v>
      </c>
      <c r="C247" s="173" t="s">
        <v>103</v>
      </c>
      <c r="D247" s="174">
        <v>4000</v>
      </c>
      <c r="E247" s="174">
        <v>28075</v>
      </c>
      <c r="F247" s="174">
        <v>25549.78</v>
      </c>
      <c r="G247" s="174">
        <v>7000</v>
      </c>
      <c r="H247" s="174">
        <v>41035</v>
      </c>
      <c r="I247" s="174">
        <v>37079.45</v>
      </c>
      <c r="J247" s="112">
        <f t="shared" si="22"/>
        <v>75</v>
      </c>
      <c r="K247" s="112">
        <f t="shared" si="23"/>
        <v>46.16206589492431</v>
      </c>
      <c r="L247" s="112">
        <f t="shared" si="24"/>
        <v>45.12629854347082</v>
      </c>
      <c r="M247" s="113">
        <f t="shared" si="20"/>
        <v>7.01875</v>
      </c>
      <c r="N247" s="113">
        <f t="shared" si="18"/>
        <v>5.8621428571428575</v>
      </c>
      <c r="O247" s="113">
        <f t="shared" si="21"/>
        <v>6.387445</v>
      </c>
      <c r="P247" s="113">
        <f t="shared" si="19"/>
        <v>5.297064285714285</v>
      </c>
    </row>
    <row r="248" spans="1:16" ht="11.25" customHeight="1">
      <c r="A248" s="173" t="s">
        <v>441</v>
      </c>
      <c r="B248" s="173" t="s">
        <v>424</v>
      </c>
      <c r="C248" s="173" t="s">
        <v>85</v>
      </c>
      <c r="D248" s="174">
        <v>416320</v>
      </c>
      <c r="E248" s="174">
        <v>2124563.92</v>
      </c>
      <c r="F248" s="174">
        <v>1916593.58</v>
      </c>
      <c r="G248" s="174">
        <v>106400</v>
      </c>
      <c r="H248" s="174">
        <v>494561.97</v>
      </c>
      <c r="I248" s="174">
        <v>445642.9</v>
      </c>
      <c r="J248" s="112">
        <f t="shared" si="22"/>
        <v>-74.44273635664874</v>
      </c>
      <c r="K248" s="112">
        <f t="shared" si="23"/>
        <v>-76.72171849741288</v>
      </c>
      <c r="L248" s="112">
        <f t="shared" si="24"/>
        <v>-76.74817944449131</v>
      </c>
      <c r="M248" s="113">
        <f t="shared" si="20"/>
        <v>5.1031992697924675</v>
      </c>
      <c r="N248" s="113">
        <f t="shared" si="18"/>
        <v>4.648138815789474</v>
      </c>
      <c r="O248" s="113">
        <f t="shared" si="21"/>
        <v>4.603654832820907</v>
      </c>
      <c r="P248" s="113">
        <f t="shared" si="19"/>
        <v>4.188373120300752</v>
      </c>
    </row>
    <row r="249" spans="1:16" ht="11.25" customHeight="1">
      <c r="A249" s="173" t="s">
        <v>441</v>
      </c>
      <c r="B249" s="173" t="s">
        <v>424</v>
      </c>
      <c r="C249" s="173" t="s">
        <v>95</v>
      </c>
      <c r="D249" s="174">
        <v>200</v>
      </c>
      <c r="E249" s="174">
        <v>1450.72</v>
      </c>
      <c r="F249" s="174">
        <v>1291.2</v>
      </c>
      <c r="G249" s="174"/>
      <c r="H249" s="174"/>
      <c r="I249" s="174"/>
      <c r="J249" s="112"/>
      <c r="K249" s="112"/>
      <c r="L249" s="112"/>
      <c r="M249" s="113">
        <f t="shared" si="20"/>
        <v>7.2536000000000005</v>
      </c>
      <c r="N249" s="113"/>
      <c r="O249" s="113">
        <f t="shared" si="21"/>
        <v>6.456</v>
      </c>
      <c r="P249" s="113"/>
    </row>
    <row r="250" spans="1:16" ht="11.25" customHeight="1">
      <c r="A250" s="173" t="s">
        <v>441</v>
      </c>
      <c r="B250" s="173" t="s">
        <v>424</v>
      </c>
      <c r="C250" s="173" t="s">
        <v>71</v>
      </c>
      <c r="D250" s="174">
        <v>1400</v>
      </c>
      <c r="E250" s="174">
        <v>7535.61</v>
      </c>
      <c r="F250" s="174">
        <v>7152.7</v>
      </c>
      <c r="G250" s="174">
        <v>5860</v>
      </c>
      <c r="H250" s="174">
        <v>28450.56</v>
      </c>
      <c r="I250" s="174">
        <v>25380.48</v>
      </c>
      <c r="J250" s="112">
        <f t="shared" si="22"/>
        <v>318.57142857142856</v>
      </c>
      <c r="K250" s="112">
        <f t="shared" si="23"/>
        <v>277.5482011409826</v>
      </c>
      <c r="L250" s="112">
        <f t="shared" si="24"/>
        <v>254.83775357557286</v>
      </c>
      <c r="M250" s="113">
        <f t="shared" si="20"/>
        <v>5.382578571428571</v>
      </c>
      <c r="N250" s="113">
        <f t="shared" si="18"/>
        <v>4.855044368600683</v>
      </c>
      <c r="O250" s="113">
        <f t="shared" si="21"/>
        <v>5.109071428571428</v>
      </c>
      <c r="P250" s="113">
        <f t="shared" si="19"/>
        <v>4.331139931740614</v>
      </c>
    </row>
    <row r="251" spans="1:16" ht="11.25" customHeight="1">
      <c r="A251" s="173" t="s">
        <v>441</v>
      </c>
      <c r="B251" s="173" t="s">
        <v>424</v>
      </c>
      <c r="C251" s="173" t="s">
        <v>67</v>
      </c>
      <c r="D251" s="174">
        <v>101400</v>
      </c>
      <c r="E251" s="174">
        <v>537763.08</v>
      </c>
      <c r="F251" s="174">
        <v>489391.28</v>
      </c>
      <c r="G251" s="174">
        <v>16350</v>
      </c>
      <c r="H251" s="174">
        <v>86104.63</v>
      </c>
      <c r="I251" s="174">
        <v>76661.63</v>
      </c>
      <c r="J251" s="112">
        <f t="shared" si="22"/>
        <v>-83.87573964497041</v>
      </c>
      <c r="K251" s="112">
        <f t="shared" si="23"/>
        <v>-83.98837086398716</v>
      </c>
      <c r="L251" s="112">
        <f t="shared" si="24"/>
        <v>-84.33530936636222</v>
      </c>
      <c r="M251" s="113">
        <f t="shared" si="20"/>
        <v>5.303383431952662</v>
      </c>
      <c r="N251" s="113">
        <f t="shared" si="18"/>
        <v>5.266338226299695</v>
      </c>
      <c r="O251" s="113">
        <f t="shared" si="21"/>
        <v>4.826343984220908</v>
      </c>
      <c r="P251" s="113">
        <f t="shared" si="19"/>
        <v>4.688784709480123</v>
      </c>
    </row>
    <row r="252" spans="1:16" ht="11.25" customHeight="1">
      <c r="A252" s="173" t="s">
        <v>441</v>
      </c>
      <c r="B252" s="173" t="s">
        <v>424</v>
      </c>
      <c r="C252" s="173" t="s">
        <v>357</v>
      </c>
      <c r="D252" s="174">
        <v>1100</v>
      </c>
      <c r="E252" s="174">
        <v>7389.35</v>
      </c>
      <c r="F252" s="174">
        <v>6725.63</v>
      </c>
      <c r="G252" s="174">
        <v>1750</v>
      </c>
      <c r="H252" s="174">
        <v>10089.69</v>
      </c>
      <c r="I252" s="174">
        <v>8883.3</v>
      </c>
      <c r="J252" s="112">
        <f t="shared" si="22"/>
        <v>59.09090909090909</v>
      </c>
      <c r="K252" s="112">
        <f t="shared" si="23"/>
        <v>36.54367434212752</v>
      </c>
      <c r="L252" s="112">
        <f t="shared" si="24"/>
        <v>32.081306881288434</v>
      </c>
      <c r="M252" s="113">
        <f t="shared" si="20"/>
        <v>6.71759090909091</v>
      </c>
      <c r="N252" s="113">
        <f t="shared" si="18"/>
        <v>5.765537142857143</v>
      </c>
      <c r="O252" s="113">
        <f t="shared" si="21"/>
        <v>6.114209090909091</v>
      </c>
      <c r="P252" s="113">
        <f t="shared" si="19"/>
        <v>5.076171428571429</v>
      </c>
    </row>
    <row r="253" spans="1:16" ht="11.25" customHeight="1">
      <c r="A253" s="173" t="s">
        <v>441</v>
      </c>
      <c r="B253" s="173" t="s">
        <v>424</v>
      </c>
      <c r="C253" s="173" t="s">
        <v>530</v>
      </c>
      <c r="D253" s="174">
        <v>1400</v>
      </c>
      <c r="E253" s="174">
        <v>7311.55</v>
      </c>
      <c r="F253" s="174">
        <v>6294.83</v>
      </c>
      <c r="G253" s="174">
        <v>9810</v>
      </c>
      <c r="H253" s="174">
        <v>57002.88</v>
      </c>
      <c r="I253" s="174">
        <v>50608.04</v>
      </c>
      <c r="J253" s="112">
        <f t="shared" si="22"/>
        <v>600.7142857142857</v>
      </c>
      <c r="K253" s="112">
        <f t="shared" si="23"/>
        <v>679.6278490880865</v>
      </c>
      <c r="L253" s="112">
        <f t="shared" si="24"/>
        <v>703.9619814991032</v>
      </c>
      <c r="M253" s="113">
        <f t="shared" si="20"/>
        <v>5.222535714285715</v>
      </c>
      <c r="N253" s="113">
        <f t="shared" si="18"/>
        <v>5.810691131498471</v>
      </c>
      <c r="O253" s="113">
        <f t="shared" si="21"/>
        <v>4.496307142857143</v>
      </c>
      <c r="P253" s="113">
        <f t="shared" si="19"/>
        <v>5.158821610601427</v>
      </c>
    </row>
    <row r="254" spans="1:16" ht="11.25" customHeight="1">
      <c r="A254" s="173" t="s">
        <v>441</v>
      </c>
      <c r="B254" s="173" t="s">
        <v>424</v>
      </c>
      <c r="C254" s="173" t="s">
        <v>626</v>
      </c>
      <c r="D254" s="174"/>
      <c r="E254" s="174"/>
      <c r="F254" s="174"/>
      <c r="G254" s="174">
        <v>21430</v>
      </c>
      <c r="H254" s="174">
        <v>113147.17</v>
      </c>
      <c r="I254" s="174">
        <v>101773.59</v>
      </c>
      <c r="J254" s="112"/>
      <c r="K254" s="112"/>
      <c r="L254" s="112"/>
      <c r="M254" s="113"/>
      <c r="N254" s="113">
        <f t="shared" si="18"/>
        <v>5.279849276714885</v>
      </c>
      <c r="O254" s="113"/>
      <c r="P254" s="113">
        <f t="shared" si="19"/>
        <v>4.749117592160522</v>
      </c>
    </row>
    <row r="255" spans="1:16" ht="11.25" customHeight="1">
      <c r="A255" s="173" t="s">
        <v>441</v>
      </c>
      <c r="B255" s="173" t="s">
        <v>424</v>
      </c>
      <c r="C255" s="173" t="s">
        <v>83</v>
      </c>
      <c r="D255" s="174">
        <v>684</v>
      </c>
      <c r="E255" s="174">
        <v>6976.8</v>
      </c>
      <c r="F255" s="174">
        <v>6196.37</v>
      </c>
      <c r="G255" s="174">
        <v>610</v>
      </c>
      <c r="H255" s="174">
        <v>6017</v>
      </c>
      <c r="I255" s="174">
        <v>5333.91</v>
      </c>
      <c r="J255" s="112">
        <f t="shared" si="22"/>
        <v>-10.818713450292398</v>
      </c>
      <c r="K255" s="112">
        <f t="shared" si="23"/>
        <v>-13.757023277147118</v>
      </c>
      <c r="L255" s="112">
        <f t="shared" si="24"/>
        <v>-13.918794390909516</v>
      </c>
      <c r="M255" s="113">
        <f t="shared" si="20"/>
        <v>10.200000000000001</v>
      </c>
      <c r="N255" s="113">
        <f t="shared" si="18"/>
        <v>9.863934426229509</v>
      </c>
      <c r="O255" s="113">
        <f t="shared" si="21"/>
        <v>9.059020467836257</v>
      </c>
      <c r="P255" s="113">
        <f t="shared" si="19"/>
        <v>8.74411475409836</v>
      </c>
    </row>
    <row r="256" spans="1:16" ht="11.25" customHeight="1">
      <c r="A256" s="173" t="s">
        <v>441</v>
      </c>
      <c r="B256" s="173" t="s">
        <v>424</v>
      </c>
      <c r="C256" s="173" t="s">
        <v>66</v>
      </c>
      <c r="D256" s="174"/>
      <c r="E256" s="174"/>
      <c r="F256" s="174"/>
      <c r="G256" s="174">
        <v>21610</v>
      </c>
      <c r="H256" s="174">
        <v>93366.29</v>
      </c>
      <c r="I256" s="174">
        <v>82983.55</v>
      </c>
      <c r="J256" s="112"/>
      <c r="K256" s="112"/>
      <c r="L256" s="112"/>
      <c r="M256" s="113"/>
      <c r="N256" s="113">
        <f t="shared" si="18"/>
        <v>4.320513188338732</v>
      </c>
      <c r="O256" s="113"/>
      <c r="P256" s="113">
        <f t="shared" si="19"/>
        <v>3.840053216103656</v>
      </c>
    </row>
    <row r="257" spans="1:16" ht="11.25" customHeight="1">
      <c r="A257" s="173" t="s">
        <v>442</v>
      </c>
      <c r="B257" s="173" t="s">
        <v>285</v>
      </c>
      <c r="C257" s="173" t="s">
        <v>48</v>
      </c>
      <c r="D257" s="174"/>
      <c r="E257" s="174"/>
      <c r="F257" s="174"/>
      <c r="G257" s="174">
        <v>20</v>
      </c>
      <c r="H257" s="174">
        <v>132.79</v>
      </c>
      <c r="I257" s="174">
        <v>117.33</v>
      </c>
      <c r="J257" s="112"/>
      <c r="K257" s="112"/>
      <c r="L257" s="112"/>
      <c r="M257" s="113"/>
      <c r="N257" s="113">
        <f t="shared" si="18"/>
        <v>6.6395</v>
      </c>
      <c r="O257" s="113"/>
      <c r="P257" s="113">
        <f t="shared" si="19"/>
        <v>5.8665</v>
      </c>
    </row>
    <row r="258" spans="1:16" ht="11.25" customHeight="1">
      <c r="A258" s="173" t="s">
        <v>442</v>
      </c>
      <c r="B258" s="173" t="s">
        <v>285</v>
      </c>
      <c r="C258" s="173" t="s">
        <v>54</v>
      </c>
      <c r="D258" s="174">
        <v>150</v>
      </c>
      <c r="E258" s="174">
        <v>1135.24</v>
      </c>
      <c r="F258" s="174">
        <v>1018.86</v>
      </c>
      <c r="G258" s="174"/>
      <c r="H258" s="174"/>
      <c r="I258" s="174"/>
      <c r="J258" s="112"/>
      <c r="K258" s="112"/>
      <c r="L258" s="112"/>
      <c r="M258" s="113">
        <f t="shared" si="20"/>
        <v>7.568266666666667</v>
      </c>
      <c r="N258" s="113"/>
      <c r="O258" s="113">
        <f t="shared" si="21"/>
        <v>6.7924</v>
      </c>
      <c r="P258" s="113"/>
    </row>
    <row r="259" spans="1:16" ht="11.25" customHeight="1">
      <c r="A259" s="173" t="s">
        <v>442</v>
      </c>
      <c r="B259" s="173" t="s">
        <v>285</v>
      </c>
      <c r="C259" s="173" t="s">
        <v>56</v>
      </c>
      <c r="D259" s="174"/>
      <c r="E259" s="174"/>
      <c r="F259" s="174"/>
      <c r="G259" s="174">
        <v>2880</v>
      </c>
      <c r="H259" s="174">
        <v>36373.63</v>
      </c>
      <c r="I259" s="174">
        <v>31985.24</v>
      </c>
      <c r="J259" s="112"/>
      <c r="K259" s="112"/>
      <c r="L259" s="112"/>
      <c r="M259" s="113"/>
      <c r="N259" s="113">
        <f t="shared" si="18"/>
        <v>12.629732638888887</v>
      </c>
      <c r="O259" s="113"/>
      <c r="P259" s="113">
        <f t="shared" si="19"/>
        <v>11.105986111111111</v>
      </c>
    </row>
    <row r="260" spans="1:16" ht="11.25" customHeight="1">
      <c r="A260" s="173" t="s">
        <v>442</v>
      </c>
      <c r="B260" s="173" t="s">
        <v>285</v>
      </c>
      <c r="C260" s="173" t="s">
        <v>43</v>
      </c>
      <c r="D260" s="174"/>
      <c r="E260" s="174"/>
      <c r="F260" s="174"/>
      <c r="G260" s="174">
        <v>6920</v>
      </c>
      <c r="H260" s="174">
        <v>14533.04</v>
      </c>
      <c r="I260" s="174">
        <v>13168.52</v>
      </c>
      <c r="J260" s="112"/>
      <c r="K260" s="112"/>
      <c r="L260" s="112"/>
      <c r="M260" s="113"/>
      <c r="N260" s="113">
        <f t="shared" si="18"/>
        <v>2.1001502890173414</v>
      </c>
      <c r="O260" s="113"/>
      <c r="P260" s="113">
        <f t="shared" si="19"/>
        <v>1.9029653179190753</v>
      </c>
    </row>
    <row r="261" spans="1:16" ht="11.25" customHeight="1">
      <c r="A261" s="173" t="s">
        <v>442</v>
      </c>
      <c r="B261" s="173" t="s">
        <v>285</v>
      </c>
      <c r="C261" s="173" t="s">
        <v>44</v>
      </c>
      <c r="D261" s="174">
        <v>4360</v>
      </c>
      <c r="E261" s="174">
        <v>4910.74</v>
      </c>
      <c r="F261" s="174">
        <v>4360</v>
      </c>
      <c r="G261" s="174"/>
      <c r="H261" s="174"/>
      <c r="I261" s="174"/>
      <c r="J261" s="112"/>
      <c r="K261" s="112"/>
      <c r="L261" s="112"/>
      <c r="M261" s="113">
        <f t="shared" si="20"/>
        <v>1.126316513761468</v>
      </c>
      <c r="N261" s="113"/>
      <c r="O261" s="113">
        <f t="shared" si="21"/>
        <v>1</v>
      </c>
      <c r="P261" s="113"/>
    </row>
    <row r="262" spans="1:16" ht="11.25" customHeight="1">
      <c r="A262" s="173" t="s">
        <v>443</v>
      </c>
      <c r="B262" s="173" t="s">
        <v>631</v>
      </c>
      <c r="C262" s="173" t="s">
        <v>48</v>
      </c>
      <c r="D262" s="174">
        <v>6000</v>
      </c>
      <c r="E262" s="174">
        <v>33092.03</v>
      </c>
      <c r="F262" s="174">
        <v>31000</v>
      </c>
      <c r="G262" s="174">
        <v>30</v>
      </c>
      <c r="H262" s="174">
        <v>20.75</v>
      </c>
      <c r="I262" s="174">
        <v>18.44</v>
      </c>
      <c r="J262" s="112"/>
      <c r="K262" s="112"/>
      <c r="L262" s="112"/>
      <c r="M262" s="113">
        <f aca="true" t="shared" si="25" ref="M262:M325">E262/D262</f>
        <v>5.515338333333333</v>
      </c>
      <c r="N262" s="113">
        <f aca="true" t="shared" si="26" ref="N262:N325">H262/G262</f>
        <v>0.6916666666666667</v>
      </c>
      <c r="O262" s="113">
        <f aca="true" t="shared" si="27" ref="O262:O325">F262/D262</f>
        <v>5.166666666666667</v>
      </c>
      <c r="P262" s="113">
        <f aca="true" t="shared" si="28" ref="P262:P325">I262/G262</f>
        <v>0.6146666666666667</v>
      </c>
    </row>
    <row r="263" spans="1:16" ht="11.25" customHeight="1">
      <c r="A263" s="173" t="s">
        <v>443</v>
      </c>
      <c r="B263" s="173" t="s">
        <v>631</v>
      </c>
      <c r="C263" s="173" t="s">
        <v>63</v>
      </c>
      <c r="D263" s="174">
        <v>36</v>
      </c>
      <c r="E263" s="174">
        <v>88</v>
      </c>
      <c r="F263" s="174">
        <v>81.05</v>
      </c>
      <c r="G263" s="174"/>
      <c r="H263" s="174"/>
      <c r="I263" s="174"/>
      <c r="J263" s="112"/>
      <c r="K263" s="112"/>
      <c r="L263" s="112"/>
      <c r="M263" s="113">
        <f t="shared" si="25"/>
        <v>2.4444444444444446</v>
      </c>
      <c r="N263" s="113"/>
      <c r="O263" s="113">
        <f t="shared" si="27"/>
        <v>2.2513888888888887</v>
      </c>
      <c r="P263" s="113"/>
    </row>
    <row r="264" spans="1:16" ht="11.25" customHeight="1">
      <c r="A264" s="173" t="s">
        <v>443</v>
      </c>
      <c r="B264" s="173" t="s">
        <v>631</v>
      </c>
      <c r="C264" s="173" t="s">
        <v>42</v>
      </c>
      <c r="D264" s="174"/>
      <c r="E264" s="174"/>
      <c r="F264" s="174"/>
      <c r="G264" s="174">
        <v>28030</v>
      </c>
      <c r="H264" s="174">
        <v>182438.04</v>
      </c>
      <c r="I264" s="174">
        <v>161590.68</v>
      </c>
      <c r="J264" s="112"/>
      <c r="K264" s="112"/>
      <c r="L264" s="112"/>
      <c r="M264" s="113"/>
      <c r="N264" s="113">
        <f t="shared" si="26"/>
        <v>6.508670709953622</v>
      </c>
      <c r="O264" s="113"/>
      <c r="P264" s="113">
        <f t="shared" si="28"/>
        <v>5.764919015340706</v>
      </c>
    </row>
    <row r="265" spans="1:16" ht="11.25" customHeight="1">
      <c r="A265" s="173" t="s">
        <v>443</v>
      </c>
      <c r="B265" s="173" t="s">
        <v>631</v>
      </c>
      <c r="C265" s="173" t="s">
        <v>43</v>
      </c>
      <c r="D265" s="174"/>
      <c r="E265" s="174"/>
      <c r="F265" s="174"/>
      <c r="G265" s="174">
        <v>500</v>
      </c>
      <c r="H265" s="174">
        <v>2670.47</v>
      </c>
      <c r="I265" s="174">
        <v>2450.18</v>
      </c>
      <c r="J265" s="112"/>
      <c r="K265" s="112"/>
      <c r="L265" s="112"/>
      <c r="M265" s="113"/>
      <c r="N265" s="113">
        <f t="shared" si="26"/>
        <v>5.34094</v>
      </c>
      <c r="O265" s="113"/>
      <c r="P265" s="113">
        <f t="shared" si="28"/>
        <v>4.90036</v>
      </c>
    </row>
    <row r="266" spans="1:16" ht="11.25" customHeight="1">
      <c r="A266" s="173" t="s">
        <v>443</v>
      </c>
      <c r="B266" s="173" t="s">
        <v>631</v>
      </c>
      <c r="C266" s="173" t="s">
        <v>99</v>
      </c>
      <c r="D266" s="174"/>
      <c r="E266" s="174"/>
      <c r="F266" s="174"/>
      <c r="G266" s="174">
        <v>1680</v>
      </c>
      <c r="H266" s="174">
        <v>15176</v>
      </c>
      <c r="I266" s="174">
        <v>13753.57</v>
      </c>
      <c r="J266" s="112"/>
      <c r="K266" s="112"/>
      <c r="L266" s="112"/>
      <c r="M266" s="113"/>
      <c r="N266" s="113">
        <f t="shared" si="26"/>
        <v>9.033333333333333</v>
      </c>
      <c r="O266" s="113"/>
      <c r="P266" s="113">
        <f t="shared" si="28"/>
        <v>8.18664880952381</v>
      </c>
    </row>
    <row r="267" spans="1:16" ht="11.25" customHeight="1">
      <c r="A267" s="173" t="s">
        <v>443</v>
      </c>
      <c r="B267" s="173" t="s">
        <v>631</v>
      </c>
      <c r="C267" s="173" t="s">
        <v>62</v>
      </c>
      <c r="D267" s="174"/>
      <c r="E267" s="174"/>
      <c r="F267" s="174"/>
      <c r="G267" s="174">
        <v>250</v>
      </c>
      <c r="H267" s="174">
        <v>2375.02</v>
      </c>
      <c r="I267" s="174">
        <v>2125</v>
      </c>
      <c r="J267" s="112"/>
      <c r="K267" s="112"/>
      <c r="L267" s="112"/>
      <c r="M267" s="113"/>
      <c r="N267" s="113">
        <f t="shared" si="26"/>
        <v>9.50008</v>
      </c>
      <c r="O267" s="113"/>
      <c r="P267" s="113">
        <f t="shared" si="28"/>
        <v>8.5</v>
      </c>
    </row>
    <row r="268" spans="1:16" ht="11.25" customHeight="1">
      <c r="A268" s="173" t="s">
        <v>443</v>
      </c>
      <c r="B268" s="173" t="s">
        <v>631</v>
      </c>
      <c r="C268" s="173" t="s">
        <v>95</v>
      </c>
      <c r="D268" s="174"/>
      <c r="E268" s="174"/>
      <c r="F268" s="174"/>
      <c r="G268" s="174">
        <v>1600</v>
      </c>
      <c r="H268" s="174">
        <v>7037.6</v>
      </c>
      <c r="I268" s="174">
        <v>6188.2</v>
      </c>
      <c r="J268" s="112"/>
      <c r="K268" s="112"/>
      <c r="L268" s="112"/>
      <c r="M268" s="113"/>
      <c r="N268" s="113">
        <f t="shared" si="26"/>
        <v>4.3985</v>
      </c>
      <c r="O268" s="113"/>
      <c r="P268" s="113">
        <f t="shared" si="28"/>
        <v>3.867625</v>
      </c>
    </row>
    <row r="269" spans="1:16" ht="11.25" customHeight="1">
      <c r="A269" s="173" t="s">
        <v>443</v>
      </c>
      <c r="B269" s="173" t="s">
        <v>631</v>
      </c>
      <c r="C269" s="173" t="s">
        <v>71</v>
      </c>
      <c r="D269" s="174">
        <v>2590</v>
      </c>
      <c r="E269" s="174">
        <v>12583.92</v>
      </c>
      <c r="F269" s="174">
        <v>11674.26</v>
      </c>
      <c r="G269" s="174">
        <v>1196</v>
      </c>
      <c r="H269" s="174">
        <v>6902.21</v>
      </c>
      <c r="I269" s="174">
        <v>6155.68</v>
      </c>
      <c r="J269" s="112">
        <f aca="true" t="shared" si="29" ref="J269:J325">(G269-D269)*100/D269</f>
        <v>-53.82239382239382</v>
      </c>
      <c r="K269" s="112">
        <f aca="true" t="shared" si="30" ref="K269:K325">(H269-E269)*100/E269</f>
        <v>-45.15055721905416</v>
      </c>
      <c r="L269" s="112">
        <f aca="true" t="shared" si="31" ref="L269:L325">(I269-F269)*100/F269</f>
        <v>-47.271347391611975</v>
      </c>
      <c r="M269" s="113">
        <f t="shared" si="25"/>
        <v>4.85865637065637</v>
      </c>
      <c r="N269" s="113">
        <f t="shared" si="26"/>
        <v>5.771078595317726</v>
      </c>
      <c r="O269" s="113">
        <f t="shared" si="27"/>
        <v>4.507436293436293</v>
      </c>
      <c r="P269" s="113">
        <f t="shared" si="28"/>
        <v>5.146889632107023</v>
      </c>
    </row>
    <row r="270" spans="1:16" ht="11.25" customHeight="1">
      <c r="A270" s="173" t="s">
        <v>446</v>
      </c>
      <c r="B270" s="173" t="s">
        <v>312</v>
      </c>
      <c r="C270" s="173" t="s">
        <v>48</v>
      </c>
      <c r="D270" s="174">
        <v>1663</v>
      </c>
      <c r="E270" s="174">
        <v>16968.86</v>
      </c>
      <c r="F270" s="174">
        <v>15144.24</v>
      </c>
      <c r="G270" s="174">
        <v>8946</v>
      </c>
      <c r="H270" s="174">
        <v>109560.24</v>
      </c>
      <c r="I270" s="174">
        <v>98140.56</v>
      </c>
      <c r="J270" s="112">
        <f t="shared" si="29"/>
        <v>437.94347564642214</v>
      </c>
      <c r="K270" s="112">
        <f t="shared" si="30"/>
        <v>545.6546874686926</v>
      </c>
      <c r="L270" s="112">
        <f t="shared" si="31"/>
        <v>548.0388583382196</v>
      </c>
      <c r="M270" s="113">
        <f t="shared" si="25"/>
        <v>10.203764281419122</v>
      </c>
      <c r="N270" s="113">
        <f t="shared" si="26"/>
        <v>12.246841046277666</v>
      </c>
      <c r="O270" s="113">
        <f t="shared" si="27"/>
        <v>9.106578472639807</v>
      </c>
      <c r="P270" s="113">
        <f t="shared" si="28"/>
        <v>10.970328638497651</v>
      </c>
    </row>
    <row r="271" spans="1:16" ht="11.25" customHeight="1">
      <c r="A271" s="173" t="s">
        <v>446</v>
      </c>
      <c r="B271" s="173" t="s">
        <v>312</v>
      </c>
      <c r="C271" s="173" t="s">
        <v>94</v>
      </c>
      <c r="D271" s="174">
        <v>2045.25</v>
      </c>
      <c r="E271" s="174">
        <v>20728.14</v>
      </c>
      <c r="F271" s="174">
        <v>19112.15</v>
      </c>
      <c r="G271" s="174"/>
      <c r="H271" s="174"/>
      <c r="I271" s="174"/>
      <c r="J271" s="112"/>
      <c r="K271" s="112"/>
      <c r="L271" s="112"/>
      <c r="M271" s="113">
        <f t="shared" si="25"/>
        <v>10.134770810414375</v>
      </c>
      <c r="N271" s="113"/>
      <c r="O271" s="113">
        <f t="shared" si="27"/>
        <v>9.344652243002079</v>
      </c>
      <c r="P271" s="113"/>
    </row>
    <row r="272" spans="1:16" ht="11.25" customHeight="1">
      <c r="A272" s="173" t="s">
        <v>446</v>
      </c>
      <c r="B272" s="173" t="s">
        <v>312</v>
      </c>
      <c r="C272" s="173" t="s">
        <v>139</v>
      </c>
      <c r="D272" s="174">
        <v>506</v>
      </c>
      <c r="E272" s="174">
        <v>7647.15</v>
      </c>
      <c r="F272" s="174">
        <v>6812.96</v>
      </c>
      <c r="G272" s="174">
        <v>720</v>
      </c>
      <c r="H272" s="174">
        <v>10277.86</v>
      </c>
      <c r="I272" s="174">
        <v>9467.87</v>
      </c>
      <c r="J272" s="112">
        <f t="shared" si="29"/>
        <v>42.29249011857708</v>
      </c>
      <c r="K272" s="112">
        <f t="shared" si="30"/>
        <v>34.40118213975143</v>
      </c>
      <c r="L272" s="112">
        <f t="shared" si="31"/>
        <v>38.9685246941124</v>
      </c>
      <c r="M272" s="113">
        <f t="shared" si="25"/>
        <v>15.11294466403162</v>
      </c>
      <c r="N272" s="113">
        <f t="shared" si="26"/>
        <v>14.274805555555556</v>
      </c>
      <c r="O272" s="113">
        <f t="shared" si="27"/>
        <v>13.464347826086957</v>
      </c>
      <c r="P272" s="113">
        <f t="shared" si="28"/>
        <v>13.149819444444445</v>
      </c>
    </row>
    <row r="273" spans="1:16" ht="11.25" customHeight="1">
      <c r="A273" s="173" t="s">
        <v>446</v>
      </c>
      <c r="B273" s="173" t="s">
        <v>312</v>
      </c>
      <c r="C273" s="173" t="s">
        <v>63</v>
      </c>
      <c r="D273" s="174">
        <v>35516.45</v>
      </c>
      <c r="E273" s="174">
        <v>456612.94</v>
      </c>
      <c r="F273" s="174">
        <v>409406.56</v>
      </c>
      <c r="G273" s="174">
        <v>49907</v>
      </c>
      <c r="H273" s="174">
        <v>677676.24</v>
      </c>
      <c r="I273" s="174">
        <v>607332.36</v>
      </c>
      <c r="J273" s="112">
        <f t="shared" si="29"/>
        <v>40.51798532792552</v>
      </c>
      <c r="K273" s="112">
        <f t="shared" si="30"/>
        <v>48.41371775403474</v>
      </c>
      <c r="L273" s="112">
        <f t="shared" si="31"/>
        <v>48.344559989463775</v>
      </c>
      <c r="M273" s="113">
        <f t="shared" si="25"/>
        <v>12.856378945530874</v>
      </c>
      <c r="N273" s="113">
        <f t="shared" si="26"/>
        <v>13.5787813332799</v>
      </c>
      <c r="O273" s="113">
        <f t="shared" si="27"/>
        <v>11.527237660295441</v>
      </c>
      <c r="P273" s="113">
        <f t="shared" si="28"/>
        <v>12.16928206464023</v>
      </c>
    </row>
    <row r="274" spans="1:16" ht="11.25" customHeight="1">
      <c r="A274" s="173" t="s">
        <v>446</v>
      </c>
      <c r="B274" s="173" t="s">
        <v>312</v>
      </c>
      <c r="C274" s="173" t="s">
        <v>54</v>
      </c>
      <c r="D274" s="174">
        <v>121503.99</v>
      </c>
      <c r="E274" s="174">
        <v>1532898.05</v>
      </c>
      <c r="F274" s="174">
        <v>1378297.75</v>
      </c>
      <c r="G274" s="174">
        <v>165034</v>
      </c>
      <c r="H274" s="174">
        <v>2120973.9</v>
      </c>
      <c r="I274" s="174">
        <v>1897859.36</v>
      </c>
      <c r="J274" s="112">
        <f t="shared" si="29"/>
        <v>35.82599221638729</v>
      </c>
      <c r="K274" s="112">
        <f t="shared" si="30"/>
        <v>38.363663519566735</v>
      </c>
      <c r="L274" s="112">
        <f t="shared" si="31"/>
        <v>37.695890456180464</v>
      </c>
      <c r="M274" s="113">
        <f t="shared" si="25"/>
        <v>12.616030551753896</v>
      </c>
      <c r="N274" s="113">
        <f t="shared" si="26"/>
        <v>12.851739035592665</v>
      </c>
      <c r="O274" s="113">
        <f t="shared" si="27"/>
        <v>11.343641883694518</v>
      </c>
      <c r="P274" s="113">
        <f t="shared" si="28"/>
        <v>11.499808281929784</v>
      </c>
    </row>
    <row r="275" spans="1:16" ht="11.25" customHeight="1">
      <c r="A275" s="173" t="s">
        <v>446</v>
      </c>
      <c r="B275" s="173" t="s">
        <v>312</v>
      </c>
      <c r="C275" s="173" t="s">
        <v>82</v>
      </c>
      <c r="D275" s="174"/>
      <c r="E275" s="174"/>
      <c r="F275" s="174"/>
      <c r="G275" s="174">
        <v>50</v>
      </c>
      <c r="H275" s="174">
        <v>637.45</v>
      </c>
      <c r="I275" s="174">
        <v>570.69</v>
      </c>
      <c r="J275" s="112"/>
      <c r="K275" s="112"/>
      <c r="L275" s="112"/>
      <c r="M275" s="113"/>
      <c r="N275" s="113">
        <f t="shared" si="26"/>
        <v>12.749</v>
      </c>
      <c r="O275" s="113"/>
      <c r="P275" s="113">
        <f t="shared" si="28"/>
        <v>11.413800000000002</v>
      </c>
    </row>
    <row r="276" spans="1:16" ht="11.25" customHeight="1">
      <c r="A276" s="173" t="s">
        <v>446</v>
      </c>
      <c r="B276" s="173" t="s">
        <v>312</v>
      </c>
      <c r="C276" s="173" t="s">
        <v>52</v>
      </c>
      <c r="D276" s="174">
        <v>784</v>
      </c>
      <c r="E276" s="174">
        <v>9920.25</v>
      </c>
      <c r="F276" s="174">
        <v>8926.33</v>
      </c>
      <c r="G276" s="174"/>
      <c r="H276" s="174"/>
      <c r="I276" s="174"/>
      <c r="J276" s="112"/>
      <c r="K276" s="112"/>
      <c r="L276" s="112"/>
      <c r="M276" s="113">
        <f t="shared" si="25"/>
        <v>12.653380102040817</v>
      </c>
      <c r="N276" s="113"/>
      <c r="O276" s="113">
        <f t="shared" si="27"/>
        <v>11.385625</v>
      </c>
      <c r="P276" s="113"/>
    </row>
    <row r="277" spans="1:16" ht="11.25" customHeight="1">
      <c r="A277" s="173" t="s">
        <v>446</v>
      </c>
      <c r="B277" s="173" t="s">
        <v>312</v>
      </c>
      <c r="C277" s="173" t="s">
        <v>56</v>
      </c>
      <c r="D277" s="174">
        <v>534</v>
      </c>
      <c r="E277" s="174">
        <v>7111.43</v>
      </c>
      <c r="F277" s="174">
        <v>6303.67</v>
      </c>
      <c r="G277" s="174">
        <v>18814</v>
      </c>
      <c r="H277" s="174">
        <v>238419.26</v>
      </c>
      <c r="I277" s="174">
        <v>212517.99</v>
      </c>
      <c r="J277" s="112">
        <f t="shared" si="29"/>
        <v>3423.2209737827716</v>
      </c>
      <c r="K277" s="112">
        <f t="shared" si="30"/>
        <v>3252.6204996744677</v>
      </c>
      <c r="L277" s="112">
        <f t="shared" si="31"/>
        <v>3271.3374906998615</v>
      </c>
      <c r="M277" s="113">
        <f t="shared" si="25"/>
        <v>13.317284644194757</v>
      </c>
      <c r="N277" s="113">
        <f t="shared" si="26"/>
        <v>12.672438609546083</v>
      </c>
      <c r="O277" s="113">
        <f t="shared" si="27"/>
        <v>11.804625468164794</v>
      </c>
      <c r="P277" s="113">
        <f t="shared" si="28"/>
        <v>11.295736685447007</v>
      </c>
    </row>
    <row r="278" spans="1:16" ht="11.25" customHeight="1">
      <c r="A278" s="173" t="s">
        <v>446</v>
      </c>
      <c r="B278" s="173" t="s">
        <v>312</v>
      </c>
      <c r="C278" s="173" t="s">
        <v>42</v>
      </c>
      <c r="D278" s="174">
        <v>2134094</v>
      </c>
      <c r="E278" s="174">
        <v>24345267.5</v>
      </c>
      <c r="F278" s="174">
        <v>21767644.05</v>
      </c>
      <c r="G278" s="174">
        <v>2723922</v>
      </c>
      <c r="H278" s="174">
        <v>32498653.34</v>
      </c>
      <c r="I278" s="174">
        <v>29148422.77</v>
      </c>
      <c r="J278" s="112">
        <f t="shared" si="29"/>
        <v>27.638332706994163</v>
      </c>
      <c r="K278" s="112">
        <f t="shared" si="30"/>
        <v>33.4906397721857</v>
      </c>
      <c r="L278" s="112">
        <f t="shared" si="31"/>
        <v>33.90710865652913</v>
      </c>
      <c r="M278" s="113">
        <f t="shared" si="25"/>
        <v>11.407776555297001</v>
      </c>
      <c r="N278" s="113">
        <f t="shared" si="26"/>
        <v>11.930831110435614</v>
      </c>
      <c r="O278" s="113">
        <f t="shared" si="27"/>
        <v>10.199946230109827</v>
      </c>
      <c r="P278" s="113">
        <f t="shared" si="28"/>
        <v>10.700902144040835</v>
      </c>
    </row>
    <row r="279" spans="1:16" ht="11.25" customHeight="1">
      <c r="A279" s="173" t="s">
        <v>446</v>
      </c>
      <c r="B279" s="173" t="s">
        <v>312</v>
      </c>
      <c r="C279" s="173" t="s">
        <v>92</v>
      </c>
      <c r="D279" s="174">
        <v>110</v>
      </c>
      <c r="E279" s="174">
        <v>1163.25</v>
      </c>
      <c r="F279" s="174">
        <v>1081.46</v>
      </c>
      <c r="G279" s="174"/>
      <c r="H279" s="174"/>
      <c r="I279" s="174"/>
      <c r="J279" s="112"/>
      <c r="K279" s="112"/>
      <c r="L279" s="112"/>
      <c r="M279" s="113">
        <f t="shared" si="25"/>
        <v>10.575</v>
      </c>
      <c r="N279" s="113"/>
      <c r="O279" s="113">
        <f t="shared" si="27"/>
        <v>9.831454545454546</v>
      </c>
      <c r="P279" s="113"/>
    </row>
    <row r="280" spans="1:16" ht="11.25" customHeight="1">
      <c r="A280" s="173" t="s">
        <v>446</v>
      </c>
      <c r="B280" s="173" t="s">
        <v>312</v>
      </c>
      <c r="C280" s="173" t="s">
        <v>45</v>
      </c>
      <c r="D280" s="174">
        <v>2492</v>
      </c>
      <c r="E280" s="174">
        <v>30239.88</v>
      </c>
      <c r="F280" s="174">
        <v>26953.29</v>
      </c>
      <c r="G280" s="174">
        <v>3700</v>
      </c>
      <c r="H280" s="174">
        <v>48993.85</v>
      </c>
      <c r="I280" s="174">
        <v>44158.35</v>
      </c>
      <c r="J280" s="112">
        <f t="shared" si="29"/>
        <v>48.47512038523274</v>
      </c>
      <c r="K280" s="112">
        <f t="shared" si="30"/>
        <v>62.01734266141267</v>
      </c>
      <c r="L280" s="112">
        <f t="shared" si="31"/>
        <v>63.83287531874586</v>
      </c>
      <c r="M280" s="113">
        <f t="shared" si="25"/>
        <v>12.13478330658106</v>
      </c>
      <c r="N280" s="113">
        <f t="shared" si="26"/>
        <v>13.241581081081081</v>
      </c>
      <c r="O280" s="113">
        <f t="shared" si="27"/>
        <v>10.815926966292135</v>
      </c>
      <c r="P280" s="113">
        <f t="shared" si="28"/>
        <v>11.93468918918919</v>
      </c>
    </row>
    <row r="281" spans="1:16" ht="11.25" customHeight="1">
      <c r="A281" s="173" t="s">
        <v>446</v>
      </c>
      <c r="B281" s="173" t="s">
        <v>312</v>
      </c>
      <c r="C281" s="173" t="s">
        <v>57</v>
      </c>
      <c r="D281" s="174"/>
      <c r="E281" s="174"/>
      <c r="F281" s="174"/>
      <c r="G281" s="174">
        <v>2908</v>
      </c>
      <c r="H281" s="174">
        <v>37233.27</v>
      </c>
      <c r="I281" s="174">
        <v>33187.29</v>
      </c>
      <c r="J281" s="112"/>
      <c r="K281" s="112"/>
      <c r="L281" s="112"/>
      <c r="M281" s="113"/>
      <c r="N281" s="113">
        <f t="shared" si="26"/>
        <v>12.803737964236587</v>
      </c>
      <c r="O281" s="113"/>
      <c r="P281" s="113">
        <f t="shared" si="28"/>
        <v>11.412410591471803</v>
      </c>
    </row>
    <row r="282" spans="1:16" ht="11.25" customHeight="1">
      <c r="A282" s="173" t="s">
        <v>446</v>
      </c>
      <c r="B282" s="173" t="s">
        <v>312</v>
      </c>
      <c r="C282" s="173" t="s">
        <v>61</v>
      </c>
      <c r="D282" s="174"/>
      <c r="E282" s="174"/>
      <c r="F282" s="174"/>
      <c r="G282" s="174">
        <v>50</v>
      </c>
      <c r="H282" s="174">
        <v>627.19</v>
      </c>
      <c r="I282" s="174">
        <v>561.22</v>
      </c>
      <c r="J282" s="112"/>
      <c r="K282" s="112"/>
      <c r="L282" s="112"/>
      <c r="M282" s="113"/>
      <c r="N282" s="113">
        <f t="shared" si="26"/>
        <v>12.543800000000001</v>
      </c>
      <c r="O282" s="113"/>
      <c r="P282" s="113">
        <f t="shared" si="28"/>
        <v>11.224400000000001</v>
      </c>
    </row>
    <row r="283" spans="1:16" ht="11.25" customHeight="1">
      <c r="A283" s="173" t="s">
        <v>446</v>
      </c>
      <c r="B283" s="173" t="s">
        <v>312</v>
      </c>
      <c r="C283" s="173" t="s">
        <v>43</v>
      </c>
      <c r="D283" s="174">
        <v>156007</v>
      </c>
      <c r="E283" s="174">
        <v>1780969.02</v>
      </c>
      <c r="F283" s="174">
        <v>1601492.29</v>
      </c>
      <c r="G283" s="174">
        <v>152427.36</v>
      </c>
      <c r="H283" s="174">
        <v>1847175.41</v>
      </c>
      <c r="I283" s="174">
        <v>1648158.53</v>
      </c>
      <c r="J283" s="112">
        <f t="shared" si="29"/>
        <v>-2.2945380655996295</v>
      </c>
      <c r="K283" s="112">
        <f t="shared" si="30"/>
        <v>3.7174363650637727</v>
      </c>
      <c r="L283" s="112">
        <f t="shared" si="31"/>
        <v>2.9139222393633872</v>
      </c>
      <c r="M283" s="113">
        <f t="shared" si="25"/>
        <v>11.415955822495144</v>
      </c>
      <c r="N283" s="113">
        <f t="shared" si="26"/>
        <v>12.11839797002323</v>
      </c>
      <c r="O283" s="113">
        <f t="shared" si="27"/>
        <v>10.265515585839097</v>
      </c>
      <c r="P283" s="113">
        <f t="shared" si="28"/>
        <v>10.812747330925367</v>
      </c>
    </row>
    <row r="284" spans="1:16" ht="11.25" customHeight="1">
      <c r="A284" s="173" t="s">
        <v>446</v>
      </c>
      <c r="B284" s="173" t="s">
        <v>312</v>
      </c>
      <c r="C284" s="173" t="s">
        <v>99</v>
      </c>
      <c r="D284" s="174">
        <v>666</v>
      </c>
      <c r="E284" s="174">
        <v>7439.23</v>
      </c>
      <c r="F284" s="174">
        <v>6759.74</v>
      </c>
      <c r="G284" s="174">
        <v>1050</v>
      </c>
      <c r="H284" s="174">
        <v>19833.02</v>
      </c>
      <c r="I284" s="174">
        <v>17510.02</v>
      </c>
      <c r="J284" s="112">
        <f t="shared" si="29"/>
        <v>57.65765765765766</v>
      </c>
      <c r="K284" s="112">
        <f t="shared" si="30"/>
        <v>166.60044117469147</v>
      </c>
      <c r="L284" s="112">
        <f t="shared" si="31"/>
        <v>159.03392734040068</v>
      </c>
      <c r="M284" s="113">
        <f t="shared" si="25"/>
        <v>11.170015015015014</v>
      </c>
      <c r="N284" s="113">
        <f t="shared" si="26"/>
        <v>18.888590476190476</v>
      </c>
      <c r="O284" s="113">
        <f t="shared" si="27"/>
        <v>10.149759759759759</v>
      </c>
      <c r="P284" s="113">
        <f t="shared" si="28"/>
        <v>16.676209523809526</v>
      </c>
    </row>
    <row r="285" spans="1:16" ht="11.25" customHeight="1">
      <c r="A285" s="173" t="s">
        <v>446</v>
      </c>
      <c r="B285" s="173" t="s">
        <v>312</v>
      </c>
      <c r="C285" s="173" t="s">
        <v>62</v>
      </c>
      <c r="D285" s="174"/>
      <c r="E285" s="174"/>
      <c r="F285" s="174"/>
      <c r="G285" s="174">
        <v>11</v>
      </c>
      <c r="H285" s="174">
        <v>80.38</v>
      </c>
      <c r="I285" s="174">
        <v>71.38</v>
      </c>
      <c r="J285" s="112"/>
      <c r="K285" s="112"/>
      <c r="L285" s="112"/>
      <c r="M285" s="113"/>
      <c r="N285" s="113">
        <f t="shared" si="26"/>
        <v>7.307272727272727</v>
      </c>
      <c r="O285" s="113"/>
      <c r="P285" s="113">
        <f t="shared" si="28"/>
        <v>6.489090909090908</v>
      </c>
    </row>
    <row r="286" spans="1:16" ht="11.25" customHeight="1">
      <c r="A286" s="173" t="s">
        <v>446</v>
      </c>
      <c r="B286" s="173" t="s">
        <v>312</v>
      </c>
      <c r="C286" s="173" t="s">
        <v>50</v>
      </c>
      <c r="D286" s="174">
        <v>6</v>
      </c>
      <c r="E286" s="174">
        <v>2</v>
      </c>
      <c r="F286" s="174">
        <v>1.84</v>
      </c>
      <c r="G286" s="174"/>
      <c r="H286" s="174"/>
      <c r="I286" s="174"/>
      <c r="J286" s="112"/>
      <c r="K286" s="112"/>
      <c r="L286" s="112"/>
      <c r="M286" s="113">
        <f t="shared" si="25"/>
        <v>0.3333333333333333</v>
      </c>
      <c r="N286" s="113"/>
      <c r="O286" s="113">
        <f t="shared" si="27"/>
        <v>0.3066666666666667</v>
      </c>
      <c r="P286" s="113"/>
    </row>
    <row r="287" spans="1:16" ht="11.25" customHeight="1">
      <c r="A287" s="173" t="s">
        <v>446</v>
      </c>
      <c r="B287" s="173" t="s">
        <v>312</v>
      </c>
      <c r="C287" s="173" t="s">
        <v>67</v>
      </c>
      <c r="D287" s="174">
        <v>3450</v>
      </c>
      <c r="E287" s="174">
        <v>38608.71</v>
      </c>
      <c r="F287" s="174">
        <v>34717.27</v>
      </c>
      <c r="G287" s="174">
        <v>6461</v>
      </c>
      <c r="H287" s="174">
        <v>85141.22</v>
      </c>
      <c r="I287" s="174">
        <v>76476.81</v>
      </c>
      <c r="J287" s="112">
        <f t="shared" si="29"/>
        <v>87.27536231884058</v>
      </c>
      <c r="K287" s="112">
        <f t="shared" si="30"/>
        <v>120.5233482289359</v>
      </c>
      <c r="L287" s="112">
        <f t="shared" si="31"/>
        <v>120.28463067516543</v>
      </c>
      <c r="M287" s="113">
        <f t="shared" si="25"/>
        <v>11.190930434782608</v>
      </c>
      <c r="N287" s="113">
        <f t="shared" si="26"/>
        <v>13.177715523912708</v>
      </c>
      <c r="O287" s="113">
        <f t="shared" si="27"/>
        <v>10.062976811594202</v>
      </c>
      <c r="P287" s="113">
        <f t="shared" si="28"/>
        <v>11.83668317597895</v>
      </c>
    </row>
    <row r="288" spans="1:16" ht="11.25" customHeight="1">
      <c r="A288" s="173" t="s">
        <v>446</v>
      </c>
      <c r="B288" s="173" t="s">
        <v>312</v>
      </c>
      <c r="C288" s="173" t="s">
        <v>357</v>
      </c>
      <c r="D288" s="174"/>
      <c r="E288" s="174"/>
      <c r="F288" s="174"/>
      <c r="G288" s="174">
        <v>1000</v>
      </c>
      <c r="H288" s="174">
        <v>11319.31</v>
      </c>
      <c r="I288" s="174">
        <v>10060.54</v>
      </c>
      <c r="J288" s="112"/>
      <c r="K288" s="112"/>
      <c r="L288" s="112"/>
      <c r="M288" s="113"/>
      <c r="N288" s="113">
        <f t="shared" si="26"/>
        <v>11.31931</v>
      </c>
      <c r="O288" s="113"/>
      <c r="P288" s="113">
        <f t="shared" si="28"/>
        <v>10.060540000000001</v>
      </c>
    </row>
    <row r="289" spans="1:16" ht="11.25" customHeight="1">
      <c r="A289" s="173" t="s">
        <v>446</v>
      </c>
      <c r="B289" s="173" t="s">
        <v>312</v>
      </c>
      <c r="C289" s="173" t="s">
        <v>66</v>
      </c>
      <c r="D289" s="174">
        <v>2360</v>
      </c>
      <c r="E289" s="174">
        <v>25124.56</v>
      </c>
      <c r="F289" s="174">
        <v>22577.4</v>
      </c>
      <c r="G289" s="174">
        <v>2540</v>
      </c>
      <c r="H289" s="174">
        <v>28577.23</v>
      </c>
      <c r="I289" s="174">
        <v>25576.18</v>
      </c>
      <c r="J289" s="112">
        <f t="shared" si="29"/>
        <v>7.627118644067797</v>
      </c>
      <c r="K289" s="112">
        <f t="shared" si="30"/>
        <v>13.742210808865899</v>
      </c>
      <c r="L289" s="112">
        <f t="shared" si="31"/>
        <v>13.28222027337071</v>
      </c>
      <c r="M289" s="113">
        <f t="shared" si="25"/>
        <v>10.646</v>
      </c>
      <c r="N289" s="113">
        <f t="shared" si="26"/>
        <v>11.250877952755905</v>
      </c>
      <c r="O289" s="113">
        <f t="shared" si="27"/>
        <v>9.566694915254239</v>
      </c>
      <c r="P289" s="113">
        <f t="shared" si="28"/>
        <v>10.06936220472441</v>
      </c>
    </row>
    <row r="290" spans="1:16" ht="11.25" customHeight="1">
      <c r="A290" s="173" t="s">
        <v>446</v>
      </c>
      <c r="B290" s="173" t="s">
        <v>312</v>
      </c>
      <c r="C290" s="173" t="s">
        <v>44</v>
      </c>
      <c r="D290" s="174">
        <v>960</v>
      </c>
      <c r="E290" s="174">
        <v>12751.64</v>
      </c>
      <c r="F290" s="174">
        <v>11362.59</v>
      </c>
      <c r="G290" s="174">
        <v>61350</v>
      </c>
      <c r="H290" s="174">
        <v>693404.15</v>
      </c>
      <c r="I290" s="174">
        <v>621335.77</v>
      </c>
      <c r="J290" s="112">
        <f t="shared" si="29"/>
        <v>6290.625</v>
      </c>
      <c r="K290" s="112">
        <f t="shared" si="30"/>
        <v>5337.764475785076</v>
      </c>
      <c r="L290" s="112">
        <f t="shared" si="31"/>
        <v>5368.258293223641</v>
      </c>
      <c r="M290" s="113">
        <f t="shared" si="25"/>
        <v>13.282958333333333</v>
      </c>
      <c r="N290" s="113">
        <f t="shared" si="26"/>
        <v>11.302431132844337</v>
      </c>
      <c r="O290" s="113">
        <f t="shared" si="27"/>
        <v>11.83603125</v>
      </c>
      <c r="P290" s="113">
        <f t="shared" si="28"/>
        <v>10.12772241238794</v>
      </c>
    </row>
    <row r="291" spans="1:16" ht="11.25" customHeight="1">
      <c r="A291" s="173" t="s">
        <v>447</v>
      </c>
      <c r="B291" s="173" t="s">
        <v>313</v>
      </c>
      <c r="C291" s="173" t="s">
        <v>48</v>
      </c>
      <c r="D291" s="174">
        <v>858</v>
      </c>
      <c r="E291" s="174">
        <v>11011.97</v>
      </c>
      <c r="F291" s="174">
        <v>9939.82</v>
      </c>
      <c r="G291" s="174">
        <v>1132</v>
      </c>
      <c r="H291" s="174">
        <v>13019.69</v>
      </c>
      <c r="I291" s="174">
        <v>11728.6</v>
      </c>
      <c r="J291" s="112">
        <f t="shared" si="29"/>
        <v>31.934731934731936</v>
      </c>
      <c r="K291" s="112">
        <f t="shared" si="30"/>
        <v>18.232160094878584</v>
      </c>
      <c r="L291" s="112">
        <f t="shared" si="31"/>
        <v>17.996100533007645</v>
      </c>
      <c r="M291" s="113">
        <f t="shared" si="25"/>
        <v>12.83446386946387</v>
      </c>
      <c r="N291" s="113">
        <f t="shared" si="26"/>
        <v>11.501492932862192</v>
      </c>
      <c r="O291" s="113">
        <f t="shared" si="27"/>
        <v>11.584871794871795</v>
      </c>
      <c r="P291" s="113">
        <f t="shared" si="28"/>
        <v>10.360954063604241</v>
      </c>
    </row>
    <row r="292" spans="1:16" ht="11.25" customHeight="1">
      <c r="A292" s="173" t="s">
        <v>447</v>
      </c>
      <c r="B292" s="173" t="s">
        <v>313</v>
      </c>
      <c r="C292" s="173" t="s">
        <v>63</v>
      </c>
      <c r="D292" s="174">
        <v>300</v>
      </c>
      <c r="E292" s="174">
        <v>3563.17</v>
      </c>
      <c r="F292" s="174">
        <v>3154.29</v>
      </c>
      <c r="G292" s="174">
        <v>535</v>
      </c>
      <c r="H292" s="174">
        <v>5935.8</v>
      </c>
      <c r="I292" s="174">
        <v>5315.02</v>
      </c>
      <c r="J292" s="112">
        <f t="shared" si="29"/>
        <v>78.33333333333333</v>
      </c>
      <c r="K292" s="112">
        <f t="shared" si="30"/>
        <v>66.58761720602722</v>
      </c>
      <c r="L292" s="112">
        <f t="shared" si="31"/>
        <v>68.50131091307397</v>
      </c>
      <c r="M292" s="113">
        <f t="shared" si="25"/>
        <v>11.877233333333333</v>
      </c>
      <c r="N292" s="113">
        <f t="shared" si="26"/>
        <v>11.094953271028038</v>
      </c>
      <c r="O292" s="113">
        <f t="shared" si="27"/>
        <v>10.5143</v>
      </c>
      <c r="P292" s="113">
        <f t="shared" si="28"/>
        <v>9.934616822429907</v>
      </c>
    </row>
    <row r="293" spans="1:16" ht="11.25" customHeight="1">
      <c r="A293" s="173" t="s">
        <v>447</v>
      </c>
      <c r="B293" s="173" t="s">
        <v>313</v>
      </c>
      <c r="C293" s="173" t="s">
        <v>54</v>
      </c>
      <c r="D293" s="174">
        <v>9734</v>
      </c>
      <c r="E293" s="174">
        <v>121720.97</v>
      </c>
      <c r="F293" s="174">
        <v>109125.62</v>
      </c>
      <c r="G293" s="174">
        <v>15300</v>
      </c>
      <c r="H293" s="174">
        <v>184095.09</v>
      </c>
      <c r="I293" s="174">
        <v>164741.73</v>
      </c>
      <c r="J293" s="112">
        <f t="shared" si="29"/>
        <v>57.18101499897267</v>
      </c>
      <c r="K293" s="112">
        <f t="shared" si="30"/>
        <v>51.2435285390841</v>
      </c>
      <c r="L293" s="112">
        <f t="shared" si="31"/>
        <v>50.965217883756374</v>
      </c>
      <c r="M293" s="113">
        <f t="shared" si="25"/>
        <v>12.504722621738237</v>
      </c>
      <c r="N293" s="113">
        <f t="shared" si="26"/>
        <v>12.032358823529412</v>
      </c>
      <c r="O293" s="113">
        <f t="shared" si="27"/>
        <v>11.210768440517771</v>
      </c>
      <c r="P293" s="113">
        <f t="shared" si="28"/>
        <v>10.767433333333335</v>
      </c>
    </row>
    <row r="294" spans="1:16" ht="11.25" customHeight="1">
      <c r="A294" s="173" t="s">
        <v>447</v>
      </c>
      <c r="B294" s="173" t="s">
        <v>313</v>
      </c>
      <c r="C294" s="173" t="s">
        <v>82</v>
      </c>
      <c r="D294" s="174"/>
      <c r="E294" s="174"/>
      <c r="F294" s="174"/>
      <c r="G294" s="174">
        <v>50</v>
      </c>
      <c r="H294" s="174">
        <v>560.97</v>
      </c>
      <c r="I294" s="174">
        <v>502.18</v>
      </c>
      <c r="J294" s="112"/>
      <c r="K294" s="112"/>
      <c r="L294" s="112"/>
      <c r="M294" s="113"/>
      <c r="N294" s="113">
        <f t="shared" si="26"/>
        <v>11.2194</v>
      </c>
      <c r="O294" s="113"/>
      <c r="P294" s="113">
        <f t="shared" si="28"/>
        <v>10.0436</v>
      </c>
    </row>
    <row r="295" spans="1:16" ht="11.25" customHeight="1">
      <c r="A295" s="173" t="s">
        <v>447</v>
      </c>
      <c r="B295" s="173" t="s">
        <v>313</v>
      </c>
      <c r="C295" s="173" t="s">
        <v>52</v>
      </c>
      <c r="D295" s="174">
        <v>636</v>
      </c>
      <c r="E295" s="174">
        <v>8344.24</v>
      </c>
      <c r="F295" s="174">
        <v>7539.87</v>
      </c>
      <c r="G295" s="174"/>
      <c r="H295" s="174"/>
      <c r="I295" s="174"/>
      <c r="J295" s="112"/>
      <c r="K295" s="112"/>
      <c r="L295" s="112"/>
      <c r="M295" s="113">
        <f t="shared" si="25"/>
        <v>13.119874213836477</v>
      </c>
      <c r="N295" s="113"/>
      <c r="O295" s="113">
        <f t="shared" si="27"/>
        <v>11.855141509433961</v>
      </c>
      <c r="P295" s="113"/>
    </row>
    <row r="296" spans="1:16" ht="11.25" customHeight="1">
      <c r="A296" s="173" t="s">
        <v>447</v>
      </c>
      <c r="B296" s="173" t="s">
        <v>313</v>
      </c>
      <c r="C296" s="173" t="s">
        <v>56</v>
      </c>
      <c r="D296" s="174">
        <v>464</v>
      </c>
      <c r="E296" s="174">
        <v>6239.81</v>
      </c>
      <c r="F296" s="174">
        <v>5527.36</v>
      </c>
      <c r="G296" s="174">
        <v>60</v>
      </c>
      <c r="H296" s="174">
        <v>682.44</v>
      </c>
      <c r="I296" s="174">
        <v>600.45</v>
      </c>
      <c r="J296" s="112">
        <f t="shared" si="29"/>
        <v>-87.06896551724138</v>
      </c>
      <c r="K296" s="112">
        <f t="shared" si="30"/>
        <v>-89.06312852474676</v>
      </c>
      <c r="L296" s="112">
        <f t="shared" si="31"/>
        <v>-89.1367669194697</v>
      </c>
      <c r="M296" s="113">
        <f t="shared" si="25"/>
        <v>13.447866379310346</v>
      </c>
      <c r="N296" s="113">
        <f t="shared" si="26"/>
        <v>11.374</v>
      </c>
      <c r="O296" s="113">
        <f t="shared" si="27"/>
        <v>11.912413793103447</v>
      </c>
      <c r="P296" s="113">
        <f t="shared" si="28"/>
        <v>10.0075</v>
      </c>
    </row>
    <row r="297" spans="1:16" ht="11.25" customHeight="1">
      <c r="A297" s="173" t="s">
        <v>447</v>
      </c>
      <c r="B297" s="173" t="s">
        <v>313</v>
      </c>
      <c r="C297" s="173" t="s">
        <v>42</v>
      </c>
      <c r="D297" s="174">
        <v>567412</v>
      </c>
      <c r="E297" s="174">
        <v>6315761.35</v>
      </c>
      <c r="F297" s="174">
        <v>5655522.35</v>
      </c>
      <c r="G297" s="174">
        <v>718734</v>
      </c>
      <c r="H297" s="174">
        <v>7784661.1</v>
      </c>
      <c r="I297" s="174">
        <v>7001309.25</v>
      </c>
      <c r="J297" s="112">
        <f t="shared" si="29"/>
        <v>26.668805030559806</v>
      </c>
      <c r="K297" s="112">
        <f t="shared" si="30"/>
        <v>23.257682939523992</v>
      </c>
      <c r="L297" s="112">
        <f t="shared" si="31"/>
        <v>23.795978809985613</v>
      </c>
      <c r="M297" s="113">
        <f t="shared" si="25"/>
        <v>11.130820902624547</v>
      </c>
      <c r="N297" s="113">
        <f t="shared" si="26"/>
        <v>10.831073943906924</v>
      </c>
      <c r="O297" s="113">
        <f t="shared" si="27"/>
        <v>9.967223728084706</v>
      </c>
      <c r="P297" s="113">
        <f t="shared" si="28"/>
        <v>9.741168846889114</v>
      </c>
    </row>
    <row r="298" spans="1:16" ht="11.25" customHeight="1">
      <c r="A298" s="173" t="s">
        <v>447</v>
      </c>
      <c r="B298" s="173" t="s">
        <v>313</v>
      </c>
      <c r="C298" s="173" t="s">
        <v>45</v>
      </c>
      <c r="D298" s="174">
        <v>2628</v>
      </c>
      <c r="E298" s="174">
        <v>33862.49</v>
      </c>
      <c r="F298" s="174">
        <v>30234.36</v>
      </c>
      <c r="G298" s="174">
        <v>3050</v>
      </c>
      <c r="H298" s="174">
        <v>36054.14</v>
      </c>
      <c r="I298" s="174">
        <v>32624.1</v>
      </c>
      <c r="J298" s="112">
        <f t="shared" si="29"/>
        <v>16.057838660578387</v>
      </c>
      <c r="K298" s="112">
        <f t="shared" si="30"/>
        <v>6.4722056765465314</v>
      </c>
      <c r="L298" s="112">
        <f t="shared" si="31"/>
        <v>7.904053533793994</v>
      </c>
      <c r="M298" s="113">
        <f t="shared" si="25"/>
        <v>12.8852701674277</v>
      </c>
      <c r="N298" s="113">
        <f t="shared" si="26"/>
        <v>11.821029508196721</v>
      </c>
      <c r="O298" s="113">
        <f t="shared" si="27"/>
        <v>11.504703196347032</v>
      </c>
      <c r="P298" s="113">
        <f t="shared" si="28"/>
        <v>10.696426229508196</v>
      </c>
    </row>
    <row r="299" spans="1:16" ht="11.25" customHeight="1">
      <c r="A299" s="173" t="s">
        <v>447</v>
      </c>
      <c r="B299" s="173" t="s">
        <v>313</v>
      </c>
      <c r="C299" s="173" t="s">
        <v>57</v>
      </c>
      <c r="D299" s="174"/>
      <c r="E299" s="174"/>
      <c r="F299" s="174"/>
      <c r="G299" s="174">
        <v>4786</v>
      </c>
      <c r="H299" s="174">
        <v>53439.14</v>
      </c>
      <c r="I299" s="174">
        <v>47769.95</v>
      </c>
      <c r="J299" s="112"/>
      <c r="K299" s="112"/>
      <c r="L299" s="112"/>
      <c r="M299" s="113"/>
      <c r="N299" s="113">
        <f t="shared" si="26"/>
        <v>11.165720852486418</v>
      </c>
      <c r="O299" s="113"/>
      <c r="P299" s="113">
        <f t="shared" si="28"/>
        <v>9.981184705390723</v>
      </c>
    </row>
    <row r="300" spans="1:16" ht="11.25" customHeight="1">
      <c r="A300" s="173" t="s">
        <v>447</v>
      </c>
      <c r="B300" s="173" t="s">
        <v>313</v>
      </c>
      <c r="C300" s="173" t="s">
        <v>61</v>
      </c>
      <c r="D300" s="174"/>
      <c r="E300" s="174"/>
      <c r="F300" s="174"/>
      <c r="G300" s="174">
        <v>50</v>
      </c>
      <c r="H300" s="174">
        <v>597.02</v>
      </c>
      <c r="I300" s="174">
        <v>534.22</v>
      </c>
      <c r="J300" s="112"/>
      <c r="K300" s="112"/>
      <c r="L300" s="112"/>
      <c r="M300" s="113"/>
      <c r="N300" s="113">
        <f t="shared" si="26"/>
        <v>11.9404</v>
      </c>
      <c r="O300" s="113"/>
      <c r="P300" s="113">
        <f t="shared" si="28"/>
        <v>10.6844</v>
      </c>
    </row>
    <row r="301" spans="1:16" ht="11.25" customHeight="1">
      <c r="A301" s="173" t="s">
        <v>447</v>
      </c>
      <c r="B301" s="173" t="s">
        <v>313</v>
      </c>
      <c r="C301" s="173" t="s">
        <v>43</v>
      </c>
      <c r="D301" s="174">
        <v>89264</v>
      </c>
      <c r="E301" s="174">
        <v>1028089.95</v>
      </c>
      <c r="F301" s="174">
        <v>920249.56</v>
      </c>
      <c r="G301" s="174">
        <v>58595</v>
      </c>
      <c r="H301" s="174">
        <v>642545.69</v>
      </c>
      <c r="I301" s="174">
        <v>575119.45</v>
      </c>
      <c r="J301" s="112">
        <f t="shared" si="29"/>
        <v>-34.357635777020974</v>
      </c>
      <c r="K301" s="112">
        <f t="shared" si="30"/>
        <v>-37.50102410786138</v>
      </c>
      <c r="L301" s="112">
        <f t="shared" si="31"/>
        <v>-37.503969032052574</v>
      </c>
      <c r="M301" s="113">
        <f t="shared" si="25"/>
        <v>11.517408473740813</v>
      </c>
      <c r="N301" s="113">
        <f t="shared" si="26"/>
        <v>10.965879170577693</v>
      </c>
      <c r="O301" s="113">
        <f t="shared" si="27"/>
        <v>10.309302294317979</v>
      </c>
      <c r="P301" s="113">
        <f t="shared" si="28"/>
        <v>9.815162556532126</v>
      </c>
    </row>
    <row r="302" spans="1:16" ht="11.25" customHeight="1">
      <c r="A302" s="173" t="s">
        <v>447</v>
      </c>
      <c r="B302" s="173" t="s">
        <v>313</v>
      </c>
      <c r="C302" s="173" t="s">
        <v>99</v>
      </c>
      <c r="D302" s="174">
        <v>234</v>
      </c>
      <c r="E302" s="174">
        <v>2637.89</v>
      </c>
      <c r="F302" s="174">
        <v>2374.51</v>
      </c>
      <c r="G302" s="174"/>
      <c r="H302" s="174"/>
      <c r="I302" s="174"/>
      <c r="J302" s="112"/>
      <c r="K302" s="112"/>
      <c r="L302" s="112"/>
      <c r="M302" s="113">
        <f t="shared" si="25"/>
        <v>11.273034188034188</v>
      </c>
      <c r="N302" s="113"/>
      <c r="O302" s="113">
        <f t="shared" si="27"/>
        <v>10.147478632478633</v>
      </c>
      <c r="P302" s="113"/>
    </row>
    <row r="303" spans="1:16" ht="11.25" customHeight="1">
      <c r="A303" s="173" t="s">
        <v>447</v>
      </c>
      <c r="B303" s="173" t="s">
        <v>313</v>
      </c>
      <c r="C303" s="173" t="s">
        <v>95</v>
      </c>
      <c r="D303" s="174">
        <v>918</v>
      </c>
      <c r="E303" s="174">
        <v>10313.61</v>
      </c>
      <c r="F303" s="174">
        <v>9132.72</v>
      </c>
      <c r="G303" s="174"/>
      <c r="H303" s="174"/>
      <c r="I303" s="174"/>
      <c r="J303" s="112"/>
      <c r="K303" s="112"/>
      <c r="L303" s="112"/>
      <c r="M303" s="113">
        <f t="shared" si="25"/>
        <v>11.234869281045752</v>
      </c>
      <c r="N303" s="113"/>
      <c r="O303" s="113">
        <f t="shared" si="27"/>
        <v>9.948496732026143</v>
      </c>
      <c r="P303" s="113"/>
    </row>
    <row r="304" spans="1:16" ht="11.25" customHeight="1">
      <c r="A304" s="173" t="s">
        <v>447</v>
      </c>
      <c r="B304" s="173" t="s">
        <v>313</v>
      </c>
      <c r="C304" s="173" t="s">
        <v>67</v>
      </c>
      <c r="D304" s="174">
        <v>3410</v>
      </c>
      <c r="E304" s="174">
        <v>38212.66</v>
      </c>
      <c r="F304" s="174">
        <v>34389.76</v>
      </c>
      <c r="G304" s="174">
        <v>373</v>
      </c>
      <c r="H304" s="174">
        <v>4220.27</v>
      </c>
      <c r="I304" s="174">
        <v>3822.98</v>
      </c>
      <c r="J304" s="112">
        <f t="shared" si="29"/>
        <v>-89.06158357771261</v>
      </c>
      <c r="K304" s="112">
        <f t="shared" si="30"/>
        <v>-88.95583296216489</v>
      </c>
      <c r="L304" s="112">
        <f t="shared" si="31"/>
        <v>-88.88337691219712</v>
      </c>
      <c r="M304" s="113">
        <f t="shared" si="25"/>
        <v>11.206058651026394</v>
      </c>
      <c r="N304" s="113">
        <f t="shared" si="26"/>
        <v>11.314396782841824</v>
      </c>
      <c r="O304" s="113">
        <f t="shared" si="27"/>
        <v>10.084973607038124</v>
      </c>
      <c r="P304" s="113">
        <f t="shared" si="28"/>
        <v>10.249276139410188</v>
      </c>
    </row>
    <row r="305" spans="1:16" ht="11.25" customHeight="1">
      <c r="A305" s="173" t="s">
        <v>447</v>
      </c>
      <c r="B305" s="173" t="s">
        <v>313</v>
      </c>
      <c r="C305" s="173" t="s">
        <v>44</v>
      </c>
      <c r="D305" s="174"/>
      <c r="E305" s="174"/>
      <c r="F305" s="174"/>
      <c r="G305" s="174">
        <v>31818</v>
      </c>
      <c r="H305" s="174">
        <v>324466.66</v>
      </c>
      <c r="I305" s="174">
        <v>291935.1</v>
      </c>
      <c r="J305" s="112"/>
      <c r="K305" s="112"/>
      <c r="L305" s="112"/>
      <c r="M305" s="113"/>
      <c r="N305" s="113">
        <f t="shared" si="26"/>
        <v>10.19758187189641</v>
      </c>
      <c r="O305" s="113"/>
      <c r="P305" s="113">
        <f t="shared" si="28"/>
        <v>9.175155572317555</v>
      </c>
    </row>
    <row r="306" spans="1:16" ht="11.25" customHeight="1">
      <c r="A306" s="173" t="s">
        <v>448</v>
      </c>
      <c r="B306" s="173" t="s">
        <v>314</v>
      </c>
      <c r="C306" s="173" t="s">
        <v>42</v>
      </c>
      <c r="D306" s="174">
        <v>80</v>
      </c>
      <c r="E306" s="174">
        <v>982.13</v>
      </c>
      <c r="F306" s="174">
        <v>916.69</v>
      </c>
      <c r="G306" s="174">
        <v>5481</v>
      </c>
      <c r="H306" s="174">
        <v>68920.29</v>
      </c>
      <c r="I306" s="174">
        <v>61401.47</v>
      </c>
      <c r="J306" s="112">
        <f t="shared" si="29"/>
        <v>6751.25</v>
      </c>
      <c r="K306" s="112">
        <f t="shared" si="30"/>
        <v>6917.430482726319</v>
      </c>
      <c r="L306" s="112">
        <f t="shared" si="31"/>
        <v>6598.171682902616</v>
      </c>
      <c r="M306" s="113">
        <f t="shared" si="25"/>
        <v>12.276625</v>
      </c>
      <c r="N306" s="113">
        <f t="shared" si="26"/>
        <v>12.574400656814449</v>
      </c>
      <c r="O306" s="113">
        <f t="shared" si="27"/>
        <v>11.458625000000001</v>
      </c>
      <c r="P306" s="113">
        <f t="shared" si="28"/>
        <v>11.20260353950009</v>
      </c>
    </row>
    <row r="307" spans="1:16" ht="11.25" customHeight="1">
      <c r="A307" s="173" t="s">
        <v>624</v>
      </c>
      <c r="B307" s="173" t="s">
        <v>625</v>
      </c>
      <c r="C307" s="173" t="s">
        <v>63</v>
      </c>
      <c r="D307" s="174">
        <v>36</v>
      </c>
      <c r="E307" s="174">
        <v>244.35</v>
      </c>
      <c r="F307" s="174">
        <v>222.2</v>
      </c>
      <c r="G307" s="174">
        <v>6</v>
      </c>
      <c r="H307" s="174">
        <v>69.83</v>
      </c>
      <c r="I307" s="174">
        <v>61.31</v>
      </c>
      <c r="J307" s="112">
        <f t="shared" si="29"/>
        <v>-83.33333333333333</v>
      </c>
      <c r="K307" s="112">
        <f t="shared" si="30"/>
        <v>-71.42214037241662</v>
      </c>
      <c r="L307" s="112">
        <f t="shared" si="31"/>
        <v>-72.4077407740774</v>
      </c>
      <c r="M307" s="113">
        <f t="shared" si="25"/>
        <v>6.7875</v>
      </c>
      <c r="N307" s="113">
        <f t="shared" si="26"/>
        <v>11.638333333333334</v>
      </c>
      <c r="O307" s="113">
        <f t="shared" si="27"/>
        <v>6.172222222222222</v>
      </c>
      <c r="P307" s="113">
        <f t="shared" si="28"/>
        <v>10.218333333333334</v>
      </c>
    </row>
    <row r="308" spans="1:16" ht="11.25" customHeight="1">
      <c r="A308" s="173" t="s">
        <v>624</v>
      </c>
      <c r="B308" s="173" t="s">
        <v>625</v>
      </c>
      <c r="C308" s="173" t="s">
        <v>54</v>
      </c>
      <c r="D308" s="174">
        <v>20</v>
      </c>
      <c r="E308" s="174">
        <v>208.79</v>
      </c>
      <c r="F308" s="174">
        <v>192.56</v>
      </c>
      <c r="G308" s="174"/>
      <c r="H308" s="174"/>
      <c r="I308" s="174"/>
      <c r="J308" s="112"/>
      <c r="K308" s="112"/>
      <c r="L308" s="112"/>
      <c r="M308" s="113">
        <f t="shared" si="25"/>
        <v>10.439499999999999</v>
      </c>
      <c r="N308" s="113"/>
      <c r="O308" s="113">
        <f t="shared" si="27"/>
        <v>9.628</v>
      </c>
      <c r="P308" s="113"/>
    </row>
    <row r="309" spans="1:16" ht="11.25" customHeight="1">
      <c r="A309" s="173" t="s">
        <v>624</v>
      </c>
      <c r="B309" s="173" t="s">
        <v>625</v>
      </c>
      <c r="C309" s="173" t="s">
        <v>42</v>
      </c>
      <c r="D309" s="174">
        <v>1060</v>
      </c>
      <c r="E309" s="174">
        <v>11519.62</v>
      </c>
      <c r="F309" s="174">
        <v>10506.01</v>
      </c>
      <c r="G309" s="174">
        <v>120</v>
      </c>
      <c r="H309" s="174">
        <v>1500.6</v>
      </c>
      <c r="I309" s="174">
        <v>1350.27</v>
      </c>
      <c r="J309" s="112">
        <f t="shared" si="29"/>
        <v>-88.67924528301887</v>
      </c>
      <c r="K309" s="112">
        <f t="shared" si="30"/>
        <v>-86.97352864070169</v>
      </c>
      <c r="L309" s="112">
        <f t="shared" si="31"/>
        <v>-87.14764215910702</v>
      </c>
      <c r="M309" s="113">
        <f t="shared" si="25"/>
        <v>10.86756603773585</v>
      </c>
      <c r="N309" s="113">
        <f t="shared" si="26"/>
        <v>12.504999999999999</v>
      </c>
      <c r="O309" s="113">
        <f t="shared" si="27"/>
        <v>9.911330188679246</v>
      </c>
      <c r="P309" s="113">
        <f t="shared" si="28"/>
        <v>11.25225</v>
      </c>
    </row>
    <row r="310" spans="1:16" ht="11.25" customHeight="1">
      <c r="A310" s="173" t="s">
        <v>624</v>
      </c>
      <c r="B310" s="173" t="s">
        <v>625</v>
      </c>
      <c r="C310" s="173" t="s">
        <v>57</v>
      </c>
      <c r="D310" s="174"/>
      <c r="E310" s="174"/>
      <c r="F310" s="174"/>
      <c r="G310" s="174">
        <v>72</v>
      </c>
      <c r="H310" s="174">
        <v>895.32</v>
      </c>
      <c r="I310" s="174">
        <v>808.84</v>
      </c>
      <c r="J310" s="112"/>
      <c r="K310" s="112"/>
      <c r="L310" s="112"/>
      <c r="M310" s="113"/>
      <c r="N310" s="113">
        <f t="shared" si="26"/>
        <v>12.435</v>
      </c>
      <c r="O310" s="113"/>
      <c r="P310" s="113">
        <f t="shared" si="28"/>
        <v>11.23388888888889</v>
      </c>
    </row>
    <row r="311" spans="1:16" ht="11.25" customHeight="1">
      <c r="A311" s="173" t="s">
        <v>624</v>
      </c>
      <c r="B311" s="173" t="s">
        <v>625</v>
      </c>
      <c r="C311" s="173" t="s">
        <v>43</v>
      </c>
      <c r="D311" s="174">
        <v>350</v>
      </c>
      <c r="E311" s="174">
        <v>3472.42</v>
      </c>
      <c r="F311" s="174">
        <v>3075.26</v>
      </c>
      <c r="G311" s="174">
        <v>630</v>
      </c>
      <c r="H311" s="174">
        <v>7630.52</v>
      </c>
      <c r="I311" s="174">
        <v>6797.44</v>
      </c>
      <c r="J311" s="112">
        <f t="shared" si="29"/>
        <v>80</v>
      </c>
      <c r="K311" s="112">
        <f t="shared" si="30"/>
        <v>119.7464592416816</v>
      </c>
      <c r="L311" s="112">
        <f t="shared" si="31"/>
        <v>121.03627010399119</v>
      </c>
      <c r="M311" s="113">
        <f t="shared" si="25"/>
        <v>9.9212</v>
      </c>
      <c r="N311" s="113">
        <f t="shared" si="26"/>
        <v>12.111936507936509</v>
      </c>
      <c r="O311" s="113">
        <f t="shared" si="27"/>
        <v>8.786457142857143</v>
      </c>
      <c r="P311" s="113">
        <f t="shared" si="28"/>
        <v>10.789587301587302</v>
      </c>
    </row>
    <row r="312" spans="1:16" ht="11.25" customHeight="1">
      <c r="A312" s="173" t="s">
        <v>624</v>
      </c>
      <c r="B312" s="173" t="s">
        <v>625</v>
      </c>
      <c r="C312" s="173" t="s">
        <v>67</v>
      </c>
      <c r="D312" s="174">
        <v>40</v>
      </c>
      <c r="E312" s="174">
        <v>448.78</v>
      </c>
      <c r="F312" s="174">
        <v>380</v>
      </c>
      <c r="G312" s="174"/>
      <c r="H312" s="174"/>
      <c r="I312" s="174"/>
      <c r="J312" s="112"/>
      <c r="K312" s="112"/>
      <c r="L312" s="112"/>
      <c r="M312" s="113">
        <f t="shared" si="25"/>
        <v>11.2195</v>
      </c>
      <c r="N312" s="113"/>
      <c r="O312" s="113">
        <f t="shared" si="27"/>
        <v>9.5</v>
      </c>
      <c r="P312" s="113"/>
    </row>
    <row r="313" spans="1:16" ht="11.25" customHeight="1">
      <c r="A313" s="173" t="s">
        <v>624</v>
      </c>
      <c r="B313" s="173" t="s">
        <v>625</v>
      </c>
      <c r="C313" s="173" t="s">
        <v>44</v>
      </c>
      <c r="D313" s="174"/>
      <c r="E313" s="174"/>
      <c r="F313" s="174"/>
      <c r="G313" s="174">
        <v>599.9</v>
      </c>
      <c r="H313" s="174">
        <v>6767.92</v>
      </c>
      <c r="I313" s="174">
        <v>6083.07</v>
      </c>
      <c r="J313" s="112"/>
      <c r="K313" s="112"/>
      <c r="L313" s="112"/>
      <c r="M313" s="113"/>
      <c r="N313" s="113">
        <f t="shared" si="26"/>
        <v>11.281746957826305</v>
      </c>
      <c r="O313" s="113"/>
      <c r="P313" s="113">
        <f t="shared" si="28"/>
        <v>10.140140023337223</v>
      </c>
    </row>
    <row r="314" spans="1:16" ht="11.25" customHeight="1">
      <c r="A314" s="173" t="s">
        <v>776</v>
      </c>
      <c r="B314" s="173" t="s">
        <v>285</v>
      </c>
      <c r="C314" s="173" t="s">
        <v>43</v>
      </c>
      <c r="D314" s="174">
        <v>3988</v>
      </c>
      <c r="E314" s="174">
        <v>49331</v>
      </c>
      <c r="F314" s="174">
        <v>44327.71</v>
      </c>
      <c r="G314" s="174"/>
      <c r="H314" s="174"/>
      <c r="I314" s="174"/>
      <c r="J314" s="112"/>
      <c r="K314" s="112"/>
      <c r="L314" s="112"/>
      <c r="M314" s="113">
        <f t="shared" si="25"/>
        <v>12.36985957873621</v>
      </c>
      <c r="N314" s="113"/>
      <c r="O314" s="113">
        <f t="shared" si="27"/>
        <v>11.11527331995988</v>
      </c>
      <c r="P314" s="113"/>
    </row>
    <row r="315" spans="1:16" ht="11.25" customHeight="1">
      <c r="A315" s="173" t="s">
        <v>552</v>
      </c>
      <c r="B315" s="173" t="s">
        <v>553</v>
      </c>
      <c r="C315" s="173" t="s">
        <v>138</v>
      </c>
      <c r="D315" s="174">
        <v>950</v>
      </c>
      <c r="E315" s="174">
        <v>6746.5</v>
      </c>
      <c r="F315" s="174">
        <v>5855.57</v>
      </c>
      <c r="G315" s="174">
        <v>350</v>
      </c>
      <c r="H315" s="174">
        <v>2359.5</v>
      </c>
      <c r="I315" s="174">
        <v>2108.98</v>
      </c>
      <c r="J315" s="112">
        <f t="shared" si="29"/>
        <v>-63.1578947368421</v>
      </c>
      <c r="K315" s="112">
        <f t="shared" si="30"/>
        <v>-65.02630993848662</v>
      </c>
      <c r="L315" s="112">
        <f t="shared" si="31"/>
        <v>-63.98335260273551</v>
      </c>
      <c r="M315" s="113">
        <f t="shared" si="25"/>
        <v>7.101578947368421</v>
      </c>
      <c r="N315" s="113">
        <f t="shared" si="26"/>
        <v>6.741428571428571</v>
      </c>
      <c r="O315" s="113">
        <f t="shared" si="27"/>
        <v>6.163757894736841</v>
      </c>
      <c r="P315" s="113">
        <f t="shared" si="28"/>
        <v>6.025657142857143</v>
      </c>
    </row>
    <row r="316" spans="1:16" ht="11.25" customHeight="1">
      <c r="A316" s="173" t="s">
        <v>552</v>
      </c>
      <c r="B316" s="173" t="s">
        <v>553</v>
      </c>
      <c r="C316" s="173" t="s">
        <v>156</v>
      </c>
      <c r="D316" s="174">
        <v>1175</v>
      </c>
      <c r="E316" s="174">
        <v>6019.95</v>
      </c>
      <c r="F316" s="174">
        <v>5403.32</v>
      </c>
      <c r="G316" s="174">
        <v>750</v>
      </c>
      <c r="H316" s="174">
        <v>5247.49</v>
      </c>
      <c r="I316" s="174">
        <v>4662.31</v>
      </c>
      <c r="J316" s="112">
        <f t="shared" si="29"/>
        <v>-36.170212765957444</v>
      </c>
      <c r="K316" s="112">
        <f t="shared" si="30"/>
        <v>-12.831668037109942</v>
      </c>
      <c r="L316" s="112">
        <f t="shared" si="31"/>
        <v>-13.713975851883644</v>
      </c>
      <c r="M316" s="113">
        <f t="shared" si="25"/>
        <v>5.123361702127659</v>
      </c>
      <c r="N316" s="113">
        <f t="shared" si="26"/>
        <v>6.996653333333333</v>
      </c>
      <c r="O316" s="113">
        <f t="shared" si="27"/>
        <v>4.598570212765957</v>
      </c>
      <c r="P316" s="113">
        <f t="shared" si="28"/>
        <v>6.216413333333334</v>
      </c>
    </row>
    <row r="317" spans="1:16" ht="11.25" customHeight="1">
      <c r="A317" s="173" t="s">
        <v>552</v>
      </c>
      <c r="B317" s="173" t="s">
        <v>553</v>
      </c>
      <c r="C317" s="173" t="s">
        <v>83</v>
      </c>
      <c r="D317" s="174">
        <v>350</v>
      </c>
      <c r="E317" s="174">
        <v>2695</v>
      </c>
      <c r="F317" s="174">
        <v>2414.18</v>
      </c>
      <c r="G317" s="174">
        <v>500</v>
      </c>
      <c r="H317" s="174">
        <v>3850</v>
      </c>
      <c r="I317" s="174">
        <v>3412.92</v>
      </c>
      <c r="J317" s="112">
        <f t="shared" si="29"/>
        <v>42.857142857142854</v>
      </c>
      <c r="K317" s="112">
        <f t="shared" si="30"/>
        <v>42.857142857142854</v>
      </c>
      <c r="L317" s="112">
        <f t="shared" si="31"/>
        <v>41.36974045017357</v>
      </c>
      <c r="M317" s="113">
        <f t="shared" si="25"/>
        <v>7.7</v>
      </c>
      <c r="N317" s="113">
        <f t="shared" si="26"/>
        <v>7.7</v>
      </c>
      <c r="O317" s="113">
        <f t="shared" si="27"/>
        <v>6.897657142857143</v>
      </c>
      <c r="P317" s="113">
        <f t="shared" si="28"/>
        <v>6.82584</v>
      </c>
    </row>
    <row r="318" spans="1:16" ht="11.25" customHeight="1">
      <c r="A318" s="173" t="s">
        <v>451</v>
      </c>
      <c r="B318" s="173" t="s">
        <v>452</v>
      </c>
      <c r="C318" s="173" t="s">
        <v>48</v>
      </c>
      <c r="D318" s="174">
        <v>71200</v>
      </c>
      <c r="E318" s="174">
        <v>355430.73</v>
      </c>
      <c r="F318" s="174">
        <v>318165.15</v>
      </c>
      <c r="G318" s="174">
        <v>76977</v>
      </c>
      <c r="H318" s="174">
        <v>382362.07</v>
      </c>
      <c r="I318" s="174">
        <v>343778.35</v>
      </c>
      <c r="J318" s="112">
        <f t="shared" si="29"/>
        <v>8.11376404494382</v>
      </c>
      <c r="K318" s="112">
        <f t="shared" si="30"/>
        <v>7.577099481522048</v>
      </c>
      <c r="L318" s="112">
        <f t="shared" si="31"/>
        <v>8.050284577050615</v>
      </c>
      <c r="M318" s="113">
        <f t="shared" si="25"/>
        <v>4.992004634831461</v>
      </c>
      <c r="N318" s="113">
        <f t="shared" si="26"/>
        <v>4.967224885355366</v>
      </c>
      <c r="O318" s="113">
        <f t="shared" si="27"/>
        <v>4.468611657303371</v>
      </c>
      <c r="P318" s="113">
        <f t="shared" si="28"/>
        <v>4.465987892487366</v>
      </c>
    </row>
    <row r="319" spans="1:16" ht="11.25" customHeight="1">
      <c r="A319" s="173" t="s">
        <v>451</v>
      </c>
      <c r="B319" s="173" t="s">
        <v>452</v>
      </c>
      <c r="C319" s="173" t="s">
        <v>94</v>
      </c>
      <c r="D319" s="174">
        <v>1440</v>
      </c>
      <c r="E319" s="174">
        <v>6779.7</v>
      </c>
      <c r="F319" s="174">
        <v>6252.94</v>
      </c>
      <c r="G319" s="174">
        <v>7480</v>
      </c>
      <c r="H319" s="174">
        <v>36871.89</v>
      </c>
      <c r="I319" s="174">
        <v>32594.35</v>
      </c>
      <c r="J319" s="112">
        <f t="shared" si="29"/>
        <v>419.44444444444446</v>
      </c>
      <c r="K319" s="112">
        <f t="shared" si="30"/>
        <v>443.8572503208107</v>
      </c>
      <c r="L319" s="112">
        <f t="shared" si="31"/>
        <v>421.2643972275442</v>
      </c>
      <c r="M319" s="113">
        <f t="shared" si="25"/>
        <v>4.708125</v>
      </c>
      <c r="N319" s="113">
        <f t="shared" si="26"/>
        <v>4.929397058823529</v>
      </c>
      <c r="O319" s="113">
        <f t="shared" si="27"/>
        <v>4.342319444444444</v>
      </c>
      <c r="P319" s="113">
        <f t="shared" si="28"/>
        <v>4.357533422459893</v>
      </c>
    </row>
    <row r="320" spans="1:16" ht="11.25" customHeight="1">
      <c r="A320" s="173" t="s">
        <v>451</v>
      </c>
      <c r="B320" s="173" t="s">
        <v>452</v>
      </c>
      <c r="C320" s="173" t="s">
        <v>64</v>
      </c>
      <c r="D320" s="174">
        <v>1200</v>
      </c>
      <c r="E320" s="174">
        <v>6749.64</v>
      </c>
      <c r="F320" s="174">
        <v>6232.24</v>
      </c>
      <c r="G320" s="174"/>
      <c r="H320" s="174"/>
      <c r="I320" s="174"/>
      <c r="J320" s="112"/>
      <c r="K320" s="112"/>
      <c r="L320" s="112"/>
      <c r="M320" s="113">
        <f t="shared" si="25"/>
        <v>5.624700000000001</v>
      </c>
      <c r="N320" s="113"/>
      <c r="O320" s="113">
        <f t="shared" si="27"/>
        <v>5.193533333333333</v>
      </c>
      <c r="P320" s="113"/>
    </row>
    <row r="321" spans="1:16" ht="11.25" customHeight="1">
      <c r="A321" s="173" t="s">
        <v>451</v>
      </c>
      <c r="B321" s="173" t="s">
        <v>452</v>
      </c>
      <c r="C321" s="173" t="s">
        <v>63</v>
      </c>
      <c r="D321" s="174">
        <v>50</v>
      </c>
      <c r="E321" s="174">
        <v>555.49</v>
      </c>
      <c r="F321" s="174">
        <v>485.22</v>
      </c>
      <c r="G321" s="174"/>
      <c r="H321" s="174"/>
      <c r="I321" s="174"/>
      <c r="J321" s="112"/>
      <c r="K321" s="112"/>
      <c r="L321" s="112"/>
      <c r="M321" s="113">
        <f t="shared" si="25"/>
        <v>11.1098</v>
      </c>
      <c r="N321" s="113"/>
      <c r="O321" s="113">
        <f t="shared" si="27"/>
        <v>9.7044</v>
      </c>
      <c r="P321" s="113"/>
    </row>
    <row r="322" spans="1:16" ht="11.25" customHeight="1">
      <c r="A322" s="173" t="s">
        <v>451</v>
      </c>
      <c r="B322" s="173" t="s">
        <v>452</v>
      </c>
      <c r="C322" s="173" t="s">
        <v>54</v>
      </c>
      <c r="D322" s="174">
        <v>13970</v>
      </c>
      <c r="E322" s="174">
        <v>127949.01</v>
      </c>
      <c r="F322" s="174">
        <v>115803.1</v>
      </c>
      <c r="G322" s="174">
        <v>2100</v>
      </c>
      <c r="H322" s="174">
        <v>16987.05</v>
      </c>
      <c r="I322" s="174">
        <v>15423.69</v>
      </c>
      <c r="J322" s="112">
        <f t="shared" si="29"/>
        <v>-84.96778811739442</v>
      </c>
      <c r="K322" s="112">
        <f t="shared" si="30"/>
        <v>-86.72357840048939</v>
      </c>
      <c r="L322" s="112">
        <f t="shared" si="31"/>
        <v>-86.6811078459903</v>
      </c>
      <c r="M322" s="113">
        <f t="shared" si="25"/>
        <v>9.158841088045811</v>
      </c>
      <c r="N322" s="113">
        <f t="shared" si="26"/>
        <v>8.089071428571428</v>
      </c>
      <c r="O322" s="113">
        <f t="shared" si="27"/>
        <v>8.289413027916966</v>
      </c>
      <c r="P322" s="113">
        <f t="shared" si="28"/>
        <v>7.344614285714286</v>
      </c>
    </row>
    <row r="323" spans="1:16" ht="11.25" customHeight="1">
      <c r="A323" s="173" t="s">
        <v>451</v>
      </c>
      <c r="B323" s="173" t="s">
        <v>452</v>
      </c>
      <c r="C323" s="173" t="s">
        <v>101</v>
      </c>
      <c r="D323" s="174">
        <v>1000</v>
      </c>
      <c r="E323" s="174">
        <v>4618.18</v>
      </c>
      <c r="F323" s="174">
        <v>4375</v>
      </c>
      <c r="G323" s="174">
        <v>11600</v>
      </c>
      <c r="H323" s="174">
        <v>57905.08</v>
      </c>
      <c r="I323" s="174">
        <v>51958.97</v>
      </c>
      <c r="J323" s="112">
        <f t="shared" si="29"/>
        <v>1060</v>
      </c>
      <c r="K323" s="112">
        <f t="shared" si="30"/>
        <v>1153.8506511223036</v>
      </c>
      <c r="L323" s="112">
        <f t="shared" si="31"/>
        <v>1087.6336</v>
      </c>
      <c r="M323" s="113">
        <f t="shared" si="25"/>
        <v>4.618180000000001</v>
      </c>
      <c r="N323" s="113">
        <f t="shared" si="26"/>
        <v>4.9918172413793105</v>
      </c>
      <c r="O323" s="113">
        <f t="shared" si="27"/>
        <v>4.375</v>
      </c>
      <c r="P323" s="113">
        <f t="shared" si="28"/>
        <v>4.479221551724138</v>
      </c>
    </row>
    <row r="324" spans="1:16" ht="11.25" customHeight="1">
      <c r="A324" s="173" t="s">
        <v>451</v>
      </c>
      <c r="B324" s="173" t="s">
        <v>452</v>
      </c>
      <c r="C324" s="173" t="s">
        <v>52</v>
      </c>
      <c r="D324" s="174">
        <v>9000</v>
      </c>
      <c r="E324" s="174">
        <v>43056.03</v>
      </c>
      <c r="F324" s="174">
        <v>39543.73</v>
      </c>
      <c r="G324" s="174">
        <v>9500</v>
      </c>
      <c r="H324" s="174">
        <v>48871.75</v>
      </c>
      <c r="I324" s="174">
        <v>44346.7</v>
      </c>
      <c r="J324" s="112">
        <f t="shared" si="29"/>
        <v>5.555555555555555</v>
      </c>
      <c r="K324" s="112">
        <f t="shared" si="30"/>
        <v>13.507329867616688</v>
      </c>
      <c r="L324" s="112">
        <f t="shared" si="31"/>
        <v>12.145971055335432</v>
      </c>
      <c r="M324" s="113">
        <f t="shared" si="25"/>
        <v>4.784003333333334</v>
      </c>
      <c r="N324" s="113">
        <f t="shared" si="26"/>
        <v>5.144394736842106</v>
      </c>
      <c r="O324" s="113">
        <f t="shared" si="27"/>
        <v>4.3937477777777785</v>
      </c>
      <c r="P324" s="113">
        <f t="shared" si="28"/>
        <v>4.668073684210526</v>
      </c>
    </row>
    <row r="325" spans="1:16" ht="11.25" customHeight="1">
      <c r="A325" s="173" t="s">
        <v>451</v>
      </c>
      <c r="B325" s="173" t="s">
        <v>452</v>
      </c>
      <c r="C325" s="173" t="s">
        <v>42</v>
      </c>
      <c r="D325" s="174">
        <v>50550</v>
      </c>
      <c r="E325" s="174">
        <v>266539.78</v>
      </c>
      <c r="F325" s="174">
        <v>237331.55</v>
      </c>
      <c r="G325" s="174">
        <v>91860</v>
      </c>
      <c r="H325" s="174">
        <v>460776.4</v>
      </c>
      <c r="I325" s="174">
        <v>415445.25</v>
      </c>
      <c r="J325" s="112">
        <f t="shared" si="29"/>
        <v>81.72106824925817</v>
      </c>
      <c r="K325" s="112">
        <f t="shared" si="30"/>
        <v>72.8734074891185</v>
      </c>
      <c r="L325" s="112">
        <f t="shared" si="31"/>
        <v>75.04847122095651</v>
      </c>
      <c r="M325" s="113">
        <f t="shared" si="25"/>
        <v>5.272794856577646</v>
      </c>
      <c r="N325" s="113">
        <f t="shared" si="26"/>
        <v>5.016072283910298</v>
      </c>
      <c r="O325" s="113">
        <f t="shared" si="27"/>
        <v>4.694986152324431</v>
      </c>
      <c r="P325" s="113">
        <f t="shared" si="28"/>
        <v>4.52259144350098</v>
      </c>
    </row>
    <row r="326" spans="1:16" ht="11.25" customHeight="1">
      <c r="A326" s="173" t="s">
        <v>451</v>
      </c>
      <c r="B326" s="173" t="s">
        <v>452</v>
      </c>
      <c r="C326" s="173" t="s">
        <v>46</v>
      </c>
      <c r="D326" s="174">
        <v>7616</v>
      </c>
      <c r="E326" s="174">
        <v>44800</v>
      </c>
      <c r="F326" s="174">
        <v>40117.16</v>
      </c>
      <c r="G326" s="174">
        <v>9408</v>
      </c>
      <c r="H326" s="174">
        <v>53289.6</v>
      </c>
      <c r="I326" s="174">
        <v>47806.72</v>
      </c>
      <c r="J326" s="112">
        <f>(G326-D326)*100/D326</f>
        <v>23.529411764705884</v>
      </c>
      <c r="K326" s="112">
        <f>(H326-E326)*100/E326</f>
        <v>18.949999999999996</v>
      </c>
      <c r="L326" s="112">
        <f>(I326-F326)*100/F326</f>
        <v>19.167757637878648</v>
      </c>
      <c r="M326" s="113">
        <f aca="true" t="shared" si="32" ref="M326:M388">E326/D326</f>
        <v>5.882352941176471</v>
      </c>
      <c r="N326" s="113">
        <f aca="true" t="shared" si="33" ref="N326:N389">H326/G326</f>
        <v>5.664285714285714</v>
      </c>
      <c r="O326" s="113">
        <f aca="true" t="shared" si="34" ref="O326:O388">F326/D326</f>
        <v>5.26748424369748</v>
      </c>
      <c r="P326" s="113">
        <f aca="true" t="shared" si="35" ref="P326:P389">I326/G326</f>
        <v>5.081496598639456</v>
      </c>
    </row>
    <row r="327" spans="1:16" ht="11.25" customHeight="1">
      <c r="A327" s="173" t="s">
        <v>451</v>
      </c>
      <c r="B327" s="173" t="s">
        <v>452</v>
      </c>
      <c r="C327" s="173" t="s">
        <v>61</v>
      </c>
      <c r="D327" s="174">
        <v>9168</v>
      </c>
      <c r="E327" s="174">
        <v>58383.69</v>
      </c>
      <c r="F327" s="174">
        <v>51688.94</v>
      </c>
      <c r="G327" s="174">
        <v>7650</v>
      </c>
      <c r="H327" s="174">
        <v>41468.13</v>
      </c>
      <c r="I327" s="174">
        <v>37427.22</v>
      </c>
      <c r="J327" s="112">
        <f>(G327-D327)*100/D327</f>
        <v>-16.55759162303665</v>
      </c>
      <c r="K327" s="112">
        <f>(H327-E327)*100/E327</f>
        <v>-28.973091628843612</v>
      </c>
      <c r="L327" s="112">
        <f>(I327-F327)*100/F327</f>
        <v>-27.591434453869628</v>
      </c>
      <c r="M327" s="113">
        <f t="shared" si="32"/>
        <v>6.368203534031414</v>
      </c>
      <c r="N327" s="113">
        <f t="shared" si="33"/>
        <v>5.420670588235294</v>
      </c>
      <c r="O327" s="113">
        <f t="shared" si="34"/>
        <v>5.637973385689355</v>
      </c>
      <c r="P327" s="113">
        <f t="shared" si="35"/>
        <v>4.89244705882353</v>
      </c>
    </row>
    <row r="328" spans="1:16" ht="11.25" customHeight="1">
      <c r="A328" s="173" t="s">
        <v>451</v>
      </c>
      <c r="B328" s="173" t="s">
        <v>452</v>
      </c>
      <c r="C328" s="173" t="s">
        <v>43</v>
      </c>
      <c r="D328" s="174">
        <v>38808</v>
      </c>
      <c r="E328" s="174">
        <v>228557.93</v>
      </c>
      <c r="F328" s="174">
        <v>202112.64</v>
      </c>
      <c r="G328" s="174">
        <v>44376</v>
      </c>
      <c r="H328" s="174">
        <v>254978.45</v>
      </c>
      <c r="I328" s="174">
        <v>227121.12</v>
      </c>
      <c r="J328" s="112">
        <f>(G328-D328)*100/D328</f>
        <v>14.347557204700061</v>
      </c>
      <c r="K328" s="112">
        <f>(H328-E328)*100/E328</f>
        <v>11.559660170180933</v>
      </c>
      <c r="L328" s="112">
        <f>(I328-F328)*100/F328</f>
        <v>12.373535865940884</v>
      </c>
      <c r="M328" s="113">
        <f t="shared" si="32"/>
        <v>5.8894539785611215</v>
      </c>
      <c r="N328" s="113">
        <f t="shared" si="33"/>
        <v>5.745863755182982</v>
      </c>
      <c r="O328" s="113">
        <f t="shared" si="34"/>
        <v>5.208014842300557</v>
      </c>
      <c r="P328" s="113">
        <f t="shared" si="35"/>
        <v>5.118107084910762</v>
      </c>
    </row>
    <row r="329" spans="1:16" ht="11.25" customHeight="1">
      <c r="A329" s="173" t="s">
        <v>451</v>
      </c>
      <c r="B329" s="173" t="s">
        <v>452</v>
      </c>
      <c r="C329" s="173" t="s">
        <v>95</v>
      </c>
      <c r="D329" s="174"/>
      <c r="E329" s="174"/>
      <c r="F329" s="174"/>
      <c r="G329" s="174">
        <v>1080</v>
      </c>
      <c r="H329" s="174">
        <v>7476.56</v>
      </c>
      <c r="I329" s="174">
        <v>6597.09</v>
      </c>
      <c r="J329" s="112"/>
      <c r="K329" s="112"/>
      <c r="L329" s="112"/>
      <c r="M329" s="113"/>
      <c r="N329" s="113">
        <f t="shared" si="33"/>
        <v>6.922740740740741</v>
      </c>
      <c r="O329" s="113"/>
      <c r="P329" s="113">
        <f t="shared" si="35"/>
        <v>6.108416666666667</v>
      </c>
    </row>
    <row r="330" spans="1:16" ht="11.25" customHeight="1">
      <c r="A330" s="173" t="s">
        <v>451</v>
      </c>
      <c r="B330" s="173" t="s">
        <v>452</v>
      </c>
      <c r="C330" s="173" t="s">
        <v>71</v>
      </c>
      <c r="D330" s="174"/>
      <c r="E330" s="174"/>
      <c r="F330" s="174"/>
      <c r="G330" s="174">
        <v>24420</v>
      </c>
      <c r="H330" s="174">
        <v>118092.85</v>
      </c>
      <c r="I330" s="174">
        <v>105476.95</v>
      </c>
      <c r="J330" s="112"/>
      <c r="K330" s="112"/>
      <c r="L330" s="112"/>
      <c r="M330" s="113"/>
      <c r="N330" s="113">
        <f t="shared" si="33"/>
        <v>4.835907043407044</v>
      </c>
      <c r="O330" s="113"/>
      <c r="P330" s="113">
        <f t="shared" si="35"/>
        <v>4.3192854217854215</v>
      </c>
    </row>
    <row r="331" spans="1:16" ht="11.25" customHeight="1">
      <c r="A331" s="173" t="s">
        <v>451</v>
      </c>
      <c r="B331" s="173" t="s">
        <v>452</v>
      </c>
      <c r="C331" s="173" t="s">
        <v>67</v>
      </c>
      <c r="D331" s="174">
        <v>2500</v>
      </c>
      <c r="E331" s="174">
        <v>14181.48</v>
      </c>
      <c r="F331" s="174">
        <v>12500</v>
      </c>
      <c r="G331" s="174"/>
      <c r="H331" s="174"/>
      <c r="I331" s="174"/>
      <c r="J331" s="112"/>
      <c r="K331" s="112"/>
      <c r="L331" s="112"/>
      <c r="M331" s="113">
        <f t="shared" si="32"/>
        <v>5.672592</v>
      </c>
      <c r="N331" s="113"/>
      <c r="O331" s="113">
        <f t="shared" si="34"/>
        <v>5</v>
      </c>
      <c r="P331" s="113"/>
    </row>
    <row r="332" spans="1:16" ht="11.25" customHeight="1">
      <c r="A332" s="173" t="s">
        <v>451</v>
      </c>
      <c r="B332" s="173" t="s">
        <v>452</v>
      </c>
      <c r="C332" s="173" t="s">
        <v>357</v>
      </c>
      <c r="D332" s="174">
        <v>550</v>
      </c>
      <c r="E332" s="174">
        <v>2652.88</v>
      </c>
      <c r="F332" s="174">
        <v>2483.25</v>
      </c>
      <c r="G332" s="174">
        <v>1100</v>
      </c>
      <c r="H332" s="174">
        <v>5941.56</v>
      </c>
      <c r="I332" s="174">
        <v>5225</v>
      </c>
      <c r="J332" s="112">
        <f>(G332-D332)*100/D332</f>
        <v>100</v>
      </c>
      <c r="K332" s="112">
        <f>(H332-E332)*100/E332</f>
        <v>123.9664063206779</v>
      </c>
      <c r="L332" s="112">
        <f>(I332-F332)*100/F332</f>
        <v>110.40974529346623</v>
      </c>
      <c r="M332" s="113">
        <f t="shared" si="32"/>
        <v>4.823418181818182</v>
      </c>
      <c r="N332" s="113">
        <f t="shared" si="33"/>
        <v>5.401418181818182</v>
      </c>
      <c r="O332" s="113">
        <f t="shared" si="34"/>
        <v>4.515</v>
      </c>
      <c r="P332" s="113">
        <f t="shared" si="35"/>
        <v>4.75</v>
      </c>
    </row>
    <row r="333" spans="1:16" ht="11.25" customHeight="1">
      <c r="A333" s="173" t="s">
        <v>451</v>
      </c>
      <c r="B333" s="173" t="s">
        <v>452</v>
      </c>
      <c r="C333" s="173" t="s">
        <v>109</v>
      </c>
      <c r="D333" s="174">
        <v>1800</v>
      </c>
      <c r="E333" s="174">
        <v>9266.96</v>
      </c>
      <c r="F333" s="174">
        <v>8163.3</v>
      </c>
      <c r="G333" s="174"/>
      <c r="H333" s="174"/>
      <c r="I333" s="174"/>
      <c r="J333" s="112"/>
      <c r="K333" s="112"/>
      <c r="L333" s="112"/>
      <c r="M333" s="113">
        <f t="shared" si="32"/>
        <v>5.148311111111111</v>
      </c>
      <c r="N333" s="113"/>
      <c r="O333" s="113">
        <f t="shared" si="34"/>
        <v>4.535166666666667</v>
      </c>
      <c r="P333" s="113"/>
    </row>
    <row r="334" spans="1:16" ht="11.25" customHeight="1">
      <c r="A334" s="173" t="s">
        <v>451</v>
      </c>
      <c r="B334" s="173" t="s">
        <v>452</v>
      </c>
      <c r="C334" s="173" t="s">
        <v>530</v>
      </c>
      <c r="D334" s="174">
        <v>16200</v>
      </c>
      <c r="E334" s="174">
        <v>78383.38</v>
      </c>
      <c r="F334" s="174">
        <v>70346.42</v>
      </c>
      <c r="G334" s="174">
        <v>29220</v>
      </c>
      <c r="H334" s="174">
        <v>145393.14</v>
      </c>
      <c r="I334" s="174">
        <v>129280.61</v>
      </c>
      <c r="J334" s="112">
        <f>(G334-D334)*100/D334</f>
        <v>80.37037037037037</v>
      </c>
      <c r="K334" s="112">
        <f>(H334-E334)*100/E334</f>
        <v>85.48975560890588</v>
      </c>
      <c r="L334" s="112">
        <f>(I334-F334)*100/F334</f>
        <v>83.77709910468792</v>
      </c>
      <c r="M334" s="113">
        <f t="shared" si="32"/>
        <v>4.838480246913581</v>
      </c>
      <c r="N334" s="113">
        <f t="shared" si="33"/>
        <v>4.975809034907598</v>
      </c>
      <c r="O334" s="113">
        <f t="shared" si="34"/>
        <v>4.342371604938272</v>
      </c>
      <c r="P334" s="113">
        <f t="shared" si="35"/>
        <v>4.424387748117727</v>
      </c>
    </row>
    <row r="335" spans="1:16" ht="11.25" customHeight="1">
      <c r="A335" s="173" t="s">
        <v>453</v>
      </c>
      <c r="B335" s="173" t="s">
        <v>632</v>
      </c>
      <c r="C335" s="173" t="s">
        <v>138</v>
      </c>
      <c r="D335" s="174">
        <v>3600</v>
      </c>
      <c r="E335" s="174">
        <v>25257.6</v>
      </c>
      <c r="F335" s="174">
        <v>22224.16</v>
      </c>
      <c r="G335" s="174"/>
      <c r="H335" s="174"/>
      <c r="I335" s="174"/>
      <c r="J335" s="112"/>
      <c r="K335" s="112"/>
      <c r="L335" s="112"/>
      <c r="M335" s="113">
        <f t="shared" si="32"/>
        <v>7.016</v>
      </c>
      <c r="N335" s="113"/>
      <c r="O335" s="113">
        <f t="shared" si="34"/>
        <v>6.173377777777778</v>
      </c>
      <c r="P335" s="113"/>
    </row>
    <row r="336" spans="1:16" ht="11.25" customHeight="1">
      <c r="A336" s="173" t="s">
        <v>453</v>
      </c>
      <c r="B336" s="173" t="s">
        <v>632</v>
      </c>
      <c r="C336" s="173" t="s">
        <v>156</v>
      </c>
      <c r="D336" s="174">
        <v>2880</v>
      </c>
      <c r="E336" s="174">
        <v>16539.81</v>
      </c>
      <c r="F336" s="174">
        <v>14898.44</v>
      </c>
      <c r="G336" s="174"/>
      <c r="H336" s="174"/>
      <c r="I336" s="174"/>
      <c r="J336" s="112"/>
      <c r="K336" s="112"/>
      <c r="L336" s="112"/>
      <c r="M336" s="113">
        <f t="shared" si="32"/>
        <v>5.742989583333334</v>
      </c>
      <c r="N336" s="113"/>
      <c r="O336" s="113">
        <f t="shared" si="34"/>
        <v>5.173069444444445</v>
      </c>
      <c r="P336" s="113"/>
    </row>
    <row r="337" spans="1:16" ht="11.25" customHeight="1">
      <c r="A337" s="173" t="s">
        <v>453</v>
      </c>
      <c r="B337" s="173" t="s">
        <v>632</v>
      </c>
      <c r="C337" s="173" t="s">
        <v>83</v>
      </c>
      <c r="D337" s="174">
        <v>64</v>
      </c>
      <c r="E337" s="174">
        <v>575.36</v>
      </c>
      <c r="F337" s="174">
        <v>514</v>
      </c>
      <c r="G337" s="174"/>
      <c r="H337" s="174"/>
      <c r="I337" s="174"/>
      <c r="J337" s="112"/>
      <c r="K337" s="112"/>
      <c r="L337" s="112"/>
      <c r="M337" s="113">
        <f t="shared" si="32"/>
        <v>8.99</v>
      </c>
      <c r="N337" s="113"/>
      <c r="O337" s="113">
        <f t="shared" si="34"/>
        <v>8.03125</v>
      </c>
      <c r="P337" s="113"/>
    </row>
    <row r="338" spans="1:16" ht="11.25" customHeight="1">
      <c r="A338" s="173" t="s">
        <v>804</v>
      </c>
      <c r="B338" s="173" t="s">
        <v>805</v>
      </c>
      <c r="C338" s="173" t="s">
        <v>54</v>
      </c>
      <c r="D338" s="174">
        <v>220</v>
      </c>
      <c r="E338" s="174">
        <v>1179.64</v>
      </c>
      <c r="F338" s="174">
        <v>1065.34</v>
      </c>
      <c r="G338" s="174"/>
      <c r="H338" s="174"/>
      <c r="I338" s="174"/>
      <c r="J338" s="112"/>
      <c r="K338" s="112"/>
      <c r="L338" s="112"/>
      <c r="M338" s="113">
        <f t="shared" si="32"/>
        <v>5.362</v>
      </c>
      <c r="N338" s="113"/>
      <c r="O338" s="113">
        <f t="shared" si="34"/>
        <v>4.842454545454545</v>
      </c>
      <c r="P338" s="113"/>
    </row>
    <row r="339" spans="1:16" ht="11.25" customHeight="1">
      <c r="A339" s="173" t="s">
        <v>454</v>
      </c>
      <c r="B339" s="173" t="s">
        <v>455</v>
      </c>
      <c r="C339" s="173" t="s">
        <v>42</v>
      </c>
      <c r="D339" s="174"/>
      <c r="E339" s="174"/>
      <c r="F339" s="174"/>
      <c r="G339" s="174">
        <v>1730</v>
      </c>
      <c r="H339" s="174">
        <v>9339.8</v>
      </c>
      <c r="I339" s="174">
        <v>8419.24</v>
      </c>
      <c r="J339" s="112"/>
      <c r="K339" s="112"/>
      <c r="L339" s="112"/>
      <c r="M339" s="113"/>
      <c r="N339" s="113">
        <f t="shared" si="33"/>
        <v>5.398728323699421</v>
      </c>
      <c r="O339" s="113"/>
      <c r="P339" s="113">
        <f t="shared" si="35"/>
        <v>4.866612716763005</v>
      </c>
    </row>
    <row r="340" spans="1:16" ht="11.25" customHeight="1">
      <c r="A340" s="173" t="s">
        <v>457</v>
      </c>
      <c r="B340" s="173" t="s">
        <v>319</v>
      </c>
      <c r="C340" s="173" t="s">
        <v>48</v>
      </c>
      <c r="D340" s="174">
        <v>100012</v>
      </c>
      <c r="E340" s="174">
        <v>818755.51</v>
      </c>
      <c r="F340" s="174">
        <v>738362.01</v>
      </c>
      <c r="G340" s="174">
        <v>97985</v>
      </c>
      <c r="H340" s="174">
        <v>955587.45</v>
      </c>
      <c r="I340" s="174">
        <v>855161.17</v>
      </c>
      <c r="J340" s="112">
        <f>(G340-D340)*100/D340</f>
        <v>-2.026756789185298</v>
      </c>
      <c r="K340" s="112">
        <f>(H340-E340)*100/E340</f>
        <v>16.71218554608566</v>
      </c>
      <c r="L340" s="112">
        <f>(I340-F340)*100/F340</f>
        <v>15.818684929361417</v>
      </c>
      <c r="M340" s="113">
        <f t="shared" si="32"/>
        <v>8.186572711274646</v>
      </c>
      <c r="N340" s="113">
        <f t="shared" si="33"/>
        <v>9.752385058937593</v>
      </c>
      <c r="O340" s="113">
        <f t="shared" si="34"/>
        <v>7.382734171899372</v>
      </c>
      <c r="P340" s="113">
        <f t="shared" si="35"/>
        <v>8.727470225034445</v>
      </c>
    </row>
    <row r="341" spans="1:16" ht="11.25" customHeight="1">
      <c r="A341" s="173" t="s">
        <v>457</v>
      </c>
      <c r="B341" s="173" t="s">
        <v>319</v>
      </c>
      <c r="C341" s="173" t="s">
        <v>94</v>
      </c>
      <c r="D341" s="174"/>
      <c r="E341" s="174"/>
      <c r="F341" s="174"/>
      <c r="G341" s="174">
        <v>18000</v>
      </c>
      <c r="H341" s="174">
        <v>219620.78</v>
      </c>
      <c r="I341" s="174">
        <v>201677.82</v>
      </c>
      <c r="J341" s="112"/>
      <c r="K341" s="112"/>
      <c r="L341" s="112"/>
      <c r="M341" s="113"/>
      <c r="N341" s="113">
        <f t="shared" si="33"/>
        <v>12.201154444444445</v>
      </c>
      <c r="O341" s="113"/>
      <c r="P341" s="113">
        <f t="shared" si="35"/>
        <v>11.204323333333333</v>
      </c>
    </row>
    <row r="342" spans="1:16" ht="11.25" customHeight="1">
      <c r="A342" s="173" t="s">
        <v>457</v>
      </c>
      <c r="B342" s="173" t="s">
        <v>319</v>
      </c>
      <c r="C342" s="173" t="s">
        <v>138</v>
      </c>
      <c r="D342" s="174">
        <v>1551</v>
      </c>
      <c r="E342" s="174">
        <v>15089.36</v>
      </c>
      <c r="F342" s="174">
        <v>13732.1</v>
      </c>
      <c r="G342" s="174"/>
      <c r="H342" s="174"/>
      <c r="I342" s="174"/>
      <c r="J342" s="112"/>
      <c r="K342" s="112"/>
      <c r="L342" s="112"/>
      <c r="M342" s="113">
        <f t="shared" si="32"/>
        <v>9.728794326241134</v>
      </c>
      <c r="N342" s="113"/>
      <c r="O342" s="113">
        <f t="shared" si="34"/>
        <v>8.85370728562218</v>
      </c>
      <c r="P342" s="113"/>
    </row>
    <row r="343" spans="1:16" ht="11.25" customHeight="1">
      <c r="A343" s="173" t="s">
        <v>457</v>
      </c>
      <c r="B343" s="173" t="s">
        <v>319</v>
      </c>
      <c r="C343" s="173" t="s">
        <v>64</v>
      </c>
      <c r="D343" s="174">
        <v>3005</v>
      </c>
      <c r="E343" s="174">
        <v>34236.77</v>
      </c>
      <c r="F343" s="174">
        <v>30569</v>
      </c>
      <c r="G343" s="174">
        <v>4500</v>
      </c>
      <c r="H343" s="174">
        <v>59449.45</v>
      </c>
      <c r="I343" s="174">
        <v>52648.01</v>
      </c>
      <c r="J343" s="112">
        <f>(G343-D343)*100/D343</f>
        <v>49.750415973377706</v>
      </c>
      <c r="K343" s="112">
        <f>(H343-E343)*100/E343</f>
        <v>73.64211051451409</v>
      </c>
      <c r="L343" s="112">
        <f>(I343-F343)*100/F343</f>
        <v>72.22679839052635</v>
      </c>
      <c r="M343" s="113">
        <f t="shared" si="32"/>
        <v>11.39326788685524</v>
      </c>
      <c r="N343" s="113">
        <f t="shared" si="33"/>
        <v>13.210988888888888</v>
      </c>
      <c r="O343" s="113">
        <f t="shared" si="34"/>
        <v>10.17271214642263</v>
      </c>
      <c r="P343" s="113">
        <f t="shared" si="35"/>
        <v>11.699557777777779</v>
      </c>
    </row>
    <row r="344" spans="1:16" ht="11.25" customHeight="1">
      <c r="A344" s="173" t="s">
        <v>457</v>
      </c>
      <c r="B344" s="173" t="s">
        <v>319</v>
      </c>
      <c r="C344" s="173" t="s">
        <v>139</v>
      </c>
      <c r="D344" s="174">
        <v>2500</v>
      </c>
      <c r="E344" s="174">
        <v>38888.71</v>
      </c>
      <c r="F344" s="174">
        <v>34654.4</v>
      </c>
      <c r="G344" s="174">
        <v>2200</v>
      </c>
      <c r="H344" s="174">
        <v>31900.16</v>
      </c>
      <c r="I344" s="174">
        <v>28502.71</v>
      </c>
      <c r="J344" s="112">
        <f>(G344-D344)*100/D344</f>
        <v>-12</v>
      </c>
      <c r="K344" s="112">
        <f>(H344-E344)*100/E344</f>
        <v>-17.970639807800257</v>
      </c>
      <c r="L344" s="112">
        <f>(I344-F344)*100/F344</f>
        <v>-17.7515409298675</v>
      </c>
      <c r="M344" s="113">
        <f t="shared" si="32"/>
        <v>15.555484</v>
      </c>
      <c r="N344" s="113">
        <f t="shared" si="33"/>
        <v>14.500072727272727</v>
      </c>
      <c r="O344" s="113">
        <f t="shared" si="34"/>
        <v>13.86176</v>
      </c>
      <c r="P344" s="113">
        <f t="shared" si="35"/>
        <v>12.955777272727273</v>
      </c>
    </row>
    <row r="345" spans="1:16" ht="11.25" customHeight="1">
      <c r="A345" s="173" t="s">
        <v>457</v>
      </c>
      <c r="B345" s="173" t="s">
        <v>319</v>
      </c>
      <c r="C345" s="173" t="s">
        <v>63</v>
      </c>
      <c r="D345" s="174">
        <v>37600.35</v>
      </c>
      <c r="E345" s="174">
        <v>539334.05</v>
      </c>
      <c r="F345" s="174">
        <v>481525.81</v>
      </c>
      <c r="G345" s="174">
        <v>98318.99</v>
      </c>
      <c r="H345" s="174">
        <v>1453038</v>
      </c>
      <c r="I345" s="174">
        <v>1307774.72</v>
      </c>
      <c r="J345" s="112">
        <f>(G345-D345)*100/D345</f>
        <v>161.48424150307113</v>
      </c>
      <c r="K345" s="112">
        <f>(H345-E345)*100/E345</f>
        <v>169.41336264602614</v>
      </c>
      <c r="L345" s="112">
        <f>(I345-F345)*100/F345</f>
        <v>171.58974510629034</v>
      </c>
      <c r="M345" s="113">
        <f t="shared" si="32"/>
        <v>14.343857171542288</v>
      </c>
      <c r="N345" s="113">
        <f t="shared" si="33"/>
        <v>14.778813329957925</v>
      </c>
      <c r="O345" s="113">
        <f t="shared" si="34"/>
        <v>12.806418291319098</v>
      </c>
      <c r="P345" s="113">
        <f t="shared" si="35"/>
        <v>13.301344124873536</v>
      </c>
    </row>
    <row r="346" spans="1:16" ht="11.25" customHeight="1">
      <c r="A346" s="173" t="s">
        <v>457</v>
      </c>
      <c r="B346" s="173" t="s">
        <v>319</v>
      </c>
      <c r="C346" s="173" t="s">
        <v>54</v>
      </c>
      <c r="D346" s="174">
        <v>1350062.84</v>
      </c>
      <c r="E346" s="174">
        <v>16792981.13</v>
      </c>
      <c r="F346" s="174">
        <v>14997506.22</v>
      </c>
      <c r="G346" s="174">
        <v>1125074.94</v>
      </c>
      <c r="H346" s="174">
        <v>14158289.52</v>
      </c>
      <c r="I346" s="174">
        <v>12689822.85</v>
      </c>
      <c r="J346" s="112">
        <f>(G346-D346)*100/D346</f>
        <v>-16.664994645730722</v>
      </c>
      <c r="K346" s="112">
        <f>(H346-E346)*100/E346</f>
        <v>-15.689242961711109</v>
      </c>
      <c r="L346" s="112">
        <f>(I346-F346)*100/F346</f>
        <v>-15.387113938466506</v>
      </c>
      <c r="M346" s="113">
        <f t="shared" si="32"/>
        <v>12.4386662846005</v>
      </c>
      <c r="N346" s="113">
        <f t="shared" si="33"/>
        <v>12.584307957299272</v>
      </c>
      <c r="O346" s="113">
        <f t="shared" si="34"/>
        <v>11.10874677507604</v>
      </c>
      <c r="P346" s="113">
        <f t="shared" si="35"/>
        <v>11.279091195471832</v>
      </c>
    </row>
    <row r="347" spans="1:16" ht="11.25" customHeight="1">
      <c r="A347" s="173" t="s">
        <v>457</v>
      </c>
      <c r="B347" s="173" t="s">
        <v>319</v>
      </c>
      <c r="C347" s="173" t="s">
        <v>52</v>
      </c>
      <c r="D347" s="174">
        <v>2000</v>
      </c>
      <c r="E347" s="174">
        <v>16559.9</v>
      </c>
      <c r="F347" s="174">
        <v>15399.54</v>
      </c>
      <c r="G347" s="174"/>
      <c r="H347" s="174"/>
      <c r="I347" s="174"/>
      <c r="J347" s="112"/>
      <c r="K347" s="112"/>
      <c r="L347" s="112"/>
      <c r="M347" s="113">
        <f t="shared" si="32"/>
        <v>8.279950000000001</v>
      </c>
      <c r="N347" s="113"/>
      <c r="O347" s="113">
        <f t="shared" si="34"/>
        <v>7.69977</v>
      </c>
      <c r="P347" s="113"/>
    </row>
    <row r="348" spans="1:16" ht="11.25" customHeight="1">
      <c r="A348" s="173" t="s">
        <v>457</v>
      </c>
      <c r="B348" s="173" t="s">
        <v>319</v>
      </c>
      <c r="C348" s="173" t="s">
        <v>56</v>
      </c>
      <c r="D348" s="174">
        <v>109413</v>
      </c>
      <c r="E348" s="174">
        <v>1399347.79</v>
      </c>
      <c r="F348" s="174">
        <v>1247348.24</v>
      </c>
      <c r="G348" s="174">
        <v>147729</v>
      </c>
      <c r="H348" s="174">
        <v>1891149.5</v>
      </c>
      <c r="I348" s="174">
        <v>1702496.63</v>
      </c>
      <c r="J348" s="112">
        <f>(G348-D348)*100/D348</f>
        <v>35.01960461736722</v>
      </c>
      <c r="K348" s="112">
        <f>(H348-E348)*100/E348</f>
        <v>35.14506640268464</v>
      </c>
      <c r="L348" s="112">
        <f>(I348-F348)*100/F348</f>
        <v>36.489279850188424</v>
      </c>
      <c r="M348" s="113">
        <f t="shared" si="32"/>
        <v>12.78959346695548</v>
      </c>
      <c r="N348" s="113">
        <f t="shared" si="33"/>
        <v>12.801477705799131</v>
      </c>
      <c r="O348" s="113">
        <f t="shared" si="34"/>
        <v>11.400365952857522</v>
      </c>
      <c r="P348" s="113">
        <f t="shared" si="35"/>
        <v>11.524457824800818</v>
      </c>
    </row>
    <row r="349" spans="1:16" ht="11.25" customHeight="1">
      <c r="A349" s="173" t="s">
        <v>457</v>
      </c>
      <c r="B349" s="173" t="s">
        <v>319</v>
      </c>
      <c r="C349" s="173" t="s">
        <v>612</v>
      </c>
      <c r="D349" s="174"/>
      <c r="E349" s="174"/>
      <c r="F349" s="174"/>
      <c r="G349" s="174">
        <v>6610</v>
      </c>
      <c r="H349" s="174">
        <v>53755.85</v>
      </c>
      <c r="I349" s="174">
        <v>47458</v>
      </c>
      <c r="J349" s="112"/>
      <c r="K349" s="112"/>
      <c r="L349" s="112"/>
      <c r="M349" s="113"/>
      <c r="N349" s="113">
        <f t="shared" si="33"/>
        <v>8.13250378214826</v>
      </c>
      <c r="O349" s="113"/>
      <c r="P349" s="113">
        <f t="shared" si="35"/>
        <v>7.179727685325265</v>
      </c>
    </row>
    <row r="350" spans="1:16" ht="11.25" customHeight="1">
      <c r="A350" s="173" t="s">
        <v>457</v>
      </c>
      <c r="B350" s="173" t="s">
        <v>319</v>
      </c>
      <c r="C350" s="173" t="s">
        <v>42</v>
      </c>
      <c r="D350" s="174">
        <v>593609</v>
      </c>
      <c r="E350" s="174">
        <v>5413165.51</v>
      </c>
      <c r="F350" s="174">
        <v>4845666.53</v>
      </c>
      <c r="G350" s="174">
        <v>649095</v>
      </c>
      <c r="H350" s="174">
        <v>7289451.43</v>
      </c>
      <c r="I350" s="174">
        <v>6534142.1</v>
      </c>
      <c r="J350" s="112">
        <f>(G350-D350)*100/D350</f>
        <v>9.347230247519832</v>
      </c>
      <c r="K350" s="112">
        <f>(H350-E350)*100/E350</f>
        <v>34.66152875861356</v>
      </c>
      <c r="L350" s="112">
        <f>(I350-F350)*100/F350</f>
        <v>34.84506330649211</v>
      </c>
      <c r="M350" s="113">
        <f t="shared" si="32"/>
        <v>9.119075873175778</v>
      </c>
      <c r="N350" s="113">
        <f t="shared" si="33"/>
        <v>11.230176522696985</v>
      </c>
      <c r="O350" s="113">
        <f t="shared" si="34"/>
        <v>8.163061089033354</v>
      </c>
      <c r="P350" s="113">
        <f t="shared" si="35"/>
        <v>10.06654203159784</v>
      </c>
    </row>
    <row r="351" spans="1:16" ht="11.25" customHeight="1">
      <c r="A351" s="173" t="s">
        <v>457</v>
      </c>
      <c r="B351" s="173" t="s">
        <v>319</v>
      </c>
      <c r="C351" s="173" t="s">
        <v>92</v>
      </c>
      <c r="D351" s="174">
        <v>9765</v>
      </c>
      <c r="E351" s="174">
        <v>137984.2</v>
      </c>
      <c r="F351" s="174">
        <v>124228.5</v>
      </c>
      <c r="G351" s="174">
        <v>9400</v>
      </c>
      <c r="H351" s="174">
        <v>129177</v>
      </c>
      <c r="I351" s="174">
        <v>115645.24</v>
      </c>
      <c r="J351" s="112">
        <f>(G351-D351)*100/D351</f>
        <v>-3.7378392217101895</v>
      </c>
      <c r="K351" s="112">
        <f>(H351-E351)*100/E351</f>
        <v>-6.382759765248493</v>
      </c>
      <c r="L351" s="112">
        <f>(I351-F351)*100/F351</f>
        <v>-6.909251902743731</v>
      </c>
      <c r="M351" s="113">
        <f t="shared" si="32"/>
        <v>14.130486431131594</v>
      </c>
      <c r="N351" s="113">
        <f t="shared" si="33"/>
        <v>13.742234042553191</v>
      </c>
      <c r="O351" s="113">
        <f t="shared" si="34"/>
        <v>12.721812596006144</v>
      </c>
      <c r="P351" s="113">
        <f t="shared" si="35"/>
        <v>12.30268510638298</v>
      </c>
    </row>
    <row r="352" spans="1:16" ht="11.25" customHeight="1">
      <c r="A352" s="173" t="s">
        <v>457</v>
      </c>
      <c r="B352" s="173" t="s">
        <v>319</v>
      </c>
      <c r="C352" s="173" t="s">
        <v>45</v>
      </c>
      <c r="D352" s="174">
        <v>4750</v>
      </c>
      <c r="E352" s="174">
        <v>58586.46</v>
      </c>
      <c r="F352" s="174">
        <v>51683.43</v>
      </c>
      <c r="G352" s="174"/>
      <c r="H352" s="174"/>
      <c r="I352" s="174"/>
      <c r="J352" s="112"/>
      <c r="K352" s="112"/>
      <c r="L352" s="112"/>
      <c r="M352" s="113">
        <f t="shared" si="32"/>
        <v>12.333991578947368</v>
      </c>
      <c r="N352" s="113"/>
      <c r="O352" s="113">
        <f t="shared" si="34"/>
        <v>10.880722105263159</v>
      </c>
      <c r="P352" s="113"/>
    </row>
    <row r="353" spans="1:16" ht="11.25" customHeight="1">
      <c r="A353" s="173" t="s">
        <v>457</v>
      </c>
      <c r="B353" s="173" t="s">
        <v>319</v>
      </c>
      <c r="C353" s="173" t="s">
        <v>61</v>
      </c>
      <c r="D353" s="174">
        <v>41475</v>
      </c>
      <c r="E353" s="174">
        <v>427235.15</v>
      </c>
      <c r="F353" s="174">
        <v>381639.43</v>
      </c>
      <c r="G353" s="174">
        <v>13000</v>
      </c>
      <c r="H353" s="174">
        <v>141352.87</v>
      </c>
      <c r="I353" s="174">
        <v>126736.42</v>
      </c>
      <c r="J353" s="112">
        <f>(G353-D353)*100/D353</f>
        <v>-68.65581675708258</v>
      </c>
      <c r="K353" s="112">
        <f>(H353-E353)*100/E353</f>
        <v>-66.9145036404425</v>
      </c>
      <c r="L353" s="112">
        <f>(I353-F353)*100/F353</f>
        <v>-66.79158125773326</v>
      </c>
      <c r="M353" s="113">
        <f t="shared" si="32"/>
        <v>10.30102833031947</v>
      </c>
      <c r="N353" s="113">
        <f t="shared" si="33"/>
        <v>10.873297692307691</v>
      </c>
      <c r="O353" s="113">
        <f t="shared" si="34"/>
        <v>9.201674020494274</v>
      </c>
      <c r="P353" s="113">
        <f t="shared" si="35"/>
        <v>9.748955384615385</v>
      </c>
    </row>
    <row r="354" spans="1:16" ht="11.25" customHeight="1">
      <c r="A354" s="173" t="s">
        <v>457</v>
      </c>
      <c r="B354" s="173" t="s">
        <v>319</v>
      </c>
      <c r="C354" s="173" t="s">
        <v>43</v>
      </c>
      <c r="D354" s="174">
        <v>682360.2</v>
      </c>
      <c r="E354" s="174">
        <v>6953034.45</v>
      </c>
      <c r="F354" s="174">
        <v>6228438.75</v>
      </c>
      <c r="G354" s="174">
        <v>558807.48</v>
      </c>
      <c r="H354" s="174">
        <v>5950083.96</v>
      </c>
      <c r="I354" s="174">
        <v>5329139.06</v>
      </c>
      <c r="J354" s="112">
        <f>(G354-D354)*100/D354</f>
        <v>-18.10667152040813</v>
      </c>
      <c r="K354" s="112">
        <f>(H354-E354)*100/E354</f>
        <v>-14.424644336401933</v>
      </c>
      <c r="L354" s="112">
        <f>(I354-F354)*100/F354</f>
        <v>-14.438605340704369</v>
      </c>
      <c r="M354" s="113">
        <f t="shared" si="32"/>
        <v>10.189683469229303</v>
      </c>
      <c r="N354" s="113">
        <f t="shared" si="33"/>
        <v>10.64782447078196</v>
      </c>
      <c r="O354" s="113">
        <f t="shared" si="34"/>
        <v>9.12778727422848</v>
      </c>
      <c r="P354" s="113">
        <f t="shared" si="35"/>
        <v>9.536627999324562</v>
      </c>
    </row>
    <row r="355" spans="1:16" ht="11.25" customHeight="1">
      <c r="A355" s="173" t="s">
        <v>457</v>
      </c>
      <c r="B355" s="173" t="s">
        <v>319</v>
      </c>
      <c r="C355" s="173" t="s">
        <v>729</v>
      </c>
      <c r="D355" s="174">
        <v>1100</v>
      </c>
      <c r="E355" s="174">
        <v>6307.97</v>
      </c>
      <c r="F355" s="174">
        <v>5810</v>
      </c>
      <c r="G355" s="174"/>
      <c r="H355" s="174"/>
      <c r="I355" s="174"/>
      <c r="J355" s="112"/>
      <c r="K355" s="112"/>
      <c r="L355" s="112"/>
      <c r="M355" s="113">
        <f t="shared" si="32"/>
        <v>5.734518181818182</v>
      </c>
      <c r="N355" s="113"/>
      <c r="O355" s="113">
        <f t="shared" si="34"/>
        <v>5.281818181818182</v>
      </c>
      <c r="P355" s="113"/>
    </row>
    <row r="356" spans="1:16" ht="11.25" customHeight="1">
      <c r="A356" s="173" t="s">
        <v>457</v>
      </c>
      <c r="B356" s="173" t="s">
        <v>319</v>
      </c>
      <c r="C356" s="173" t="s">
        <v>71</v>
      </c>
      <c r="D356" s="174"/>
      <c r="E356" s="174"/>
      <c r="F356" s="174"/>
      <c r="G356" s="174">
        <v>5015</v>
      </c>
      <c r="H356" s="174">
        <v>38430.21</v>
      </c>
      <c r="I356" s="174">
        <v>34210.83</v>
      </c>
      <c r="J356" s="112"/>
      <c r="K356" s="112"/>
      <c r="L356" s="112"/>
      <c r="M356" s="113"/>
      <c r="N356" s="113">
        <f t="shared" si="33"/>
        <v>7.663052841475573</v>
      </c>
      <c r="O356" s="113"/>
      <c r="P356" s="113">
        <f t="shared" si="35"/>
        <v>6.821700897308076</v>
      </c>
    </row>
    <row r="357" spans="1:16" ht="11.25" customHeight="1">
      <c r="A357" s="173" t="s">
        <v>457</v>
      </c>
      <c r="B357" s="173" t="s">
        <v>319</v>
      </c>
      <c r="C357" s="173" t="s">
        <v>67</v>
      </c>
      <c r="D357" s="174">
        <v>300</v>
      </c>
      <c r="E357" s="174">
        <v>3355.09</v>
      </c>
      <c r="F357" s="174">
        <v>3030</v>
      </c>
      <c r="G357" s="174">
        <v>550</v>
      </c>
      <c r="H357" s="174">
        <v>5996.66</v>
      </c>
      <c r="I357" s="174">
        <v>5259.99</v>
      </c>
      <c r="J357" s="112">
        <f>(G357-D357)*100/D357</f>
        <v>83.33333333333333</v>
      </c>
      <c r="K357" s="112">
        <f>(H357-E357)*100/E357</f>
        <v>78.73320834910538</v>
      </c>
      <c r="L357" s="112">
        <f>(I357-F357)*100/F357</f>
        <v>73.59702970297029</v>
      </c>
      <c r="M357" s="113">
        <f t="shared" si="32"/>
        <v>11.183633333333335</v>
      </c>
      <c r="N357" s="113">
        <f t="shared" si="33"/>
        <v>10.903018181818181</v>
      </c>
      <c r="O357" s="113">
        <f t="shared" si="34"/>
        <v>10.1</v>
      </c>
      <c r="P357" s="113">
        <f t="shared" si="35"/>
        <v>9.563618181818182</v>
      </c>
    </row>
    <row r="358" spans="1:16" ht="11.25" customHeight="1">
      <c r="A358" s="173" t="s">
        <v>457</v>
      </c>
      <c r="B358" s="173" t="s">
        <v>319</v>
      </c>
      <c r="C358" s="173" t="s">
        <v>357</v>
      </c>
      <c r="D358" s="174">
        <v>1100</v>
      </c>
      <c r="E358" s="174">
        <v>11940.88</v>
      </c>
      <c r="F358" s="174">
        <v>11016.06</v>
      </c>
      <c r="G358" s="174">
        <v>1000</v>
      </c>
      <c r="H358" s="174">
        <v>11405.23</v>
      </c>
      <c r="I358" s="174">
        <v>10060.54</v>
      </c>
      <c r="J358" s="112">
        <f>(G358-D358)*100/D358</f>
        <v>-9.090909090909092</v>
      </c>
      <c r="K358" s="112">
        <f>(H358-E358)*100/E358</f>
        <v>-4.485850289090918</v>
      </c>
      <c r="L358" s="112">
        <f>(I358-F358)*100/F358</f>
        <v>-8.673881587427797</v>
      </c>
      <c r="M358" s="113">
        <f t="shared" si="32"/>
        <v>10.855345454545454</v>
      </c>
      <c r="N358" s="113">
        <f t="shared" si="33"/>
        <v>11.40523</v>
      </c>
      <c r="O358" s="113">
        <f t="shared" si="34"/>
        <v>10.0146</v>
      </c>
      <c r="P358" s="113">
        <f t="shared" si="35"/>
        <v>10.060540000000001</v>
      </c>
    </row>
    <row r="359" spans="1:16" ht="11.25" customHeight="1">
      <c r="A359" s="173" t="s">
        <v>457</v>
      </c>
      <c r="B359" s="173" t="s">
        <v>319</v>
      </c>
      <c r="C359" s="173" t="s">
        <v>109</v>
      </c>
      <c r="D359" s="174">
        <v>600</v>
      </c>
      <c r="E359" s="174">
        <v>3394.34</v>
      </c>
      <c r="F359" s="174">
        <v>3000</v>
      </c>
      <c r="G359" s="174"/>
      <c r="H359" s="174"/>
      <c r="I359" s="174"/>
      <c r="J359" s="112"/>
      <c r="K359" s="112"/>
      <c r="L359" s="112"/>
      <c r="M359" s="113">
        <f t="shared" si="32"/>
        <v>5.657233333333334</v>
      </c>
      <c r="N359" s="113"/>
      <c r="O359" s="113">
        <f t="shared" si="34"/>
        <v>5</v>
      </c>
      <c r="P359" s="113"/>
    </row>
    <row r="360" spans="1:16" ht="11.25" customHeight="1">
      <c r="A360" s="173" t="s">
        <v>457</v>
      </c>
      <c r="B360" s="173" t="s">
        <v>319</v>
      </c>
      <c r="C360" s="173" t="s">
        <v>530</v>
      </c>
      <c r="D360" s="174">
        <v>560</v>
      </c>
      <c r="E360" s="174">
        <v>5168.67</v>
      </c>
      <c r="F360" s="174">
        <v>4449.93</v>
      </c>
      <c r="G360" s="174">
        <v>6000</v>
      </c>
      <c r="H360" s="174">
        <v>58343.04</v>
      </c>
      <c r="I360" s="174">
        <v>51425.06</v>
      </c>
      <c r="J360" s="112">
        <f>(G360-D360)*100/D360</f>
        <v>971.4285714285714</v>
      </c>
      <c r="K360" s="112">
        <f>(H360-E360)*100/E360</f>
        <v>1028.7824527392927</v>
      </c>
      <c r="L360" s="112">
        <f>(I360-F360)*100/F360</f>
        <v>1055.6375044101817</v>
      </c>
      <c r="M360" s="113">
        <f t="shared" si="32"/>
        <v>9.229767857142857</v>
      </c>
      <c r="N360" s="113">
        <f t="shared" si="33"/>
        <v>9.723840000000001</v>
      </c>
      <c r="O360" s="113">
        <f t="shared" si="34"/>
        <v>7.946303571428572</v>
      </c>
      <c r="P360" s="113">
        <f t="shared" si="35"/>
        <v>8.570843333333332</v>
      </c>
    </row>
    <row r="361" spans="1:16" ht="11.25" customHeight="1">
      <c r="A361" s="173" t="s">
        <v>457</v>
      </c>
      <c r="B361" s="173" t="s">
        <v>319</v>
      </c>
      <c r="C361" s="173" t="s">
        <v>83</v>
      </c>
      <c r="D361" s="174">
        <v>182</v>
      </c>
      <c r="E361" s="174">
        <v>1092</v>
      </c>
      <c r="F361" s="174">
        <v>994.29</v>
      </c>
      <c r="G361" s="174">
        <v>227.5</v>
      </c>
      <c r="H361" s="174">
        <v>1365</v>
      </c>
      <c r="I361" s="174">
        <v>1210.04</v>
      </c>
      <c r="J361" s="112">
        <f>(G361-D361)*100/D361</f>
        <v>25</v>
      </c>
      <c r="K361" s="112">
        <f>(H361-E361)*100/E361</f>
        <v>25</v>
      </c>
      <c r="L361" s="112">
        <f>(I361-F361)*100/F361</f>
        <v>21.698900723129068</v>
      </c>
      <c r="M361" s="113">
        <f t="shared" si="32"/>
        <v>6</v>
      </c>
      <c r="N361" s="113">
        <f t="shared" si="33"/>
        <v>6</v>
      </c>
      <c r="O361" s="113">
        <f t="shared" si="34"/>
        <v>5.463131868131868</v>
      </c>
      <c r="P361" s="113">
        <f t="shared" si="35"/>
        <v>5.3188571428571425</v>
      </c>
    </row>
    <row r="362" spans="1:16" ht="11.25" customHeight="1">
      <c r="A362" s="173" t="s">
        <v>457</v>
      </c>
      <c r="B362" s="173" t="s">
        <v>319</v>
      </c>
      <c r="C362" s="173" t="s">
        <v>44</v>
      </c>
      <c r="D362" s="174"/>
      <c r="E362" s="174"/>
      <c r="F362" s="174"/>
      <c r="G362" s="174">
        <v>438</v>
      </c>
      <c r="H362" s="174">
        <v>5579.61</v>
      </c>
      <c r="I362" s="174">
        <v>5114.85</v>
      </c>
      <c r="J362" s="112"/>
      <c r="K362" s="112"/>
      <c r="L362" s="112"/>
      <c r="M362" s="113"/>
      <c r="N362" s="113">
        <f t="shared" si="33"/>
        <v>12.738835616438356</v>
      </c>
      <c r="O362" s="113"/>
      <c r="P362" s="113">
        <f t="shared" si="35"/>
        <v>11.677739726027399</v>
      </c>
    </row>
    <row r="363" spans="1:16" ht="11.25" customHeight="1">
      <c r="A363" s="173" t="s">
        <v>458</v>
      </c>
      <c r="B363" s="173" t="s">
        <v>320</v>
      </c>
      <c r="C363" s="173" t="s">
        <v>48</v>
      </c>
      <c r="D363" s="174"/>
      <c r="E363" s="174"/>
      <c r="F363" s="174"/>
      <c r="G363" s="174">
        <v>120</v>
      </c>
      <c r="H363" s="174">
        <v>1393.19</v>
      </c>
      <c r="I363" s="174">
        <v>1230.95</v>
      </c>
      <c r="J363" s="112"/>
      <c r="K363" s="112"/>
      <c r="L363" s="112"/>
      <c r="M363" s="113"/>
      <c r="N363" s="113">
        <f t="shared" si="33"/>
        <v>11.609916666666667</v>
      </c>
      <c r="O363" s="113"/>
      <c r="P363" s="113">
        <f t="shared" si="35"/>
        <v>10.257916666666667</v>
      </c>
    </row>
    <row r="364" spans="1:16" ht="11.25" customHeight="1">
      <c r="A364" s="173" t="s">
        <v>458</v>
      </c>
      <c r="B364" s="173" t="s">
        <v>320</v>
      </c>
      <c r="C364" s="173" t="s">
        <v>94</v>
      </c>
      <c r="D364" s="174"/>
      <c r="E364" s="174"/>
      <c r="F364" s="174"/>
      <c r="G364" s="174">
        <v>14250</v>
      </c>
      <c r="H364" s="174">
        <v>166746.75</v>
      </c>
      <c r="I364" s="174">
        <v>153631.18</v>
      </c>
      <c r="J364" s="112"/>
      <c r="K364" s="112"/>
      <c r="L364" s="112"/>
      <c r="M364" s="113"/>
      <c r="N364" s="113">
        <f t="shared" si="33"/>
        <v>11.701526315789474</v>
      </c>
      <c r="O364" s="113"/>
      <c r="P364" s="113">
        <f t="shared" si="35"/>
        <v>10.781135438596491</v>
      </c>
    </row>
    <row r="365" spans="1:16" ht="11.25" customHeight="1">
      <c r="A365" s="173" t="s">
        <v>458</v>
      </c>
      <c r="B365" s="173" t="s">
        <v>320</v>
      </c>
      <c r="C365" s="173" t="s">
        <v>54</v>
      </c>
      <c r="D365" s="174"/>
      <c r="E365" s="174"/>
      <c r="F365" s="174"/>
      <c r="G365" s="174">
        <v>64990</v>
      </c>
      <c r="H365" s="174">
        <v>821807.86</v>
      </c>
      <c r="I365" s="174">
        <v>727149.39</v>
      </c>
      <c r="J365" s="112"/>
      <c r="K365" s="112"/>
      <c r="L365" s="112"/>
      <c r="M365" s="113"/>
      <c r="N365" s="113">
        <f t="shared" si="33"/>
        <v>12.645143252808124</v>
      </c>
      <c r="O365" s="113"/>
      <c r="P365" s="113">
        <f t="shared" si="35"/>
        <v>11.188635020772427</v>
      </c>
    </row>
    <row r="366" spans="1:16" ht="11.25" customHeight="1">
      <c r="A366" s="173" t="s">
        <v>458</v>
      </c>
      <c r="B366" s="173" t="s">
        <v>320</v>
      </c>
      <c r="C366" s="173" t="s">
        <v>52</v>
      </c>
      <c r="D366" s="174"/>
      <c r="E366" s="174"/>
      <c r="F366" s="174"/>
      <c r="G366" s="174">
        <v>1800</v>
      </c>
      <c r="H366" s="174">
        <v>16496.86</v>
      </c>
      <c r="I366" s="174">
        <v>15133.17</v>
      </c>
      <c r="J366" s="112"/>
      <c r="K366" s="112"/>
      <c r="L366" s="112"/>
      <c r="M366" s="113"/>
      <c r="N366" s="113">
        <f t="shared" si="33"/>
        <v>9.164922222222222</v>
      </c>
      <c r="O366" s="113"/>
      <c r="P366" s="113">
        <f t="shared" si="35"/>
        <v>8.407316666666667</v>
      </c>
    </row>
    <row r="367" spans="1:16" ht="11.25" customHeight="1">
      <c r="A367" s="173" t="s">
        <v>458</v>
      </c>
      <c r="B367" s="173" t="s">
        <v>320</v>
      </c>
      <c r="C367" s="173" t="s">
        <v>56</v>
      </c>
      <c r="D367" s="174">
        <v>25844</v>
      </c>
      <c r="E367" s="174">
        <v>390793.95</v>
      </c>
      <c r="F367" s="174">
        <v>345049.73</v>
      </c>
      <c r="G367" s="174">
        <v>24996</v>
      </c>
      <c r="H367" s="174">
        <v>353089.96</v>
      </c>
      <c r="I367" s="174">
        <v>312496.75</v>
      </c>
      <c r="J367" s="112">
        <f>(G367-D367)*100/D367</f>
        <v>-3.281225816437084</v>
      </c>
      <c r="K367" s="112">
        <f>(H367-E367)*100/E367</f>
        <v>-9.648048543228468</v>
      </c>
      <c r="L367" s="112">
        <f>(I367-F367)*100/F367</f>
        <v>-9.434286472271687</v>
      </c>
      <c r="M367" s="113">
        <f t="shared" si="32"/>
        <v>15.121264123200744</v>
      </c>
      <c r="N367" s="113">
        <f t="shared" si="33"/>
        <v>14.12585853736598</v>
      </c>
      <c r="O367" s="113">
        <f t="shared" si="34"/>
        <v>13.351250967342516</v>
      </c>
      <c r="P367" s="113">
        <f t="shared" si="35"/>
        <v>12.50187029924788</v>
      </c>
    </row>
    <row r="368" spans="1:16" ht="11.25" customHeight="1">
      <c r="A368" s="173" t="s">
        <v>458</v>
      </c>
      <c r="B368" s="173" t="s">
        <v>320</v>
      </c>
      <c r="C368" s="173" t="s">
        <v>42</v>
      </c>
      <c r="D368" s="174">
        <v>393417</v>
      </c>
      <c r="E368" s="174">
        <v>3420024.12</v>
      </c>
      <c r="F368" s="174">
        <v>3070297.49</v>
      </c>
      <c r="G368" s="174">
        <v>367471</v>
      </c>
      <c r="H368" s="174">
        <v>3776482.47</v>
      </c>
      <c r="I368" s="174">
        <v>3390592.27</v>
      </c>
      <c r="J368" s="112">
        <f>(G368-D368)*100/D368</f>
        <v>-6.595037835172349</v>
      </c>
      <c r="K368" s="112">
        <f>(H368-E368)*100/E368</f>
        <v>10.422685264570593</v>
      </c>
      <c r="L368" s="112">
        <f>(I368-F368)*100/F368</f>
        <v>10.432043834293065</v>
      </c>
      <c r="M368" s="113">
        <f t="shared" si="32"/>
        <v>8.693127444924851</v>
      </c>
      <c r="N368" s="113">
        <f t="shared" si="33"/>
        <v>10.27695374600989</v>
      </c>
      <c r="O368" s="113">
        <f t="shared" si="34"/>
        <v>7.804181034373197</v>
      </c>
      <c r="P368" s="113">
        <f t="shared" si="35"/>
        <v>9.226829518519828</v>
      </c>
    </row>
    <row r="369" spans="1:16" ht="11.25" customHeight="1">
      <c r="A369" s="173" t="s">
        <v>458</v>
      </c>
      <c r="B369" s="173" t="s">
        <v>320</v>
      </c>
      <c r="C369" s="173" t="s">
        <v>45</v>
      </c>
      <c r="D369" s="174">
        <v>2600</v>
      </c>
      <c r="E369" s="174">
        <v>34325.85</v>
      </c>
      <c r="F369" s="174">
        <v>30444.17</v>
      </c>
      <c r="G369" s="174"/>
      <c r="H369" s="174"/>
      <c r="I369" s="174"/>
      <c r="J369" s="112"/>
      <c r="K369" s="112"/>
      <c r="L369" s="112"/>
      <c r="M369" s="113">
        <f t="shared" si="32"/>
        <v>13.20225</v>
      </c>
      <c r="N369" s="113"/>
      <c r="O369" s="113">
        <f t="shared" si="34"/>
        <v>11.709296153846154</v>
      </c>
      <c r="P369" s="113"/>
    </row>
    <row r="370" spans="1:16" ht="11.25" customHeight="1">
      <c r="A370" s="173" t="s">
        <v>458</v>
      </c>
      <c r="B370" s="173" t="s">
        <v>320</v>
      </c>
      <c r="C370" s="173" t="s">
        <v>61</v>
      </c>
      <c r="D370" s="174">
        <v>1320</v>
      </c>
      <c r="E370" s="174">
        <v>13804.18</v>
      </c>
      <c r="F370" s="174">
        <v>12834</v>
      </c>
      <c r="G370" s="174"/>
      <c r="H370" s="174"/>
      <c r="I370" s="174"/>
      <c r="J370" s="112"/>
      <c r="K370" s="112"/>
      <c r="L370" s="112"/>
      <c r="M370" s="113">
        <f t="shared" si="32"/>
        <v>10.457712121212122</v>
      </c>
      <c r="N370" s="113"/>
      <c r="O370" s="113">
        <f t="shared" si="34"/>
        <v>9.722727272727273</v>
      </c>
      <c r="P370" s="113"/>
    </row>
    <row r="371" spans="1:16" ht="11.25" customHeight="1">
      <c r="A371" s="173" t="s">
        <v>458</v>
      </c>
      <c r="B371" s="173" t="s">
        <v>320</v>
      </c>
      <c r="C371" s="173" t="s">
        <v>43</v>
      </c>
      <c r="D371" s="174">
        <v>19860.2</v>
      </c>
      <c r="E371" s="174">
        <v>198095.38</v>
      </c>
      <c r="F371" s="174">
        <v>179094.52</v>
      </c>
      <c r="G371" s="174">
        <v>167438.3</v>
      </c>
      <c r="H371" s="174">
        <v>1865102.31</v>
      </c>
      <c r="I371" s="174">
        <v>1662138.52</v>
      </c>
      <c r="J371" s="112">
        <f>(G371-D371)*100/D371</f>
        <v>743.0846617858832</v>
      </c>
      <c r="K371" s="112">
        <f>(H371-E371)*100/E371</f>
        <v>841.5173185765364</v>
      </c>
      <c r="L371" s="112">
        <f>(I371-F371)*100/F371</f>
        <v>828.0789384287135</v>
      </c>
      <c r="M371" s="113">
        <f t="shared" si="32"/>
        <v>9.97449068992256</v>
      </c>
      <c r="N371" s="113">
        <f t="shared" si="33"/>
        <v>11.139042321858263</v>
      </c>
      <c r="O371" s="113">
        <f t="shared" si="34"/>
        <v>9.017760143402382</v>
      </c>
      <c r="P371" s="113">
        <f t="shared" si="35"/>
        <v>9.926871689452176</v>
      </c>
    </row>
    <row r="372" spans="1:16" ht="11.25" customHeight="1">
      <c r="A372" s="173" t="s">
        <v>458</v>
      </c>
      <c r="B372" s="173" t="s">
        <v>320</v>
      </c>
      <c r="C372" s="173" t="s">
        <v>71</v>
      </c>
      <c r="D372" s="174">
        <v>1000</v>
      </c>
      <c r="E372" s="174">
        <v>7937.77</v>
      </c>
      <c r="F372" s="174">
        <v>7435.96</v>
      </c>
      <c r="G372" s="174"/>
      <c r="H372" s="174"/>
      <c r="I372" s="174"/>
      <c r="J372" s="112"/>
      <c r="K372" s="112"/>
      <c r="L372" s="112"/>
      <c r="M372" s="113">
        <f t="shared" si="32"/>
        <v>7.93777</v>
      </c>
      <c r="N372" s="113"/>
      <c r="O372" s="113">
        <f t="shared" si="34"/>
        <v>7.43596</v>
      </c>
      <c r="P372" s="113"/>
    </row>
    <row r="373" spans="1:16" ht="11.25" customHeight="1">
      <c r="A373" s="173" t="s">
        <v>458</v>
      </c>
      <c r="B373" s="173" t="s">
        <v>320</v>
      </c>
      <c r="C373" s="173" t="s">
        <v>67</v>
      </c>
      <c r="D373" s="174">
        <v>300</v>
      </c>
      <c r="E373" s="174">
        <v>3587.62</v>
      </c>
      <c r="F373" s="174">
        <v>3240</v>
      </c>
      <c r="G373" s="174">
        <v>600</v>
      </c>
      <c r="H373" s="174">
        <v>6108.37</v>
      </c>
      <c r="I373" s="174">
        <v>5355</v>
      </c>
      <c r="J373" s="112">
        <f>(G373-D373)*100/D373</f>
        <v>100</v>
      </c>
      <c r="K373" s="112">
        <f>(H373-E373)*100/E373</f>
        <v>70.26245811986777</v>
      </c>
      <c r="L373" s="112">
        <f>(I373-F373)*100/F373</f>
        <v>65.27777777777777</v>
      </c>
      <c r="M373" s="113">
        <f t="shared" si="32"/>
        <v>11.958733333333333</v>
      </c>
      <c r="N373" s="113">
        <f t="shared" si="33"/>
        <v>10.180616666666667</v>
      </c>
      <c r="O373" s="113">
        <f t="shared" si="34"/>
        <v>10.8</v>
      </c>
      <c r="P373" s="113">
        <f t="shared" si="35"/>
        <v>8.925</v>
      </c>
    </row>
    <row r="374" spans="1:16" ht="11.25" customHeight="1">
      <c r="A374" s="173" t="s">
        <v>458</v>
      </c>
      <c r="B374" s="173" t="s">
        <v>320</v>
      </c>
      <c r="C374" s="173" t="s">
        <v>357</v>
      </c>
      <c r="D374" s="174">
        <v>550</v>
      </c>
      <c r="E374" s="174">
        <v>5884.53</v>
      </c>
      <c r="F374" s="174">
        <v>5508.26</v>
      </c>
      <c r="G374" s="174"/>
      <c r="H374" s="174"/>
      <c r="I374" s="174"/>
      <c r="J374" s="112"/>
      <c r="K374" s="112"/>
      <c r="L374" s="112"/>
      <c r="M374" s="113">
        <f t="shared" si="32"/>
        <v>10.699145454545453</v>
      </c>
      <c r="N374" s="113"/>
      <c r="O374" s="113">
        <f t="shared" si="34"/>
        <v>10.015018181818181</v>
      </c>
      <c r="P374" s="113"/>
    </row>
    <row r="375" spans="1:16" ht="11.25" customHeight="1">
      <c r="A375" s="173" t="s">
        <v>458</v>
      </c>
      <c r="B375" s="173" t="s">
        <v>320</v>
      </c>
      <c r="C375" s="173" t="s">
        <v>530</v>
      </c>
      <c r="D375" s="174">
        <v>1120</v>
      </c>
      <c r="E375" s="174">
        <v>9947.07</v>
      </c>
      <c r="F375" s="174">
        <v>8563.86</v>
      </c>
      <c r="G375" s="174"/>
      <c r="H375" s="174"/>
      <c r="I375" s="174"/>
      <c r="J375" s="112"/>
      <c r="K375" s="112"/>
      <c r="L375" s="112"/>
      <c r="M375" s="113">
        <f t="shared" si="32"/>
        <v>8.8813125</v>
      </c>
      <c r="N375" s="113"/>
      <c r="O375" s="113">
        <f t="shared" si="34"/>
        <v>7.646303571428572</v>
      </c>
      <c r="P375" s="113"/>
    </row>
    <row r="376" spans="1:16" ht="11.25" customHeight="1">
      <c r="A376" s="173" t="s">
        <v>459</v>
      </c>
      <c r="B376" s="173" t="s">
        <v>321</v>
      </c>
      <c r="C376" s="173" t="s">
        <v>44</v>
      </c>
      <c r="D376" s="174"/>
      <c r="E376" s="174"/>
      <c r="F376" s="174"/>
      <c r="G376" s="174">
        <v>1630.9</v>
      </c>
      <c r="H376" s="174">
        <v>17994.59</v>
      </c>
      <c r="I376" s="174">
        <v>16039.21</v>
      </c>
      <c r="J376" s="112"/>
      <c r="K376" s="112"/>
      <c r="L376" s="112"/>
      <c r="M376" s="113"/>
      <c r="N376" s="113">
        <f t="shared" si="33"/>
        <v>11.033533631737077</v>
      </c>
      <c r="O376" s="113"/>
      <c r="P376" s="113">
        <f t="shared" si="35"/>
        <v>9.834576000981052</v>
      </c>
    </row>
    <row r="377" spans="1:16" ht="11.25" customHeight="1">
      <c r="A377" s="173" t="s">
        <v>706</v>
      </c>
      <c r="B377" s="173" t="s">
        <v>707</v>
      </c>
      <c r="C377" s="173" t="s">
        <v>139</v>
      </c>
      <c r="D377" s="174">
        <v>800</v>
      </c>
      <c r="E377" s="174">
        <v>8687.16</v>
      </c>
      <c r="F377" s="174">
        <v>7739.37</v>
      </c>
      <c r="G377" s="174">
        <v>400</v>
      </c>
      <c r="H377" s="174">
        <v>4069.58</v>
      </c>
      <c r="I377" s="174">
        <v>3761.97</v>
      </c>
      <c r="J377" s="112">
        <f>(G377-D377)*100/D377</f>
        <v>-50</v>
      </c>
      <c r="K377" s="112">
        <f>(H377-E377)*100/E377</f>
        <v>-53.154080274796364</v>
      </c>
      <c r="L377" s="112">
        <f>(I377-F377)*100/F377</f>
        <v>-51.39177995108129</v>
      </c>
      <c r="M377" s="113">
        <f t="shared" si="32"/>
        <v>10.85895</v>
      </c>
      <c r="N377" s="113">
        <f t="shared" si="33"/>
        <v>10.17395</v>
      </c>
      <c r="O377" s="113">
        <f t="shared" si="34"/>
        <v>9.6742125</v>
      </c>
      <c r="P377" s="113">
        <f t="shared" si="35"/>
        <v>9.404924999999999</v>
      </c>
    </row>
    <row r="378" spans="1:16" ht="11.25" customHeight="1">
      <c r="A378" s="173" t="s">
        <v>322</v>
      </c>
      <c r="B378" s="173" t="s">
        <v>323</v>
      </c>
      <c r="C378" s="173" t="s">
        <v>45</v>
      </c>
      <c r="D378" s="174">
        <v>5</v>
      </c>
      <c r="E378" s="174">
        <v>53.58</v>
      </c>
      <c r="F378" s="174">
        <v>49.25</v>
      </c>
      <c r="G378" s="174"/>
      <c r="H378" s="174"/>
      <c r="I378" s="174"/>
      <c r="J378" s="112"/>
      <c r="K378" s="112"/>
      <c r="L378" s="112"/>
      <c r="M378" s="113">
        <f t="shared" si="32"/>
        <v>10.716</v>
      </c>
      <c r="N378" s="113"/>
      <c r="O378" s="113">
        <f t="shared" si="34"/>
        <v>9.85</v>
      </c>
      <c r="P378" s="113"/>
    </row>
    <row r="379" spans="1:16" ht="11.25" customHeight="1">
      <c r="A379" s="173" t="s">
        <v>322</v>
      </c>
      <c r="B379" s="173" t="s">
        <v>323</v>
      </c>
      <c r="C379" s="173" t="s">
        <v>43</v>
      </c>
      <c r="D379" s="174">
        <v>13540</v>
      </c>
      <c r="E379" s="174">
        <v>38842.24</v>
      </c>
      <c r="F379" s="174">
        <v>35513.04</v>
      </c>
      <c r="G379" s="174">
        <v>31476</v>
      </c>
      <c r="H379" s="174">
        <v>117731.63</v>
      </c>
      <c r="I379" s="174">
        <v>106674.67</v>
      </c>
      <c r="J379" s="112">
        <f>(G379-D379)*100/D379</f>
        <v>132.46676514032495</v>
      </c>
      <c r="K379" s="112">
        <f>(H379-E379)*100/E379</f>
        <v>203.10206105518122</v>
      </c>
      <c r="L379" s="112">
        <f>(I379-F379)*100/F379</f>
        <v>200.38169078175227</v>
      </c>
      <c r="M379" s="113">
        <f t="shared" si="32"/>
        <v>2.8687031019202363</v>
      </c>
      <c r="N379" s="113">
        <f t="shared" si="33"/>
        <v>3.7403618630067355</v>
      </c>
      <c r="O379" s="113">
        <f t="shared" si="34"/>
        <v>2.622824224519941</v>
      </c>
      <c r="P379" s="113">
        <f t="shared" si="35"/>
        <v>3.3890796162155294</v>
      </c>
    </row>
    <row r="380" spans="1:16" ht="11.25" customHeight="1">
      <c r="A380" s="173" t="s">
        <v>322</v>
      </c>
      <c r="B380" s="173" t="s">
        <v>323</v>
      </c>
      <c r="C380" s="173" t="s">
        <v>156</v>
      </c>
      <c r="D380" s="174">
        <v>136.8</v>
      </c>
      <c r="E380" s="174">
        <v>760.66</v>
      </c>
      <c r="F380" s="174">
        <v>644.08</v>
      </c>
      <c r="G380" s="174"/>
      <c r="H380" s="174"/>
      <c r="I380" s="174"/>
      <c r="J380" s="112"/>
      <c r="K380" s="112"/>
      <c r="L380" s="112"/>
      <c r="M380" s="113">
        <f t="shared" si="32"/>
        <v>5.560380116959063</v>
      </c>
      <c r="N380" s="113"/>
      <c r="O380" s="113">
        <f t="shared" si="34"/>
        <v>4.708187134502924</v>
      </c>
      <c r="P380" s="113"/>
    </row>
    <row r="381" spans="1:16" ht="11.25" customHeight="1">
      <c r="A381" s="173" t="s">
        <v>324</v>
      </c>
      <c r="B381" s="173" t="s">
        <v>325</v>
      </c>
      <c r="C381" s="173" t="s">
        <v>43</v>
      </c>
      <c r="D381" s="174">
        <v>2002</v>
      </c>
      <c r="E381" s="174">
        <v>4758.25</v>
      </c>
      <c r="F381" s="174">
        <v>4479.34</v>
      </c>
      <c r="G381" s="174"/>
      <c r="H381" s="174"/>
      <c r="I381" s="174"/>
      <c r="J381" s="112"/>
      <c r="K381" s="112"/>
      <c r="L381" s="112"/>
      <c r="M381" s="113">
        <f t="shared" si="32"/>
        <v>2.3767482517482517</v>
      </c>
      <c r="N381" s="113"/>
      <c r="O381" s="113">
        <f t="shared" si="34"/>
        <v>2.2374325674325677</v>
      </c>
      <c r="P381" s="113"/>
    </row>
    <row r="382" spans="1:16" ht="11.25" customHeight="1">
      <c r="A382" s="173" t="s">
        <v>731</v>
      </c>
      <c r="B382" s="173" t="s">
        <v>732</v>
      </c>
      <c r="C382" s="173" t="s">
        <v>63</v>
      </c>
      <c r="D382" s="174"/>
      <c r="E382" s="174"/>
      <c r="F382" s="174"/>
      <c r="G382" s="174">
        <v>5</v>
      </c>
      <c r="H382" s="174">
        <v>0.2</v>
      </c>
      <c r="I382" s="174">
        <v>0.18</v>
      </c>
      <c r="J382" s="112"/>
      <c r="K382" s="112"/>
      <c r="L382" s="112"/>
      <c r="M382" s="113"/>
      <c r="N382" s="113">
        <f t="shared" si="33"/>
        <v>0.04</v>
      </c>
      <c r="O382" s="113"/>
      <c r="P382" s="113">
        <f t="shared" si="35"/>
        <v>0.036</v>
      </c>
    </row>
    <row r="383" spans="1:16" ht="11.25" customHeight="1">
      <c r="A383" s="173" t="s">
        <v>731</v>
      </c>
      <c r="B383" s="173" t="s">
        <v>732</v>
      </c>
      <c r="C383" s="173" t="s">
        <v>156</v>
      </c>
      <c r="D383" s="174">
        <v>91.2</v>
      </c>
      <c r="E383" s="174">
        <v>475.56</v>
      </c>
      <c r="F383" s="174">
        <v>419.73</v>
      </c>
      <c r="G383" s="174"/>
      <c r="H383" s="174"/>
      <c r="I383" s="174"/>
      <c r="J383" s="112"/>
      <c r="K383" s="112"/>
      <c r="L383" s="112"/>
      <c r="M383" s="113">
        <f t="shared" si="32"/>
        <v>5.214473684210526</v>
      </c>
      <c r="N383" s="113"/>
      <c r="O383" s="113">
        <f t="shared" si="34"/>
        <v>4.602302631578947</v>
      </c>
      <c r="P383" s="113"/>
    </row>
    <row r="384" spans="1:16" ht="11.25" customHeight="1">
      <c r="A384" s="173" t="s">
        <v>806</v>
      </c>
      <c r="B384" s="173" t="s">
        <v>285</v>
      </c>
      <c r="C384" s="173" t="s">
        <v>785</v>
      </c>
      <c r="D384" s="174"/>
      <c r="E384" s="174"/>
      <c r="F384" s="174"/>
      <c r="G384" s="174">
        <v>40.32</v>
      </c>
      <c r="H384" s="174">
        <v>443.52</v>
      </c>
      <c r="I384" s="174">
        <v>399.09</v>
      </c>
      <c r="J384" s="112"/>
      <c r="K384" s="112"/>
      <c r="L384" s="112"/>
      <c r="M384" s="113"/>
      <c r="N384" s="113">
        <f t="shared" si="33"/>
        <v>11</v>
      </c>
      <c r="O384" s="113"/>
      <c r="P384" s="113">
        <f t="shared" si="35"/>
        <v>9.898065476190476</v>
      </c>
    </row>
    <row r="385" spans="1:16" ht="11.25" customHeight="1">
      <c r="A385" s="173" t="s">
        <v>460</v>
      </c>
      <c r="B385" s="173" t="s">
        <v>461</v>
      </c>
      <c r="C385" s="173" t="s">
        <v>48</v>
      </c>
      <c r="D385" s="174">
        <v>1736344.33</v>
      </c>
      <c r="E385" s="174">
        <v>15511722.19</v>
      </c>
      <c r="F385" s="174">
        <v>13934953.3</v>
      </c>
      <c r="G385" s="174">
        <v>2071611.665</v>
      </c>
      <c r="H385" s="174">
        <v>18732558.71</v>
      </c>
      <c r="I385" s="174">
        <v>16824629.52</v>
      </c>
      <c r="J385" s="112">
        <f>(G385-D385)*100/D385</f>
        <v>19.308804665489358</v>
      </c>
      <c r="K385" s="112">
        <f>(H385-E385)*100/E385</f>
        <v>20.763887339836387</v>
      </c>
      <c r="L385" s="112">
        <f>(I385-F385)*100/F385</f>
        <v>20.73689202819215</v>
      </c>
      <c r="M385" s="113">
        <f t="shared" si="32"/>
        <v>8.93355190096425</v>
      </c>
      <c r="N385" s="113">
        <f t="shared" si="33"/>
        <v>9.042504937816133</v>
      </c>
      <c r="O385" s="113">
        <f t="shared" si="34"/>
        <v>8.025455008684826</v>
      </c>
      <c r="P385" s="113">
        <f t="shared" si="35"/>
        <v>8.121517079794971</v>
      </c>
    </row>
    <row r="386" spans="1:16" ht="11.25" customHeight="1">
      <c r="A386" s="173" t="s">
        <v>460</v>
      </c>
      <c r="B386" s="173" t="s">
        <v>461</v>
      </c>
      <c r="C386" s="173" t="s">
        <v>94</v>
      </c>
      <c r="D386" s="174">
        <v>870</v>
      </c>
      <c r="E386" s="174">
        <v>7146.03</v>
      </c>
      <c r="F386" s="174">
        <v>6590.81</v>
      </c>
      <c r="G386" s="174">
        <v>1740</v>
      </c>
      <c r="H386" s="174">
        <v>14301.26</v>
      </c>
      <c r="I386" s="174">
        <v>12943.17</v>
      </c>
      <c r="J386" s="112">
        <f>(G386-D386)*100/D386</f>
        <v>100</v>
      </c>
      <c r="K386" s="112">
        <f>(H386-E386)*100/E386</f>
        <v>100.12874281244271</v>
      </c>
      <c r="L386" s="112">
        <f>(I386-F386)*100/F386</f>
        <v>96.3820835375318</v>
      </c>
      <c r="M386" s="113">
        <f t="shared" si="32"/>
        <v>8.213827586206897</v>
      </c>
      <c r="N386" s="113">
        <f t="shared" si="33"/>
        <v>8.219114942528735</v>
      </c>
      <c r="O386" s="113">
        <f t="shared" si="34"/>
        <v>7.57564367816092</v>
      </c>
      <c r="P386" s="113">
        <f t="shared" si="35"/>
        <v>7.438603448275862</v>
      </c>
    </row>
    <row r="387" spans="1:16" ht="11.25" customHeight="1">
      <c r="A387" s="173" t="s">
        <v>460</v>
      </c>
      <c r="B387" s="173" t="s">
        <v>461</v>
      </c>
      <c r="C387" s="173" t="s">
        <v>64</v>
      </c>
      <c r="D387" s="174">
        <v>8500</v>
      </c>
      <c r="E387" s="174">
        <v>75368.05</v>
      </c>
      <c r="F387" s="174">
        <v>68007.76</v>
      </c>
      <c r="G387" s="174"/>
      <c r="H387" s="174"/>
      <c r="I387" s="174"/>
      <c r="J387" s="112"/>
      <c r="K387" s="112"/>
      <c r="L387" s="112"/>
      <c r="M387" s="113">
        <f t="shared" si="32"/>
        <v>8.866829411764707</v>
      </c>
      <c r="N387" s="113"/>
      <c r="O387" s="113">
        <f t="shared" si="34"/>
        <v>8.00091294117647</v>
      </c>
      <c r="P387" s="113"/>
    </row>
    <row r="388" spans="1:16" ht="11.25" customHeight="1">
      <c r="A388" s="173" t="s">
        <v>460</v>
      </c>
      <c r="B388" s="173" t="s">
        <v>461</v>
      </c>
      <c r="C388" s="173" t="s">
        <v>63</v>
      </c>
      <c r="D388" s="174">
        <v>20</v>
      </c>
      <c r="E388" s="174">
        <v>221.39</v>
      </c>
      <c r="F388" s="174">
        <v>196.79</v>
      </c>
      <c r="G388" s="174"/>
      <c r="H388" s="174"/>
      <c r="I388" s="174"/>
      <c r="J388" s="112"/>
      <c r="K388" s="112"/>
      <c r="L388" s="112"/>
      <c r="M388" s="113">
        <f t="shared" si="32"/>
        <v>11.0695</v>
      </c>
      <c r="N388" s="113"/>
      <c r="O388" s="113">
        <f t="shared" si="34"/>
        <v>9.8395</v>
      </c>
      <c r="P388" s="113"/>
    </row>
    <row r="389" spans="1:16" ht="11.25" customHeight="1">
      <c r="A389" s="173" t="s">
        <v>460</v>
      </c>
      <c r="B389" s="173" t="s">
        <v>461</v>
      </c>
      <c r="C389" s="173" t="s">
        <v>54</v>
      </c>
      <c r="D389" s="174"/>
      <c r="E389" s="174"/>
      <c r="F389" s="174"/>
      <c r="G389" s="174">
        <v>2000</v>
      </c>
      <c r="H389" s="174">
        <v>22210.67</v>
      </c>
      <c r="I389" s="174">
        <v>19744.3</v>
      </c>
      <c r="J389" s="112"/>
      <c r="K389" s="112"/>
      <c r="L389" s="112"/>
      <c r="M389" s="113"/>
      <c r="N389" s="113">
        <f t="shared" si="33"/>
        <v>11.105334999999998</v>
      </c>
      <c r="O389" s="113"/>
      <c r="P389" s="113">
        <f t="shared" si="35"/>
        <v>9.87215</v>
      </c>
    </row>
    <row r="390" spans="1:16" ht="11.25" customHeight="1">
      <c r="A390" s="173" t="s">
        <v>460</v>
      </c>
      <c r="B390" s="173" t="s">
        <v>461</v>
      </c>
      <c r="C390" s="173" t="s">
        <v>101</v>
      </c>
      <c r="D390" s="174">
        <v>600</v>
      </c>
      <c r="E390" s="174">
        <v>4639.3</v>
      </c>
      <c r="F390" s="174">
        <v>4395</v>
      </c>
      <c r="G390" s="174">
        <v>200</v>
      </c>
      <c r="H390" s="174">
        <v>1618.66</v>
      </c>
      <c r="I390" s="174">
        <v>1461.52</v>
      </c>
      <c r="J390" s="112">
        <f>(G390-D390)*100/D390</f>
        <v>-66.66666666666667</v>
      </c>
      <c r="K390" s="112">
        <f>(H390-E390)*100/E390</f>
        <v>-65.10982260254781</v>
      </c>
      <c r="L390" s="112">
        <f>(I390-F390)*100/F390</f>
        <v>-66.74584755403868</v>
      </c>
      <c r="M390" s="113">
        <f aca="true" t="shared" si="36" ref="M390:M438">E390/D390</f>
        <v>7.732166666666667</v>
      </c>
      <c r="N390" s="113">
        <f aca="true" t="shared" si="37" ref="N390:N438">H390/G390</f>
        <v>8.093300000000001</v>
      </c>
      <c r="O390" s="113">
        <f aca="true" t="shared" si="38" ref="O390:O438">F390/D390</f>
        <v>7.325</v>
      </c>
      <c r="P390" s="113">
        <f aca="true" t="shared" si="39" ref="P390:P438">I390/G390</f>
        <v>7.3076</v>
      </c>
    </row>
    <row r="391" spans="1:16" ht="11.25" customHeight="1">
      <c r="A391" s="173" t="s">
        <v>460</v>
      </c>
      <c r="B391" s="173" t="s">
        <v>461</v>
      </c>
      <c r="C391" s="173" t="s">
        <v>52</v>
      </c>
      <c r="D391" s="174">
        <v>27520</v>
      </c>
      <c r="E391" s="174">
        <v>215859.14</v>
      </c>
      <c r="F391" s="174">
        <v>198353.64</v>
      </c>
      <c r="G391" s="174">
        <v>25500</v>
      </c>
      <c r="H391" s="174">
        <v>206273.65</v>
      </c>
      <c r="I391" s="174">
        <v>184305.87</v>
      </c>
      <c r="J391" s="112">
        <f>(G391-D391)*100/D391</f>
        <v>-7.340116279069767</v>
      </c>
      <c r="K391" s="112">
        <f>(H391-E391)*100/E391</f>
        <v>-4.440622713497339</v>
      </c>
      <c r="L391" s="112">
        <f>(I391-F391)*100/F391</f>
        <v>-7.082184123265909</v>
      </c>
      <c r="M391" s="113">
        <f t="shared" si="36"/>
        <v>7.843718750000001</v>
      </c>
      <c r="N391" s="113">
        <f t="shared" si="37"/>
        <v>8.089162745098038</v>
      </c>
      <c r="O391" s="113">
        <f t="shared" si="38"/>
        <v>7.20761773255814</v>
      </c>
      <c r="P391" s="113">
        <f t="shared" si="39"/>
        <v>7.227681176470588</v>
      </c>
    </row>
    <row r="392" spans="1:16" ht="11.25" customHeight="1">
      <c r="A392" s="173" t="s">
        <v>460</v>
      </c>
      <c r="B392" s="173" t="s">
        <v>461</v>
      </c>
      <c r="C392" s="173" t="s">
        <v>42</v>
      </c>
      <c r="D392" s="174">
        <v>331458.5</v>
      </c>
      <c r="E392" s="174">
        <v>2746418.31</v>
      </c>
      <c r="F392" s="174">
        <v>2452084.47</v>
      </c>
      <c r="G392" s="174">
        <v>185224.75</v>
      </c>
      <c r="H392" s="174">
        <v>1546066.47</v>
      </c>
      <c r="I392" s="174">
        <v>1386396.54</v>
      </c>
      <c r="J392" s="112">
        <f>(G392-D392)*100/D392</f>
        <v>-44.11826819948802</v>
      </c>
      <c r="K392" s="112">
        <f>(H392-E392)*100/E392</f>
        <v>-43.70608204982438</v>
      </c>
      <c r="L392" s="112">
        <f>(I392-F392)*100/F392</f>
        <v>-43.4604901681874</v>
      </c>
      <c r="M392" s="113">
        <f t="shared" si="36"/>
        <v>8.285858742497176</v>
      </c>
      <c r="N392" s="113">
        <f t="shared" si="37"/>
        <v>8.346975606661637</v>
      </c>
      <c r="O392" s="113">
        <f t="shared" si="38"/>
        <v>7.397862688692552</v>
      </c>
      <c r="P392" s="113">
        <f t="shared" si="39"/>
        <v>7.484942158107921</v>
      </c>
    </row>
    <row r="393" spans="1:16" ht="11.25" customHeight="1">
      <c r="A393" s="173" t="s">
        <v>460</v>
      </c>
      <c r="B393" s="173" t="s">
        <v>461</v>
      </c>
      <c r="C393" s="173" t="s">
        <v>61</v>
      </c>
      <c r="D393" s="174"/>
      <c r="E393" s="174"/>
      <c r="F393" s="174"/>
      <c r="G393" s="174">
        <v>8</v>
      </c>
      <c r="H393" s="174">
        <v>72.34</v>
      </c>
      <c r="I393" s="174">
        <v>64</v>
      </c>
      <c r="J393" s="112"/>
      <c r="K393" s="112"/>
      <c r="L393" s="112"/>
      <c r="M393" s="113"/>
      <c r="N393" s="113">
        <f t="shared" si="37"/>
        <v>9.0425</v>
      </c>
      <c r="O393" s="113"/>
      <c r="P393" s="113">
        <f t="shared" si="39"/>
        <v>8</v>
      </c>
    </row>
    <row r="394" spans="1:16" ht="11.25" customHeight="1">
      <c r="A394" s="173" t="s">
        <v>460</v>
      </c>
      <c r="B394" s="173" t="s">
        <v>461</v>
      </c>
      <c r="C394" s="173" t="s">
        <v>43</v>
      </c>
      <c r="D394" s="174">
        <v>3000</v>
      </c>
      <c r="E394" s="174">
        <v>23228.03</v>
      </c>
      <c r="F394" s="174">
        <v>21121</v>
      </c>
      <c r="G394" s="174"/>
      <c r="H394" s="174"/>
      <c r="I394" s="174"/>
      <c r="J394" s="112"/>
      <c r="K394" s="112"/>
      <c r="L394" s="112"/>
      <c r="M394" s="113">
        <f t="shared" si="36"/>
        <v>7.742676666666666</v>
      </c>
      <c r="N394" s="113"/>
      <c r="O394" s="113">
        <f t="shared" si="38"/>
        <v>7.040333333333334</v>
      </c>
      <c r="P394" s="113"/>
    </row>
    <row r="395" spans="1:16" ht="11.25" customHeight="1">
      <c r="A395" s="173" t="s">
        <v>460</v>
      </c>
      <c r="B395" s="173" t="s">
        <v>461</v>
      </c>
      <c r="C395" s="173" t="s">
        <v>103</v>
      </c>
      <c r="D395" s="174">
        <v>300</v>
      </c>
      <c r="E395" s="174">
        <v>2490</v>
      </c>
      <c r="F395" s="174">
        <v>2266.04</v>
      </c>
      <c r="G395" s="174">
        <v>200</v>
      </c>
      <c r="H395" s="174">
        <v>1660</v>
      </c>
      <c r="I395" s="174">
        <v>1499.99</v>
      </c>
      <c r="J395" s="112">
        <f>(G395-D395)*100/D395</f>
        <v>-33.333333333333336</v>
      </c>
      <c r="K395" s="112">
        <f>(H395-E395)*100/E395</f>
        <v>-33.333333333333336</v>
      </c>
      <c r="L395" s="112">
        <f>(I395-F395)*100/F395</f>
        <v>-33.80566980282784</v>
      </c>
      <c r="M395" s="113">
        <f t="shared" si="36"/>
        <v>8.3</v>
      </c>
      <c r="N395" s="113">
        <f t="shared" si="37"/>
        <v>8.3</v>
      </c>
      <c r="O395" s="113">
        <f t="shared" si="38"/>
        <v>7.553466666666666</v>
      </c>
      <c r="P395" s="113">
        <f t="shared" si="39"/>
        <v>7.49995</v>
      </c>
    </row>
    <row r="396" spans="1:16" ht="11.25" customHeight="1">
      <c r="A396" s="173" t="s">
        <v>460</v>
      </c>
      <c r="B396" s="173" t="s">
        <v>461</v>
      </c>
      <c r="C396" s="173" t="s">
        <v>71</v>
      </c>
      <c r="D396" s="174">
        <v>600</v>
      </c>
      <c r="E396" s="174">
        <v>5264.71</v>
      </c>
      <c r="F396" s="174">
        <v>4627.68</v>
      </c>
      <c r="G396" s="174">
        <v>600</v>
      </c>
      <c r="H396" s="174">
        <v>5322.02</v>
      </c>
      <c r="I396" s="174">
        <v>4726.62</v>
      </c>
      <c r="J396" s="112">
        <f>(G396-D396)*100/D396</f>
        <v>0</v>
      </c>
      <c r="K396" s="112">
        <f>(H396-E396)*100/E396</f>
        <v>1.0885689810075085</v>
      </c>
      <c r="L396" s="112">
        <f>(I396-F396)*100/F396</f>
        <v>2.138004356394556</v>
      </c>
      <c r="M396" s="113">
        <f t="shared" si="36"/>
        <v>8.774516666666667</v>
      </c>
      <c r="N396" s="113">
        <f t="shared" si="37"/>
        <v>8.870033333333334</v>
      </c>
      <c r="O396" s="113">
        <f t="shared" si="38"/>
        <v>7.7128000000000005</v>
      </c>
      <c r="P396" s="113">
        <f t="shared" si="39"/>
        <v>7.8777</v>
      </c>
    </row>
    <row r="397" spans="1:16" ht="11.25" customHeight="1">
      <c r="A397" s="173" t="s">
        <v>462</v>
      </c>
      <c r="B397" s="173" t="s">
        <v>679</v>
      </c>
      <c r="C397" s="173" t="s">
        <v>139</v>
      </c>
      <c r="D397" s="174">
        <v>1500</v>
      </c>
      <c r="E397" s="174">
        <v>16488.01</v>
      </c>
      <c r="F397" s="174">
        <v>14873.85</v>
      </c>
      <c r="G397" s="174">
        <v>1800</v>
      </c>
      <c r="H397" s="174">
        <v>18042.27</v>
      </c>
      <c r="I397" s="174">
        <v>16044.34</v>
      </c>
      <c r="J397" s="112">
        <f>(G397-D397)*100/D397</f>
        <v>20</v>
      </c>
      <c r="K397" s="112">
        <f>(H397-E397)*100/E397</f>
        <v>9.426607577263734</v>
      </c>
      <c r="L397" s="112">
        <f>(I397-F397)*100/F397</f>
        <v>7.869448730490086</v>
      </c>
      <c r="M397" s="113">
        <f t="shared" si="36"/>
        <v>10.992006666666665</v>
      </c>
      <c r="N397" s="113">
        <f t="shared" si="37"/>
        <v>10.023483333333333</v>
      </c>
      <c r="O397" s="113">
        <f t="shared" si="38"/>
        <v>9.9159</v>
      </c>
      <c r="P397" s="113">
        <f t="shared" si="39"/>
        <v>8.913522222222221</v>
      </c>
    </row>
    <row r="398" spans="1:16" ht="11.25" customHeight="1">
      <c r="A398" s="173" t="s">
        <v>462</v>
      </c>
      <c r="B398" s="173" t="s">
        <v>679</v>
      </c>
      <c r="C398" s="173" t="s">
        <v>63</v>
      </c>
      <c r="D398" s="174"/>
      <c r="E398" s="174"/>
      <c r="F398" s="174"/>
      <c r="G398" s="174">
        <v>50</v>
      </c>
      <c r="H398" s="174">
        <v>547.86</v>
      </c>
      <c r="I398" s="174">
        <v>490.72</v>
      </c>
      <c r="J398" s="112"/>
      <c r="K398" s="112"/>
      <c r="L398" s="112"/>
      <c r="M398" s="113"/>
      <c r="N398" s="113">
        <f t="shared" si="37"/>
        <v>10.9572</v>
      </c>
      <c r="O398" s="113"/>
      <c r="P398" s="113">
        <f t="shared" si="39"/>
        <v>9.814400000000001</v>
      </c>
    </row>
    <row r="399" spans="1:16" ht="11.25" customHeight="1">
      <c r="A399" s="173" t="s">
        <v>462</v>
      </c>
      <c r="B399" s="173" t="s">
        <v>679</v>
      </c>
      <c r="C399" s="173" t="s">
        <v>66</v>
      </c>
      <c r="D399" s="174"/>
      <c r="E399" s="174"/>
      <c r="F399" s="174"/>
      <c r="G399" s="174">
        <v>505</v>
      </c>
      <c r="H399" s="174">
        <v>4760.39</v>
      </c>
      <c r="I399" s="174">
        <v>4227.96</v>
      </c>
      <c r="J399" s="112"/>
      <c r="K399" s="112"/>
      <c r="L399" s="112"/>
      <c r="M399" s="113"/>
      <c r="N399" s="113">
        <f t="shared" si="37"/>
        <v>9.42651485148515</v>
      </c>
      <c r="O399" s="113"/>
      <c r="P399" s="113">
        <f t="shared" si="39"/>
        <v>8.37219801980198</v>
      </c>
    </row>
    <row r="400" spans="1:16" ht="11.25" customHeight="1">
      <c r="A400" s="173" t="s">
        <v>708</v>
      </c>
      <c r="B400" s="173" t="s">
        <v>709</v>
      </c>
      <c r="C400" s="173" t="s">
        <v>139</v>
      </c>
      <c r="D400" s="174"/>
      <c r="E400" s="174"/>
      <c r="F400" s="174"/>
      <c r="G400" s="174">
        <v>21000</v>
      </c>
      <c r="H400" s="174">
        <v>58940</v>
      </c>
      <c r="I400" s="174">
        <v>54067.81</v>
      </c>
      <c r="J400" s="112"/>
      <c r="K400" s="112"/>
      <c r="L400" s="112"/>
      <c r="M400" s="113"/>
      <c r="N400" s="113">
        <f t="shared" si="37"/>
        <v>2.8066666666666666</v>
      </c>
      <c r="O400" s="113"/>
      <c r="P400" s="113">
        <f t="shared" si="39"/>
        <v>2.574657619047619</v>
      </c>
    </row>
    <row r="401" spans="1:16" ht="11.25" customHeight="1">
      <c r="A401" s="173" t="s">
        <v>708</v>
      </c>
      <c r="B401" s="173" t="s">
        <v>709</v>
      </c>
      <c r="C401" s="173" t="s">
        <v>50</v>
      </c>
      <c r="D401" s="174"/>
      <c r="E401" s="174"/>
      <c r="F401" s="174"/>
      <c r="G401" s="174">
        <v>6300</v>
      </c>
      <c r="H401" s="174">
        <v>13490</v>
      </c>
      <c r="I401" s="174">
        <v>11910.25</v>
      </c>
      <c r="J401" s="112"/>
      <c r="K401" s="112"/>
      <c r="L401" s="112"/>
      <c r="M401" s="113"/>
      <c r="N401" s="113">
        <f t="shared" si="37"/>
        <v>2.141269841269841</v>
      </c>
      <c r="O401" s="113"/>
      <c r="P401" s="113">
        <f t="shared" si="39"/>
        <v>1.890515873015873</v>
      </c>
    </row>
    <row r="402" spans="1:16" ht="11.25" customHeight="1">
      <c r="A402" s="173" t="s">
        <v>464</v>
      </c>
      <c r="B402" s="173" t="s">
        <v>807</v>
      </c>
      <c r="C402" s="173" t="s">
        <v>43</v>
      </c>
      <c r="D402" s="174"/>
      <c r="E402" s="174"/>
      <c r="F402" s="174"/>
      <c r="G402" s="174">
        <v>3000</v>
      </c>
      <c r="H402" s="174">
        <v>24788.87</v>
      </c>
      <c r="I402" s="174">
        <v>22000</v>
      </c>
      <c r="J402" s="112"/>
      <c r="K402" s="112"/>
      <c r="L402" s="112"/>
      <c r="M402" s="113"/>
      <c r="N402" s="113">
        <f t="shared" si="37"/>
        <v>8.262956666666666</v>
      </c>
      <c r="O402" s="113"/>
      <c r="P402" s="113">
        <f t="shared" si="39"/>
        <v>7.333333333333333</v>
      </c>
    </row>
    <row r="403" spans="1:16" ht="11.25" customHeight="1">
      <c r="A403" s="173" t="s">
        <v>466</v>
      </c>
      <c r="B403" s="173" t="s">
        <v>733</v>
      </c>
      <c r="C403" s="173" t="s">
        <v>43</v>
      </c>
      <c r="D403" s="174"/>
      <c r="E403" s="174"/>
      <c r="F403" s="174"/>
      <c r="G403" s="174">
        <v>22496.5</v>
      </c>
      <c r="H403" s="174">
        <v>317173.77</v>
      </c>
      <c r="I403" s="174">
        <v>281291.43</v>
      </c>
      <c r="J403" s="112"/>
      <c r="K403" s="112"/>
      <c r="L403" s="112"/>
      <c r="M403" s="113"/>
      <c r="N403" s="113">
        <f t="shared" si="37"/>
        <v>14.098805147467385</v>
      </c>
      <c r="O403" s="113"/>
      <c r="P403" s="113">
        <f t="shared" si="39"/>
        <v>12.503786366768164</v>
      </c>
    </row>
    <row r="404" spans="1:16" ht="11.25" customHeight="1">
      <c r="A404" s="173" t="s">
        <v>466</v>
      </c>
      <c r="B404" s="173" t="s">
        <v>733</v>
      </c>
      <c r="C404" s="173" t="s">
        <v>83</v>
      </c>
      <c r="D404" s="174">
        <v>583.2</v>
      </c>
      <c r="E404" s="174">
        <v>9418.68</v>
      </c>
      <c r="F404" s="174">
        <v>8362.05</v>
      </c>
      <c r="G404" s="174">
        <v>240</v>
      </c>
      <c r="H404" s="174">
        <v>4920</v>
      </c>
      <c r="I404" s="174">
        <v>4361.45</v>
      </c>
      <c r="J404" s="112">
        <f>(G404-D404)*100/D404</f>
        <v>-58.84773662551441</v>
      </c>
      <c r="K404" s="112">
        <f>(H404-E404)*100/E404</f>
        <v>-47.76338085591611</v>
      </c>
      <c r="L404" s="112">
        <f>(I404-F404)*100/F404</f>
        <v>-47.84233531251308</v>
      </c>
      <c r="M404" s="113">
        <f t="shared" si="36"/>
        <v>16.15</v>
      </c>
      <c r="N404" s="113">
        <f t="shared" si="37"/>
        <v>20.5</v>
      </c>
      <c r="O404" s="113">
        <f t="shared" si="38"/>
        <v>14.338220164609051</v>
      </c>
      <c r="P404" s="113">
        <f t="shared" si="39"/>
        <v>18.172708333333333</v>
      </c>
    </row>
    <row r="405" spans="1:16" ht="11.25" customHeight="1">
      <c r="A405" s="173" t="s">
        <v>808</v>
      </c>
      <c r="B405" s="173" t="s">
        <v>809</v>
      </c>
      <c r="C405" s="173" t="s">
        <v>43</v>
      </c>
      <c r="D405" s="174"/>
      <c r="E405" s="174"/>
      <c r="F405" s="174"/>
      <c r="G405" s="174">
        <v>5504</v>
      </c>
      <c r="H405" s="174">
        <v>85183.93</v>
      </c>
      <c r="I405" s="174">
        <v>77185.95</v>
      </c>
      <c r="J405" s="112"/>
      <c r="K405" s="112"/>
      <c r="L405" s="112"/>
      <c r="M405" s="113"/>
      <c r="N405" s="113">
        <f t="shared" si="37"/>
        <v>15.476731468023255</v>
      </c>
      <c r="O405" s="113"/>
      <c r="P405" s="113">
        <f t="shared" si="39"/>
        <v>14.023610101744186</v>
      </c>
    </row>
    <row r="406" spans="1:16" ht="11.25" customHeight="1">
      <c r="A406" s="173" t="s">
        <v>332</v>
      </c>
      <c r="B406" s="173" t="s">
        <v>333</v>
      </c>
      <c r="C406" s="173" t="s">
        <v>44</v>
      </c>
      <c r="D406" s="174">
        <v>78922</v>
      </c>
      <c r="E406" s="174">
        <v>262890.41</v>
      </c>
      <c r="F406" s="174">
        <v>236701.23</v>
      </c>
      <c r="G406" s="174">
        <v>23584</v>
      </c>
      <c r="H406" s="174">
        <v>59367</v>
      </c>
      <c r="I406" s="174">
        <v>53903</v>
      </c>
      <c r="J406" s="112">
        <f>(G406-D406)*100/D406</f>
        <v>-70.11733103570614</v>
      </c>
      <c r="K406" s="112">
        <f>(H406-E406)*100/E406</f>
        <v>-77.41758628623995</v>
      </c>
      <c r="L406" s="112">
        <f>(I406-F406)*100/F406</f>
        <v>-77.22741026736531</v>
      </c>
      <c r="M406" s="113">
        <f t="shared" si="36"/>
        <v>3.331015559666506</v>
      </c>
      <c r="N406" s="113">
        <f t="shared" si="37"/>
        <v>2.517257462686567</v>
      </c>
      <c r="O406" s="113">
        <f t="shared" si="38"/>
        <v>2.999179316286967</v>
      </c>
      <c r="P406" s="113">
        <f t="shared" si="39"/>
        <v>2.2855749660786975</v>
      </c>
    </row>
    <row r="407" spans="1:16" ht="11.25" customHeight="1">
      <c r="A407" s="173" t="s">
        <v>734</v>
      </c>
      <c r="B407" s="173" t="s">
        <v>735</v>
      </c>
      <c r="C407" s="173" t="s">
        <v>43</v>
      </c>
      <c r="D407" s="174"/>
      <c r="E407" s="174"/>
      <c r="F407" s="174"/>
      <c r="G407" s="174">
        <v>112897</v>
      </c>
      <c r="H407" s="174">
        <v>398403.34</v>
      </c>
      <c r="I407" s="174">
        <v>355921.1</v>
      </c>
      <c r="J407" s="112"/>
      <c r="K407" s="112"/>
      <c r="L407" s="112"/>
      <c r="M407" s="113"/>
      <c r="N407" s="113">
        <f t="shared" si="37"/>
        <v>3.5289098913168644</v>
      </c>
      <c r="O407" s="113"/>
      <c r="P407" s="113">
        <f t="shared" si="39"/>
        <v>3.1526178729284213</v>
      </c>
    </row>
    <row r="408" spans="1:16" ht="11.25" customHeight="1">
      <c r="A408" s="173" t="s">
        <v>337</v>
      </c>
      <c r="B408" s="173" t="s">
        <v>338</v>
      </c>
      <c r="C408" s="173" t="s">
        <v>43</v>
      </c>
      <c r="D408" s="174">
        <v>30014</v>
      </c>
      <c r="E408" s="174">
        <v>115868.5</v>
      </c>
      <c r="F408" s="174">
        <v>103506.09</v>
      </c>
      <c r="G408" s="174">
        <v>1705</v>
      </c>
      <c r="H408" s="174">
        <v>9332.99</v>
      </c>
      <c r="I408" s="174">
        <v>8277.5</v>
      </c>
      <c r="J408" s="112">
        <f>(G408-D408)*100/D408</f>
        <v>-94.31931765176252</v>
      </c>
      <c r="K408" s="112">
        <f>(H408-E408)*100/E408</f>
        <v>-91.9451878638284</v>
      </c>
      <c r="L408" s="112">
        <f>(I408-F408)*100/F408</f>
        <v>-92.00288601376016</v>
      </c>
      <c r="M408" s="113">
        <f t="shared" si="36"/>
        <v>3.8604817751715865</v>
      </c>
      <c r="N408" s="113">
        <f t="shared" si="37"/>
        <v>5.473894428152493</v>
      </c>
      <c r="O408" s="113">
        <f t="shared" si="38"/>
        <v>3.4485936562937294</v>
      </c>
      <c r="P408" s="113">
        <f t="shared" si="39"/>
        <v>4.854838709677419</v>
      </c>
    </row>
    <row r="409" spans="1:16" ht="11.25" customHeight="1">
      <c r="A409" s="173" t="s">
        <v>337</v>
      </c>
      <c r="B409" s="173" t="s">
        <v>338</v>
      </c>
      <c r="C409" s="173" t="s">
        <v>44</v>
      </c>
      <c r="D409" s="174">
        <v>78080</v>
      </c>
      <c r="E409" s="174">
        <v>333645.05</v>
      </c>
      <c r="F409" s="174">
        <v>297880</v>
      </c>
      <c r="G409" s="174">
        <v>65000</v>
      </c>
      <c r="H409" s="174">
        <v>272238.81</v>
      </c>
      <c r="I409" s="174">
        <v>248180</v>
      </c>
      <c r="J409" s="112">
        <f>(G409-D409)*100/D409</f>
        <v>-16.75204918032787</v>
      </c>
      <c r="K409" s="112">
        <f>(H409-E409)*100/E409</f>
        <v>-18.404660881376778</v>
      </c>
      <c r="L409" s="112">
        <f>(I409-F409)*100/F409</f>
        <v>-16.684570968175105</v>
      </c>
      <c r="M409" s="113">
        <f t="shared" si="36"/>
        <v>4.273117955942623</v>
      </c>
      <c r="N409" s="113">
        <f t="shared" si="37"/>
        <v>4.188289384615384</v>
      </c>
      <c r="O409" s="113">
        <f t="shared" si="38"/>
        <v>3.815061475409836</v>
      </c>
      <c r="P409" s="113">
        <f t="shared" si="39"/>
        <v>3.8181538461538462</v>
      </c>
    </row>
    <row r="410" spans="1:16" ht="11.25" customHeight="1">
      <c r="A410" s="173" t="s">
        <v>339</v>
      </c>
      <c r="B410" s="173" t="s">
        <v>340</v>
      </c>
      <c r="C410" s="173" t="s">
        <v>43</v>
      </c>
      <c r="D410" s="174">
        <v>15000</v>
      </c>
      <c r="E410" s="174">
        <v>46042.5</v>
      </c>
      <c r="F410" s="174">
        <v>42000</v>
      </c>
      <c r="G410" s="174">
        <v>48100</v>
      </c>
      <c r="H410" s="174">
        <v>261977.82</v>
      </c>
      <c r="I410" s="174">
        <v>232892.7</v>
      </c>
      <c r="J410" s="112">
        <f>(G410-D410)*100/D410</f>
        <v>220.66666666666666</v>
      </c>
      <c r="K410" s="112">
        <f>(H410-E410)*100/E410</f>
        <v>468.9913015149047</v>
      </c>
      <c r="L410" s="112">
        <f>(I410-F410)*100/F410</f>
        <v>454.50642857142856</v>
      </c>
      <c r="M410" s="113">
        <f t="shared" si="36"/>
        <v>3.0695</v>
      </c>
      <c r="N410" s="113">
        <f t="shared" si="37"/>
        <v>5.446524324324325</v>
      </c>
      <c r="O410" s="113">
        <f t="shared" si="38"/>
        <v>2.8</v>
      </c>
      <c r="P410" s="113">
        <f t="shared" si="39"/>
        <v>4.841844074844075</v>
      </c>
    </row>
    <row r="411" spans="1:16" ht="11.25" customHeight="1">
      <c r="A411" s="173" t="s">
        <v>339</v>
      </c>
      <c r="B411" s="173" t="s">
        <v>340</v>
      </c>
      <c r="C411" s="173" t="s">
        <v>44</v>
      </c>
      <c r="D411" s="174">
        <v>32112</v>
      </c>
      <c r="E411" s="174">
        <v>131341.37</v>
      </c>
      <c r="F411" s="174">
        <v>115984.08</v>
      </c>
      <c r="G411" s="174">
        <v>79164</v>
      </c>
      <c r="H411" s="174">
        <v>357728.71</v>
      </c>
      <c r="I411" s="174">
        <v>316501.02</v>
      </c>
      <c r="J411" s="112">
        <f>(G411-D411)*100/D411</f>
        <v>146.52466367713004</v>
      </c>
      <c r="K411" s="112">
        <f>(H411-E411)*100/E411</f>
        <v>172.36559965835596</v>
      </c>
      <c r="L411" s="112">
        <f>(I411-F411)*100/F411</f>
        <v>172.88315775751292</v>
      </c>
      <c r="M411" s="113">
        <f t="shared" si="36"/>
        <v>4.09010245391131</v>
      </c>
      <c r="N411" s="113">
        <f t="shared" si="37"/>
        <v>4.518830655348391</v>
      </c>
      <c r="O411" s="113">
        <f t="shared" si="38"/>
        <v>3.6118609865470854</v>
      </c>
      <c r="P411" s="113">
        <f t="shared" si="39"/>
        <v>3.998042291950887</v>
      </c>
    </row>
    <row r="412" spans="1:16" ht="11.25" customHeight="1">
      <c r="A412" s="173" t="s">
        <v>341</v>
      </c>
      <c r="B412" s="173" t="s">
        <v>342</v>
      </c>
      <c r="C412" s="173" t="s">
        <v>43</v>
      </c>
      <c r="D412" s="174">
        <v>20635</v>
      </c>
      <c r="E412" s="174">
        <v>66195.55</v>
      </c>
      <c r="F412" s="174">
        <v>57984.35</v>
      </c>
      <c r="G412" s="174">
        <v>4916</v>
      </c>
      <c r="H412" s="174">
        <v>27972.07</v>
      </c>
      <c r="I412" s="174">
        <v>25345.75</v>
      </c>
      <c r="J412" s="112">
        <f>(G412-D412)*100/D412</f>
        <v>-76.17639932154107</v>
      </c>
      <c r="K412" s="112">
        <f>(H412-E412)*100/E412</f>
        <v>-57.74327730489437</v>
      </c>
      <c r="L412" s="112">
        <f>(I412-F412)*100/F412</f>
        <v>-56.28863650278049</v>
      </c>
      <c r="M412" s="113">
        <f t="shared" si="36"/>
        <v>3.2079258541313305</v>
      </c>
      <c r="N412" s="113">
        <f t="shared" si="37"/>
        <v>5.690006102522376</v>
      </c>
      <c r="O412" s="113">
        <f t="shared" si="38"/>
        <v>2.81</v>
      </c>
      <c r="P412" s="113">
        <f t="shared" si="39"/>
        <v>5.15576688364524</v>
      </c>
    </row>
    <row r="413" spans="1:16" ht="11.25" customHeight="1">
      <c r="A413" s="173" t="s">
        <v>341</v>
      </c>
      <c r="B413" s="173" t="s">
        <v>342</v>
      </c>
      <c r="C413" s="173" t="s">
        <v>44</v>
      </c>
      <c r="D413" s="174">
        <v>3870</v>
      </c>
      <c r="E413" s="174">
        <v>13711.46</v>
      </c>
      <c r="F413" s="174">
        <v>11610</v>
      </c>
      <c r="G413" s="174"/>
      <c r="H413" s="174"/>
      <c r="I413" s="174"/>
      <c r="J413" s="112"/>
      <c r="K413" s="112"/>
      <c r="L413" s="112"/>
      <c r="M413" s="113">
        <f t="shared" si="36"/>
        <v>3.5430129198966407</v>
      </c>
      <c r="N413" s="113"/>
      <c r="O413" s="113">
        <f t="shared" si="38"/>
        <v>3</v>
      </c>
      <c r="P413" s="113"/>
    </row>
    <row r="414" spans="1:16" ht="11.25" customHeight="1">
      <c r="A414" s="173" t="s">
        <v>343</v>
      </c>
      <c r="B414" s="173" t="s">
        <v>344</v>
      </c>
      <c r="C414" s="173" t="s">
        <v>44</v>
      </c>
      <c r="D414" s="174">
        <v>587</v>
      </c>
      <c r="E414" s="174">
        <v>2449.84</v>
      </c>
      <c r="F414" s="174">
        <v>2145.99</v>
      </c>
      <c r="G414" s="174"/>
      <c r="H414" s="174"/>
      <c r="I414" s="174"/>
      <c r="J414" s="112"/>
      <c r="K414" s="112"/>
      <c r="L414" s="112"/>
      <c r="M414" s="113">
        <f t="shared" si="36"/>
        <v>4.1734923339011925</v>
      </c>
      <c r="N414" s="113"/>
      <c r="O414" s="113">
        <f t="shared" si="38"/>
        <v>3.655860306643952</v>
      </c>
      <c r="P414" s="113"/>
    </row>
    <row r="415" spans="1:16" ht="11.25" customHeight="1">
      <c r="A415" s="173" t="s">
        <v>345</v>
      </c>
      <c r="B415" s="173" t="s">
        <v>346</v>
      </c>
      <c r="C415" s="173" t="s">
        <v>43</v>
      </c>
      <c r="D415" s="174">
        <v>210</v>
      </c>
      <c r="E415" s="174">
        <v>975.67</v>
      </c>
      <c r="F415" s="174">
        <v>840</v>
      </c>
      <c r="G415" s="174"/>
      <c r="H415" s="174"/>
      <c r="I415" s="174"/>
      <c r="J415" s="112"/>
      <c r="K415" s="112"/>
      <c r="L415" s="112"/>
      <c r="M415" s="113">
        <f t="shared" si="36"/>
        <v>4.646047619047619</v>
      </c>
      <c r="N415" s="113"/>
      <c r="O415" s="113">
        <f t="shared" si="38"/>
        <v>4</v>
      </c>
      <c r="P415" s="113"/>
    </row>
    <row r="416" spans="1:16" ht="11.25" customHeight="1">
      <c r="A416" s="173" t="s">
        <v>652</v>
      </c>
      <c r="B416" s="173" t="s">
        <v>653</v>
      </c>
      <c r="C416" s="173" t="s">
        <v>44</v>
      </c>
      <c r="D416" s="174">
        <v>330</v>
      </c>
      <c r="E416" s="174">
        <v>1169.19</v>
      </c>
      <c r="F416" s="174">
        <v>990</v>
      </c>
      <c r="G416" s="174"/>
      <c r="H416" s="174"/>
      <c r="I416" s="174"/>
      <c r="J416" s="112"/>
      <c r="K416" s="112"/>
      <c r="L416" s="112"/>
      <c r="M416" s="113">
        <f t="shared" si="36"/>
        <v>3.543</v>
      </c>
      <c r="N416" s="113"/>
      <c r="O416" s="113">
        <f t="shared" si="38"/>
        <v>3</v>
      </c>
      <c r="P416" s="113"/>
    </row>
    <row r="417" spans="1:16" ht="11.25" customHeight="1">
      <c r="A417" s="173" t="s">
        <v>736</v>
      </c>
      <c r="B417" s="173" t="s">
        <v>737</v>
      </c>
      <c r="C417" s="173" t="s">
        <v>56</v>
      </c>
      <c r="D417" s="174">
        <v>40300</v>
      </c>
      <c r="E417" s="174">
        <v>299940.64</v>
      </c>
      <c r="F417" s="174">
        <v>269885</v>
      </c>
      <c r="G417" s="174">
        <v>49000</v>
      </c>
      <c r="H417" s="174">
        <v>343264</v>
      </c>
      <c r="I417" s="174">
        <v>308828.5</v>
      </c>
      <c r="J417" s="112">
        <f>(G417-D417)*100/D417</f>
        <v>21.588089330024815</v>
      </c>
      <c r="K417" s="112">
        <f>(H417-E417)*100/E417</f>
        <v>14.443977981776653</v>
      </c>
      <c r="L417" s="112">
        <f>(I417-F417)*100/F417</f>
        <v>14.429664486725828</v>
      </c>
      <c r="M417" s="113">
        <f t="shared" si="36"/>
        <v>7.442695781637718</v>
      </c>
      <c r="N417" s="113">
        <f t="shared" si="37"/>
        <v>7.005387755102041</v>
      </c>
      <c r="O417" s="113">
        <f t="shared" si="38"/>
        <v>6.696898263027295</v>
      </c>
      <c r="P417" s="113">
        <f t="shared" si="39"/>
        <v>6.302622448979592</v>
      </c>
    </row>
    <row r="418" spans="1:16" ht="11.25" customHeight="1">
      <c r="A418" s="173" t="s">
        <v>736</v>
      </c>
      <c r="B418" s="173" t="s">
        <v>737</v>
      </c>
      <c r="C418" s="173" t="s">
        <v>43</v>
      </c>
      <c r="D418" s="174"/>
      <c r="E418" s="174"/>
      <c r="F418" s="174"/>
      <c r="G418" s="174">
        <v>10050</v>
      </c>
      <c r="H418" s="174">
        <v>24413.49</v>
      </c>
      <c r="I418" s="174">
        <v>22227.5</v>
      </c>
      <c r="J418" s="112"/>
      <c r="K418" s="112"/>
      <c r="L418" s="112"/>
      <c r="M418" s="113"/>
      <c r="N418" s="113">
        <f t="shared" si="37"/>
        <v>2.429202985074627</v>
      </c>
      <c r="O418" s="113"/>
      <c r="P418" s="113">
        <f t="shared" si="39"/>
        <v>2.2116915422885572</v>
      </c>
    </row>
    <row r="419" spans="1:16" ht="11.25" customHeight="1">
      <c r="A419" s="173" t="s">
        <v>469</v>
      </c>
      <c r="B419" s="173" t="s">
        <v>470</v>
      </c>
      <c r="C419" s="173" t="s">
        <v>63</v>
      </c>
      <c r="D419" s="174">
        <v>1000</v>
      </c>
      <c r="E419" s="174">
        <v>26200</v>
      </c>
      <c r="F419" s="174">
        <v>23074.09</v>
      </c>
      <c r="G419" s="174"/>
      <c r="H419" s="174"/>
      <c r="I419" s="174"/>
      <c r="J419" s="112"/>
      <c r="K419" s="112"/>
      <c r="L419" s="112"/>
      <c r="M419" s="113">
        <f t="shared" si="36"/>
        <v>26.2</v>
      </c>
      <c r="N419" s="113"/>
      <c r="O419" s="113">
        <f t="shared" si="38"/>
        <v>23.07409</v>
      </c>
      <c r="P419" s="113"/>
    </row>
    <row r="420" spans="1:16" ht="11.25" customHeight="1">
      <c r="A420" s="173" t="s">
        <v>469</v>
      </c>
      <c r="B420" s="173" t="s">
        <v>470</v>
      </c>
      <c r="C420" s="173" t="s">
        <v>47</v>
      </c>
      <c r="D420" s="174">
        <v>360</v>
      </c>
      <c r="E420" s="174">
        <v>220</v>
      </c>
      <c r="F420" s="174">
        <v>187.63</v>
      </c>
      <c r="G420" s="174"/>
      <c r="H420" s="174"/>
      <c r="I420" s="174"/>
      <c r="J420" s="112"/>
      <c r="K420" s="112"/>
      <c r="L420" s="112"/>
      <c r="M420" s="113">
        <f t="shared" si="36"/>
        <v>0.6111111111111112</v>
      </c>
      <c r="N420" s="113"/>
      <c r="O420" s="113">
        <f t="shared" si="38"/>
        <v>0.5211944444444444</v>
      </c>
      <c r="P420" s="113"/>
    </row>
    <row r="421" spans="1:16" ht="11.25" customHeight="1">
      <c r="A421" s="173" t="s">
        <v>738</v>
      </c>
      <c r="B421" s="173" t="s">
        <v>739</v>
      </c>
      <c r="C421" s="173" t="s">
        <v>51</v>
      </c>
      <c r="D421" s="174">
        <v>22000</v>
      </c>
      <c r="E421" s="174">
        <v>149500</v>
      </c>
      <c r="F421" s="174">
        <v>131115.6</v>
      </c>
      <c r="G421" s="174"/>
      <c r="H421" s="174"/>
      <c r="I421" s="174"/>
      <c r="J421" s="112"/>
      <c r="K421" s="112"/>
      <c r="L421" s="112"/>
      <c r="M421" s="113">
        <f t="shared" si="36"/>
        <v>6.795454545454546</v>
      </c>
      <c r="N421" s="113"/>
      <c r="O421" s="113">
        <f t="shared" si="38"/>
        <v>5.9598</v>
      </c>
      <c r="P421" s="113"/>
    </row>
    <row r="422" spans="1:16" ht="11.25" customHeight="1">
      <c r="A422" s="173" t="s">
        <v>478</v>
      </c>
      <c r="B422" s="173" t="s">
        <v>633</v>
      </c>
      <c r="C422" s="173" t="s">
        <v>63</v>
      </c>
      <c r="D422" s="174">
        <v>510</v>
      </c>
      <c r="E422" s="174">
        <v>9000</v>
      </c>
      <c r="F422" s="174">
        <v>7943.41</v>
      </c>
      <c r="G422" s="174"/>
      <c r="H422" s="174"/>
      <c r="I422" s="174"/>
      <c r="J422" s="112"/>
      <c r="K422" s="112"/>
      <c r="L422" s="112"/>
      <c r="M422" s="113">
        <f t="shared" si="36"/>
        <v>17.647058823529413</v>
      </c>
      <c r="N422" s="113"/>
      <c r="O422" s="113">
        <f t="shared" si="38"/>
        <v>15.575313725490195</v>
      </c>
      <c r="P422" s="113"/>
    </row>
    <row r="423" spans="1:16" ht="11.25" customHeight="1">
      <c r="A423" s="173" t="s">
        <v>478</v>
      </c>
      <c r="B423" s="173" t="s">
        <v>633</v>
      </c>
      <c r="C423" s="173" t="s">
        <v>237</v>
      </c>
      <c r="D423" s="174"/>
      <c r="E423" s="174"/>
      <c r="F423" s="174"/>
      <c r="G423" s="174">
        <v>7400</v>
      </c>
      <c r="H423" s="174">
        <v>59539</v>
      </c>
      <c r="I423" s="174">
        <v>52683.73</v>
      </c>
      <c r="J423" s="112"/>
      <c r="K423" s="112"/>
      <c r="L423" s="112"/>
      <c r="M423" s="113"/>
      <c r="N423" s="113">
        <f t="shared" si="37"/>
        <v>8.04581081081081</v>
      </c>
      <c r="O423" s="113"/>
      <c r="P423" s="113">
        <f t="shared" si="39"/>
        <v>7.119422972972973</v>
      </c>
    </row>
    <row r="424" spans="1:16" ht="11.25" customHeight="1">
      <c r="A424" s="173" t="s">
        <v>478</v>
      </c>
      <c r="B424" s="173" t="s">
        <v>633</v>
      </c>
      <c r="C424" s="173" t="s">
        <v>92</v>
      </c>
      <c r="D424" s="174">
        <v>31170</v>
      </c>
      <c r="E424" s="174">
        <v>143302.5</v>
      </c>
      <c r="F424" s="174">
        <v>129979.01</v>
      </c>
      <c r="G424" s="174">
        <v>29010</v>
      </c>
      <c r="H424" s="174">
        <v>131370</v>
      </c>
      <c r="I424" s="174">
        <v>117231.28</v>
      </c>
      <c r="J424" s="112">
        <f>(G424-D424)*100/D424</f>
        <v>-6.929740134744947</v>
      </c>
      <c r="K424" s="112">
        <f>(H424-E424)*100/E424</f>
        <v>-8.326791228345632</v>
      </c>
      <c r="L424" s="112">
        <f>(I424-F424)*100/F424</f>
        <v>-9.807529692678838</v>
      </c>
      <c r="M424" s="113">
        <f t="shared" si="36"/>
        <v>4.597449470644851</v>
      </c>
      <c r="N424" s="113">
        <f t="shared" si="37"/>
        <v>4.528438469493278</v>
      </c>
      <c r="O424" s="113">
        <f t="shared" si="38"/>
        <v>4.170003529034328</v>
      </c>
      <c r="P424" s="113">
        <f t="shared" si="39"/>
        <v>4.041064460530851</v>
      </c>
    </row>
    <row r="425" spans="1:16" ht="11.25" customHeight="1">
      <c r="A425" s="173" t="s">
        <v>478</v>
      </c>
      <c r="B425" s="173" t="s">
        <v>633</v>
      </c>
      <c r="C425" s="173" t="s">
        <v>43</v>
      </c>
      <c r="D425" s="174"/>
      <c r="E425" s="174"/>
      <c r="F425" s="174"/>
      <c r="G425" s="174">
        <v>1152</v>
      </c>
      <c r="H425" s="174">
        <v>9926.37</v>
      </c>
      <c r="I425" s="174">
        <v>8994.38</v>
      </c>
      <c r="J425" s="112"/>
      <c r="K425" s="112"/>
      <c r="L425" s="112"/>
      <c r="M425" s="113"/>
      <c r="N425" s="113">
        <f t="shared" si="37"/>
        <v>8.616640625</v>
      </c>
      <c r="O425" s="113"/>
      <c r="P425" s="113">
        <f t="shared" si="39"/>
        <v>7.807621527777777</v>
      </c>
    </row>
    <row r="426" spans="1:16" ht="11.25" customHeight="1">
      <c r="A426" s="173" t="s">
        <v>478</v>
      </c>
      <c r="B426" s="173" t="s">
        <v>633</v>
      </c>
      <c r="C426" s="173" t="s">
        <v>47</v>
      </c>
      <c r="D426" s="174"/>
      <c r="E426" s="174"/>
      <c r="F426" s="174"/>
      <c r="G426" s="174">
        <v>60440</v>
      </c>
      <c r="H426" s="174">
        <v>377615</v>
      </c>
      <c r="I426" s="174">
        <v>339505.79</v>
      </c>
      <c r="J426" s="112"/>
      <c r="K426" s="112"/>
      <c r="L426" s="112"/>
      <c r="M426" s="113"/>
      <c r="N426" s="113">
        <f t="shared" si="37"/>
        <v>6.247766379880874</v>
      </c>
      <c r="O426" s="113"/>
      <c r="P426" s="113">
        <f t="shared" si="39"/>
        <v>5.6172367637326275</v>
      </c>
    </row>
    <row r="427" spans="1:16" ht="11.25" customHeight="1">
      <c r="A427" s="173" t="s">
        <v>478</v>
      </c>
      <c r="B427" s="173" t="s">
        <v>633</v>
      </c>
      <c r="C427" s="173" t="s">
        <v>58</v>
      </c>
      <c r="D427" s="174"/>
      <c r="E427" s="174"/>
      <c r="F427" s="174"/>
      <c r="G427" s="174">
        <v>19000</v>
      </c>
      <c r="H427" s="174">
        <v>121400</v>
      </c>
      <c r="I427" s="174">
        <v>108237.72</v>
      </c>
      <c r="J427" s="112"/>
      <c r="K427" s="112"/>
      <c r="L427" s="112"/>
      <c r="M427" s="113"/>
      <c r="N427" s="113">
        <f t="shared" si="37"/>
        <v>6.389473684210526</v>
      </c>
      <c r="O427" s="113"/>
      <c r="P427" s="113">
        <f t="shared" si="39"/>
        <v>5.696722105263158</v>
      </c>
    </row>
    <row r="428" spans="1:16" ht="11.25" customHeight="1">
      <c r="A428" s="173" t="s">
        <v>710</v>
      </c>
      <c r="B428" s="173" t="s">
        <v>711</v>
      </c>
      <c r="C428" s="173" t="s">
        <v>63</v>
      </c>
      <c r="D428" s="174">
        <v>8970</v>
      </c>
      <c r="E428" s="174">
        <v>206975</v>
      </c>
      <c r="F428" s="174">
        <v>185475.98</v>
      </c>
      <c r="G428" s="174">
        <v>39000</v>
      </c>
      <c r="H428" s="174">
        <v>977144</v>
      </c>
      <c r="I428" s="174">
        <v>878880.16</v>
      </c>
      <c r="J428" s="112">
        <f>(G428-D428)*100/D428</f>
        <v>334.7826086956522</v>
      </c>
      <c r="K428" s="112">
        <f>(H428-E428)*100/E428</f>
        <v>372.10725933083705</v>
      </c>
      <c r="L428" s="112">
        <f>(I428-F428)*100/F428</f>
        <v>373.8512016488604</v>
      </c>
      <c r="M428" s="113">
        <f t="shared" si="36"/>
        <v>23.074136008918618</v>
      </c>
      <c r="N428" s="113">
        <f t="shared" si="37"/>
        <v>25.05497435897436</v>
      </c>
      <c r="O428" s="113">
        <f t="shared" si="38"/>
        <v>20.677366778149388</v>
      </c>
      <c r="P428" s="113">
        <f t="shared" si="39"/>
        <v>22.53538871794872</v>
      </c>
    </row>
    <row r="429" spans="1:16" ht="11.25" customHeight="1">
      <c r="A429" s="173" t="s">
        <v>710</v>
      </c>
      <c r="B429" s="173" t="s">
        <v>711</v>
      </c>
      <c r="C429" s="173" t="s">
        <v>92</v>
      </c>
      <c r="D429" s="174">
        <v>10240</v>
      </c>
      <c r="E429" s="174">
        <v>200570</v>
      </c>
      <c r="F429" s="174">
        <v>180531.09</v>
      </c>
      <c r="G429" s="174">
        <v>22310</v>
      </c>
      <c r="H429" s="174">
        <v>390600</v>
      </c>
      <c r="I429" s="174">
        <v>345481.67</v>
      </c>
      <c r="J429" s="112">
        <f>(G429-D429)*100/D429</f>
        <v>117.87109375</v>
      </c>
      <c r="K429" s="112">
        <f>(H429-E429)*100/E429</f>
        <v>94.74497681607419</v>
      </c>
      <c r="L429" s="112">
        <f>(I429-F429)*100/F429</f>
        <v>91.36962503245284</v>
      </c>
      <c r="M429" s="113">
        <f t="shared" si="36"/>
        <v>19.5869140625</v>
      </c>
      <c r="N429" s="113">
        <f t="shared" si="37"/>
        <v>17.50784401613626</v>
      </c>
      <c r="O429" s="113">
        <f t="shared" si="38"/>
        <v>17.6299892578125</v>
      </c>
      <c r="P429" s="113">
        <f t="shared" si="39"/>
        <v>15.485507395786643</v>
      </c>
    </row>
    <row r="430" spans="1:16" ht="11.25" customHeight="1">
      <c r="A430" s="173" t="s">
        <v>710</v>
      </c>
      <c r="B430" s="173" t="s">
        <v>711</v>
      </c>
      <c r="C430" s="173" t="s">
        <v>90</v>
      </c>
      <c r="D430" s="174"/>
      <c r="E430" s="174"/>
      <c r="F430" s="174"/>
      <c r="G430" s="174">
        <v>28525</v>
      </c>
      <c r="H430" s="174">
        <v>446780</v>
      </c>
      <c r="I430" s="174">
        <v>398716.7</v>
      </c>
      <c r="J430" s="112"/>
      <c r="K430" s="112"/>
      <c r="L430" s="112"/>
      <c r="M430" s="113"/>
      <c r="N430" s="113">
        <f t="shared" si="37"/>
        <v>15.662751971954426</v>
      </c>
      <c r="O430" s="113"/>
      <c r="P430" s="113">
        <f t="shared" si="39"/>
        <v>13.977798422436459</v>
      </c>
    </row>
    <row r="431" spans="1:16" ht="11.25" customHeight="1">
      <c r="A431" s="173" t="s">
        <v>710</v>
      </c>
      <c r="B431" s="173" t="s">
        <v>711</v>
      </c>
      <c r="C431" s="173" t="s">
        <v>58</v>
      </c>
      <c r="D431" s="174">
        <v>10500</v>
      </c>
      <c r="E431" s="174">
        <v>125000</v>
      </c>
      <c r="F431" s="174">
        <v>113815.3</v>
      </c>
      <c r="G431" s="174">
        <v>4200</v>
      </c>
      <c r="H431" s="174">
        <v>70615</v>
      </c>
      <c r="I431" s="174">
        <v>62549.23</v>
      </c>
      <c r="J431" s="112">
        <f>(G431-D431)*100/D431</f>
        <v>-60</v>
      </c>
      <c r="K431" s="112">
        <f>(H431-E431)*100/E431</f>
        <v>-43.508</v>
      </c>
      <c r="L431" s="112">
        <f>(I431-F431)*100/F431</f>
        <v>-45.0432147523224</v>
      </c>
      <c r="M431" s="113">
        <f t="shared" si="36"/>
        <v>11.904761904761905</v>
      </c>
      <c r="N431" s="113">
        <f t="shared" si="37"/>
        <v>16.813095238095237</v>
      </c>
      <c r="O431" s="113">
        <f t="shared" si="38"/>
        <v>10.839552380952382</v>
      </c>
      <c r="P431" s="113">
        <f t="shared" si="39"/>
        <v>14.89267380952381</v>
      </c>
    </row>
    <row r="432" spans="1:16" ht="11.25" customHeight="1">
      <c r="A432" s="173" t="s">
        <v>680</v>
      </c>
      <c r="B432" s="173" t="s">
        <v>681</v>
      </c>
      <c r="C432" s="173" t="s">
        <v>63</v>
      </c>
      <c r="D432" s="174"/>
      <c r="E432" s="174"/>
      <c r="F432" s="174"/>
      <c r="G432" s="174">
        <v>10080</v>
      </c>
      <c r="H432" s="174">
        <v>603785</v>
      </c>
      <c r="I432" s="174">
        <v>545584.71</v>
      </c>
      <c r="J432" s="112"/>
      <c r="K432" s="112"/>
      <c r="L432" s="112"/>
      <c r="M432" s="113"/>
      <c r="N432" s="113">
        <f t="shared" si="37"/>
        <v>59.89930555555556</v>
      </c>
      <c r="O432" s="113"/>
      <c r="P432" s="113">
        <f t="shared" si="39"/>
        <v>54.12546726190476</v>
      </c>
    </row>
    <row r="433" spans="1:16" ht="11.25" customHeight="1">
      <c r="A433" s="173" t="s">
        <v>680</v>
      </c>
      <c r="B433" s="173" t="s">
        <v>681</v>
      </c>
      <c r="C433" s="173" t="s">
        <v>51</v>
      </c>
      <c r="D433" s="174"/>
      <c r="E433" s="174"/>
      <c r="F433" s="174"/>
      <c r="G433" s="174">
        <v>210</v>
      </c>
      <c r="H433" s="174">
        <v>12785</v>
      </c>
      <c r="I433" s="174">
        <v>11283.98</v>
      </c>
      <c r="J433" s="112"/>
      <c r="K433" s="112"/>
      <c r="L433" s="112"/>
      <c r="M433" s="113"/>
      <c r="N433" s="113">
        <f t="shared" si="37"/>
        <v>60.88095238095238</v>
      </c>
      <c r="O433" s="113"/>
      <c r="P433" s="113">
        <f t="shared" si="39"/>
        <v>53.73323809523809</v>
      </c>
    </row>
    <row r="434" spans="1:16" ht="11.25" customHeight="1">
      <c r="A434" s="173" t="s">
        <v>680</v>
      </c>
      <c r="B434" s="173" t="s">
        <v>681</v>
      </c>
      <c r="C434" s="173" t="s">
        <v>237</v>
      </c>
      <c r="D434" s="174"/>
      <c r="E434" s="174"/>
      <c r="F434" s="174"/>
      <c r="G434" s="174">
        <v>80</v>
      </c>
      <c r="H434" s="174">
        <v>7485</v>
      </c>
      <c r="I434" s="174">
        <v>6611.97</v>
      </c>
      <c r="J434" s="112"/>
      <c r="K434" s="112"/>
      <c r="L434" s="112"/>
      <c r="M434" s="113"/>
      <c r="N434" s="113">
        <f t="shared" si="37"/>
        <v>93.5625</v>
      </c>
      <c r="O434" s="113"/>
      <c r="P434" s="113">
        <f t="shared" si="39"/>
        <v>82.649625</v>
      </c>
    </row>
    <row r="435" spans="1:16" ht="11.25" customHeight="1">
      <c r="A435" s="173" t="s">
        <v>680</v>
      </c>
      <c r="B435" s="173" t="s">
        <v>681</v>
      </c>
      <c r="C435" s="173" t="s">
        <v>92</v>
      </c>
      <c r="D435" s="174">
        <v>7476</v>
      </c>
      <c r="E435" s="174">
        <v>479603</v>
      </c>
      <c r="F435" s="174">
        <v>430652.73</v>
      </c>
      <c r="G435" s="174">
        <v>27362</v>
      </c>
      <c r="H435" s="174">
        <v>1191731</v>
      </c>
      <c r="I435" s="174">
        <v>1056366.2</v>
      </c>
      <c r="J435" s="112">
        <f>(G435-D435)*100/D435</f>
        <v>265.9978598180845</v>
      </c>
      <c r="K435" s="112">
        <f>(H435-E435)*100/E435</f>
        <v>148.4828076554984</v>
      </c>
      <c r="L435" s="112">
        <f>(I435-F435)*100/F435</f>
        <v>145.29420723746486</v>
      </c>
      <c r="M435" s="113">
        <f t="shared" si="36"/>
        <v>64.15235420010701</v>
      </c>
      <c r="N435" s="113">
        <f t="shared" si="37"/>
        <v>43.5542358014765</v>
      </c>
      <c r="O435" s="113">
        <f t="shared" si="38"/>
        <v>57.604699036918134</v>
      </c>
      <c r="P435" s="113">
        <f t="shared" si="39"/>
        <v>38.60705357795483</v>
      </c>
    </row>
    <row r="436" spans="1:16" ht="11.25" customHeight="1">
      <c r="A436" s="173" t="s">
        <v>680</v>
      </c>
      <c r="B436" s="173" t="s">
        <v>681</v>
      </c>
      <c r="C436" s="173" t="s">
        <v>58</v>
      </c>
      <c r="D436" s="174"/>
      <c r="E436" s="174"/>
      <c r="F436" s="174"/>
      <c r="G436" s="174">
        <v>148</v>
      </c>
      <c r="H436" s="174">
        <v>4440</v>
      </c>
      <c r="I436" s="174">
        <v>3939.51</v>
      </c>
      <c r="J436" s="112"/>
      <c r="K436" s="112"/>
      <c r="L436" s="112"/>
      <c r="M436" s="113"/>
      <c r="N436" s="113">
        <f t="shared" si="37"/>
        <v>30</v>
      </c>
      <c r="O436" s="113"/>
      <c r="P436" s="113">
        <f t="shared" si="39"/>
        <v>26.61831081081081</v>
      </c>
    </row>
    <row r="437" spans="1:16" ht="11.25" customHeight="1">
      <c r="A437" s="173" t="s">
        <v>810</v>
      </c>
      <c r="B437" s="173" t="s">
        <v>811</v>
      </c>
      <c r="C437" s="173" t="s">
        <v>47</v>
      </c>
      <c r="D437" s="174">
        <v>2</v>
      </c>
      <c r="E437" s="174">
        <v>130</v>
      </c>
      <c r="F437" s="174">
        <v>115.09</v>
      </c>
      <c r="G437" s="174"/>
      <c r="H437" s="174"/>
      <c r="I437" s="174"/>
      <c r="J437" s="112"/>
      <c r="K437" s="112"/>
      <c r="L437" s="112"/>
      <c r="M437" s="113">
        <f t="shared" si="36"/>
        <v>65</v>
      </c>
      <c r="N437" s="113"/>
      <c r="O437" s="113">
        <f t="shared" si="38"/>
        <v>57.545</v>
      </c>
      <c r="P437" s="113"/>
    </row>
    <row r="438" spans="1:16" ht="11.25" customHeight="1">
      <c r="A438" s="112"/>
      <c r="B438" s="116" t="s">
        <v>121</v>
      </c>
      <c r="C438" s="117"/>
      <c r="D438" s="117">
        <f aca="true" t="shared" si="40" ref="D438:I438">SUM(D5:D437)</f>
        <v>40995183.67000001</v>
      </c>
      <c r="E438" s="117">
        <f t="shared" si="40"/>
        <v>269266493.7099999</v>
      </c>
      <c r="F438" s="117">
        <f t="shared" si="40"/>
        <v>241256224.01999992</v>
      </c>
      <c r="G438" s="117">
        <f t="shared" si="40"/>
        <v>46884086.014999986</v>
      </c>
      <c r="H438" s="117">
        <f t="shared" si="40"/>
        <v>307664857.53999984</v>
      </c>
      <c r="I438" s="117">
        <f t="shared" si="40"/>
        <v>275822347.61</v>
      </c>
      <c r="J438" s="112">
        <f>(G438-D438)*100/D438</f>
        <v>14.36486391280504</v>
      </c>
      <c r="K438" s="112">
        <f>(H438-E438)*100/E438</f>
        <v>14.260357202613918</v>
      </c>
      <c r="L438" s="112">
        <f>(I438-F438)*100/F438</f>
        <v>14.327557239366639</v>
      </c>
      <c r="M438" s="113">
        <f t="shared" si="36"/>
        <v>6.568247037933075</v>
      </c>
      <c r="N438" s="113">
        <f t="shared" si="37"/>
        <v>6.56224496818742</v>
      </c>
      <c r="O438" s="113">
        <f t="shared" si="38"/>
        <v>5.884989465153916</v>
      </c>
      <c r="P438" s="113">
        <f t="shared" si="39"/>
        <v>5.883069737602521</v>
      </c>
    </row>
    <row r="439" spans="1:16" ht="11.25" customHeight="1">
      <c r="A439" s="118"/>
      <c r="B439" s="118"/>
      <c r="C439" s="118"/>
      <c r="D439" s="112"/>
      <c r="E439" s="112"/>
      <c r="F439" s="112"/>
      <c r="G439" s="112"/>
      <c r="H439" s="112"/>
      <c r="I439" s="112"/>
      <c r="J439" s="112"/>
      <c r="K439" s="112"/>
      <c r="L439" s="112"/>
      <c r="M439" s="113"/>
      <c r="N439" s="113"/>
      <c r="O439" s="113"/>
      <c r="P439" s="113"/>
    </row>
    <row r="440" spans="1:16" ht="11.25" customHeight="1">
      <c r="A440" s="119" t="s">
        <v>660</v>
      </c>
      <c r="B440" s="120"/>
      <c r="C440" s="120"/>
      <c r="D440" s="112"/>
      <c r="E440" s="112"/>
      <c r="F440" s="112"/>
      <c r="G440" s="112"/>
      <c r="H440" s="112"/>
      <c r="I440" s="112"/>
      <c r="J440" s="112"/>
      <c r="K440" s="112"/>
      <c r="L440" s="112"/>
      <c r="M440" s="113"/>
      <c r="N440" s="113"/>
      <c r="O440" s="113"/>
      <c r="P440" s="113"/>
    </row>
    <row r="441" spans="1:45" ht="33.75">
      <c r="A441" s="86" t="s">
        <v>130</v>
      </c>
      <c r="B441" s="86" t="s">
        <v>131</v>
      </c>
      <c r="C441" s="86" t="s">
        <v>132</v>
      </c>
      <c r="D441" s="87" t="s">
        <v>688</v>
      </c>
      <c r="E441" s="87" t="s">
        <v>689</v>
      </c>
      <c r="F441" s="87">
        <v>2015</v>
      </c>
      <c r="G441" s="87" t="s">
        <v>719</v>
      </c>
      <c r="H441" s="87" t="s">
        <v>720</v>
      </c>
      <c r="I441" s="87" t="s">
        <v>792</v>
      </c>
      <c r="J441" s="88" t="s">
        <v>79</v>
      </c>
      <c r="K441" s="89" t="s">
        <v>80</v>
      </c>
      <c r="L441" s="89" t="s">
        <v>677</v>
      </c>
      <c r="M441" s="90" t="s">
        <v>690</v>
      </c>
      <c r="N441" s="90" t="s">
        <v>721</v>
      </c>
      <c r="O441" s="90" t="s">
        <v>691</v>
      </c>
      <c r="P441" s="90" t="s">
        <v>722</v>
      </c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</row>
    <row r="442" spans="1:45" ht="11.25">
      <c r="A442" s="173" t="s">
        <v>740</v>
      </c>
      <c r="B442" s="173" t="s">
        <v>741</v>
      </c>
      <c r="C442" s="173" t="s">
        <v>53</v>
      </c>
      <c r="D442" s="174"/>
      <c r="E442" s="174"/>
      <c r="F442" s="174"/>
      <c r="G442" s="174">
        <v>36</v>
      </c>
      <c r="H442" s="174">
        <v>203.95</v>
      </c>
      <c r="I442" s="174">
        <v>182.16</v>
      </c>
      <c r="J442" s="175"/>
      <c r="K442" s="176"/>
      <c r="L442" s="176"/>
      <c r="M442" s="177"/>
      <c r="N442" s="177">
        <f>H442/G442</f>
        <v>5.665277777777778</v>
      </c>
      <c r="O442" s="177"/>
      <c r="P442" s="177">
        <f>I442/G442</f>
        <v>5.06</v>
      </c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</row>
    <row r="443" spans="1:45" ht="11.25">
      <c r="A443" s="173" t="s">
        <v>790</v>
      </c>
      <c r="B443" s="173" t="s">
        <v>285</v>
      </c>
      <c r="C443" s="173" t="s">
        <v>785</v>
      </c>
      <c r="D443" s="174">
        <v>112</v>
      </c>
      <c r="E443" s="174">
        <v>1255.27</v>
      </c>
      <c r="F443" s="174">
        <v>1130.29</v>
      </c>
      <c r="G443" s="174"/>
      <c r="H443" s="174"/>
      <c r="I443" s="174"/>
      <c r="J443" s="175"/>
      <c r="K443" s="176"/>
      <c r="L443" s="176"/>
      <c r="M443" s="177">
        <f>E443/D443</f>
        <v>11.207767857142857</v>
      </c>
      <c r="N443" s="177"/>
      <c r="O443" s="177">
        <f>F443/D443</f>
        <v>10.091875</v>
      </c>
      <c r="P443" s="177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</row>
    <row r="444" spans="1:45" ht="11.25">
      <c r="A444" s="173" t="s">
        <v>816</v>
      </c>
      <c r="B444" s="173" t="s">
        <v>817</v>
      </c>
      <c r="C444" s="173" t="s">
        <v>84</v>
      </c>
      <c r="D444" s="174">
        <v>10</v>
      </c>
      <c r="E444" s="174">
        <v>489.51</v>
      </c>
      <c r="F444" s="174">
        <v>434.52</v>
      </c>
      <c r="G444" s="174"/>
      <c r="H444" s="174"/>
      <c r="I444" s="174"/>
      <c r="J444" s="175"/>
      <c r="K444" s="176"/>
      <c r="L444" s="176"/>
      <c r="M444" s="177">
        <f>E444/D444</f>
        <v>48.951</v>
      </c>
      <c r="N444" s="177"/>
      <c r="O444" s="177">
        <f>F444/D444</f>
        <v>43.452</v>
      </c>
      <c r="P444" s="177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</row>
    <row r="445" spans="1:45" ht="11.25">
      <c r="A445" s="173" t="s">
        <v>594</v>
      </c>
      <c r="B445" s="173" t="s">
        <v>595</v>
      </c>
      <c r="C445" s="173" t="s">
        <v>44</v>
      </c>
      <c r="D445" s="174"/>
      <c r="E445" s="174"/>
      <c r="F445" s="174"/>
      <c r="G445" s="174">
        <v>3.36</v>
      </c>
      <c r="H445" s="174">
        <v>101.37</v>
      </c>
      <c r="I445" s="174">
        <v>90</v>
      </c>
      <c r="J445" s="175"/>
      <c r="K445" s="176"/>
      <c r="L445" s="176"/>
      <c r="M445" s="177"/>
      <c r="N445" s="177">
        <f aca="true" t="shared" si="41" ref="N445:N464">H445/G445</f>
        <v>30.16964285714286</v>
      </c>
      <c r="O445" s="177"/>
      <c r="P445" s="177">
        <f aca="true" t="shared" si="42" ref="P445:P464">I445/G445</f>
        <v>26.78571428571429</v>
      </c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</row>
    <row r="446" spans="1:45" ht="11.25">
      <c r="A446" s="173" t="s">
        <v>754</v>
      </c>
      <c r="B446" s="173" t="s">
        <v>755</v>
      </c>
      <c r="C446" s="173" t="s">
        <v>138</v>
      </c>
      <c r="D446" s="174"/>
      <c r="E446" s="174"/>
      <c r="F446" s="174"/>
      <c r="G446" s="174">
        <v>112</v>
      </c>
      <c r="H446" s="174">
        <v>487.2</v>
      </c>
      <c r="I446" s="174">
        <v>434.31</v>
      </c>
      <c r="J446" s="175"/>
      <c r="K446" s="176"/>
      <c r="L446" s="176"/>
      <c r="M446" s="177"/>
      <c r="N446" s="177">
        <f t="shared" si="41"/>
        <v>4.35</v>
      </c>
      <c r="O446" s="177"/>
      <c r="P446" s="177">
        <f t="shared" si="42"/>
        <v>3.877767857142857</v>
      </c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</row>
    <row r="447" spans="1:45" ht="11.25">
      <c r="A447" s="173" t="s">
        <v>596</v>
      </c>
      <c r="B447" s="173" t="s">
        <v>634</v>
      </c>
      <c r="C447" s="173" t="s">
        <v>43</v>
      </c>
      <c r="D447" s="174">
        <v>242272.8</v>
      </c>
      <c r="E447" s="174">
        <v>2198405.44</v>
      </c>
      <c r="F447" s="174">
        <v>1950211.77</v>
      </c>
      <c r="G447" s="174">
        <v>169626.6</v>
      </c>
      <c r="H447" s="174">
        <v>1594917.07</v>
      </c>
      <c r="I447" s="174">
        <v>1432379.22</v>
      </c>
      <c r="J447" s="175">
        <f>(G447-D447)*100/D447</f>
        <v>-29.985289310232094</v>
      </c>
      <c r="K447" s="176">
        <f>(H447-E447)*100/E447</f>
        <v>-27.451186165187067</v>
      </c>
      <c r="L447" s="176">
        <f>(I447-F447)*100/F447</f>
        <v>-26.552631768805295</v>
      </c>
      <c r="M447" s="177">
        <f>E447/D447</f>
        <v>9.074091024663108</v>
      </c>
      <c r="N447" s="177">
        <f t="shared" si="41"/>
        <v>9.40251747072688</v>
      </c>
      <c r="O447" s="177">
        <f>F447/D447</f>
        <v>8.04965216895995</v>
      </c>
      <c r="P447" s="177">
        <f t="shared" si="42"/>
        <v>8.444307791348763</v>
      </c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</row>
    <row r="448" spans="1:45" ht="11.25">
      <c r="A448" s="173" t="s">
        <v>596</v>
      </c>
      <c r="B448" s="173" t="s">
        <v>634</v>
      </c>
      <c r="C448" s="173" t="s">
        <v>156</v>
      </c>
      <c r="D448" s="174">
        <v>579.4</v>
      </c>
      <c r="E448" s="174">
        <v>2587.18</v>
      </c>
      <c r="F448" s="174">
        <v>2378.3</v>
      </c>
      <c r="G448" s="174"/>
      <c r="H448" s="174"/>
      <c r="I448" s="174"/>
      <c r="J448" s="175"/>
      <c r="K448" s="176"/>
      <c r="L448" s="176"/>
      <c r="M448" s="177">
        <f>E448/D448</f>
        <v>4.465274421815671</v>
      </c>
      <c r="N448" s="177"/>
      <c r="O448" s="177">
        <f>F448/D448</f>
        <v>4.104763548498447</v>
      </c>
      <c r="P448" s="177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</row>
    <row r="449" spans="1:45" ht="11.25">
      <c r="A449" s="173" t="s">
        <v>597</v>
      </c>
      <c r="B449" s="173" t="s">
        <v>598</v>
      </c>
      <c r="C449" s="173" t="s">
        <v>48</v>
      </c>
      <c r="D449" s="174"/>
      <c r="E449" s="174"/>
      <c r="F449" s="174"/>
      <c r="G449" s="174">
        <v>2106</v>
      </c>
      <c r="H449" s="174">
        <v>15283.71</v>
      </c>
      <c r="I449" s="174">
        <v>13689</v>
      </c>
      <c r="J449" s="175"/>
      <c r="K449" s="176"/>
      <c r="L449" s="176"/>
      <c r="M449" s="177"/>
      <c r="N449" s="177">
        <f t="shared" si="41"/>
        <v>7.257222222222222</v>
      </c>
      <c r="O449" s="177"/>
      <c r="P449" s="177">
        <f t="shared" si="42"/>
        <v>6.5</v>
      </c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</row>
    <row r="450" spans="1:45" ht="11.25">
      <c r="A450" s="173" t="s">
        <v>599</v>
      </c>
      <c r="B450" s="173" t="s">
        <v>600</v>
      </c>
      <c r="C450" s="173" t="s">
        <v>48</v>
      </c>
      <c r="D450" s="174"/>
      <c r="E450" s="174"/>
      <c r="F450" s="174"/>
      <c r="G450" s="174">
        <v>842.4</v>
      </c>
      <c r="H450" s="174">
        <v>6113.48</v>
      </c>
      <c r="I450" s="174">
        <v>5475.6</v>
      </c>
      <c r="J450" s="175"/>
      <c r="K450" s="176"/>
      <c r="L450" s="176"/>
      <c r="M450" s="177"/>
      <c r="N450" s="177">
        <f t="shared" si="41"/>
        <v>7.257217473884141</v>
      </c>
      <c r="O450" s="177"/>
      <c r="P450" s="177">
        <f t="shared" si="42"/>
        <v>6.500000000000001</v>
      </c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</row>
    <row r="451" spans="1:45" ht="11.25">
      <c r="A451" s="173" t="s">
        <v>756</v>
      </c>
      <c r="B451" s="173" t="s">
        <v>757</v>
      </c>
      <c r="C451" s="173" t="s">
        <v>48</v>
      </c>
      <c r="D451" s="174"/>
      <c r="E451" s="174"/>
      <c r="F451" s="174"/>
      <c r="G451" s="174">
        <v>842.4</v>
      </c>
      <c r="H451" s="174">
        <v>8746.98</v>
      </c>
      <c r="I451" s="174">
        <v>7834.32</v>
      </c>
      <c r="J451" s="175"/>
      <c r="K451" s="176"/>
      <c r="L451" s="176"/>
      <c r="M451" s="177"/>
      <c r="N451" s="177">
        <f t="shared" si="41"/>
        <v>10.383404558404559</v>
      </c>
      <c r="O451" s="177"/>
      <c r="P451" s="177">
        <f t="shared" si="42"/>
        <v>9.3</v>
      </c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</row>
    <row r="452" spans="1:45" ht="11.25">
      <c r="A452" s="173" t="s">
        <v>351</v>
      </c>
      <c r="B452" s="173" t="s">
        <v>352</v>
      </c>
      <c r="C452" s="173" t="s">
        <v>48</v>
      </c>
      <c r="D452" s="174"/>
      <c r="E452" s="174"/>
      <c r="F452" s="174"/>
      <c r="G452" s="174">
        <v>83294.64</v>
      </c>
      <c r="H452" s="174">
        <v>472374.93</v>
      </c>
      <c r="I452" s="174">
        <v>421785.52</v>
      </c>
      <c r="J452" s="175"/>
      <c r="K452" s="176"/>
      <c r="L452" s="176"/>
      <c r="M452" s="177"/>
      <c r="N452" s="177">
        <f t="shared" si="41"/>
        <v>5.671132380186768</v>
      </c>
      <c r="O452" s="177"/>
      <c r="P452" s="177">
        <f t="shared" si="42"/>
        <v>5.063777453147045</v>
      </c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</row>
    <row r="453" spans="1:45" ht="11.25">
      <c r="A453" s="173" t="s">
        <v>351</v>
      </c>
      <c r="B453" s="173" t="s">
        <v>352</v>
      </c>
      <c r="C453" s="173" t="s">
        <v>174</v>
      </c>
      <c r="D453" s="174">
        <v>9484.8</v>
      </c>
      <c r="E453" s="174">
        <v>47424</v>
      </c>
      <c r="F453" s="174">
        <v>41988.53</v>
      </c>
      <c r="G453" s="174"/>
      <c r="H453" s="174"/>
      <c r="I453" s="174"/>
      <c r="J453" s="175"/>
      <c r="K453" s="176"/>
      <c r="L453" s="176"/>
      <c r="M453" s="177">
        <f>E453/D453</f>
        <v>5</v>
      </c>
      <c r="N453" s="177"/>
      <c r="O453" s="177">
        <f>F453/D453</f>
        <v>4.42692834851552</v>
      </c>
      <c r="P453" s="177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</row>
    <row r="454" spans="1:45" ht="11.25">
      <c r="A454" s="173" t="s">
        <v>640</v>
      </c>
      <c r="B454" s="173" t="s">
        <v>641</v>
      </c>
      <c r="C454" s="173" t="s">
        <v>48</v>
      </c>
      <c r="D454" s="174"/>
      <c r="E454" s="174"/>
      <c r="F454" s="174"/>
      <c r="G454" s="174">
        <v>400</v>
      </c>
      <c r="H454" s="174">
        <v>6054.01</v>
      </c>
      <c r="I454" s="174">
        <v>5349</v>
      </c>
      <c r="J454" s="175"/>
      <c r="K454" s="176"/>
      <c r="L454" s="176"/>
      <c r="M454" s="177"/>
      <c r="N454" s="177">
        <f t="shared" si="41"/>
        <v>15.135025</v>
      </c>
      <c r="O454" s="177"/>
      <c r="P454" s="177">
        <f t="shared" si="42"/>
        <v>13.3725</v>
      </c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</row>
    <row r="455" spans="1:45" ht="11.25">
      <c r="A455" s="173" t="s">
        <v>640</v>
      </c>
      <c r="B455" s="173" t="s">
        <v>641</v>
      </c>
      <c r="C455" s="173" t="s">
        <v>138</v>
      </c>
      <c r="D455" s="174"/>
      <c r="E455" s="174"/>
      <c r="F455" s="174"/>
      <c r="G455" s="174">
        <v>1408</v>
      </c>
      <c r="H455" s="174">
        <v>9898.24</v>
      </c>
      <c r="I455" s="174">
        <v>8864.86</v>
      </c>
      <c r="J455" s="175"/>
      <c r="K455" s="176"/>
      <c r="L455" s="176"/>
      <c r="M455" s="177"/>
      <c r="N455" s="177">
        <f t="shared" si="41"/>
        <v>7.03</v>
      </c>
      <c r="O455" s="177"/>
      <c r="P455" s="177">
        <f t="shared" si="42"/>
        <v>6.296065340909092</v>
      </c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</row>
    <row r="456" spans="1:45" ht="11.25">
      <c r="A456" s="173" t="s">
        <v>640</v>
      </c>
      <c r="B456" s="173" t="s">
        <v>641</v>
      </c>
      <c r="C456" s="173" t="s">
        <v>46</v>
      </c>
      <c r="D456" s="174">
        <v>2250</v>
      </c>
      <c r="E456" s="174">
        <v>34250</v>
      </c>
      <c r="F456" s="174">
        <v>30753.35</v>
      </c>
      <c r="G456" s="174"/>
      <c r="H456" s="174"/>
      <c r="I456" s="174"/>
      <c r="J456" s="175"/>
      <c r="K456" s="176"/>
      <c r="L456" s="176"/>
      <c r="M456" s="177">
        <f>E456/D456</f>
        <v>15.222222222222221</v>
      </c>
      <c r="N456" s="177"/>
      <c r="O456" s="177">
        <f>F456/D456</f>
        <v>13.668155555555554</v>
      </c>
      <c r="P456" s="177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</row>
    <row r="457" spans="1:45" ht="11.25">
      <c r="A457" s="173" t="s">
        <v>640</v>
      </c>
      <c r="B457" s="173" t="s">
        <v>641</v>
      </c>
      <c r="C457" s="173" t="s">
        <v>156</v>
      </c>
      <c r="D457" s="174"/>
      <c r="E457" s="174"/>
      <c r="F457" s="174"/>
      <c r="G457" s="174">
        <v>3124</v>
      </c>
      <c r="H457" s="174">
        <v>21789.44</v>
      </c>
      <c r="I457" s="174">
        <v>19471.1</v>
      </c>
      <c r="J457" s="175"/>
      <c r="K457" s="176"/>
      <c r="L457" s="176"/>
      <c r="M457" s="177"/>
      <c r="N457" s="177">
        <f t="shared" si="41"/>
        <v>6.974852752880921</v>
      </c>
      <c r="O457" s="177"/>
      <c r="P457" s="177">
        <f t="shared" si="42"/>
        <v>6.232746478873239</v>
      </c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</row>
    <row r="458" spans="1:45" ht="11.25">
      <c r="A458" s="173" t="s">
        <v>640</v>
      </c>
      <c r="B458" s="173" t="s">
        <v>641</v>
      </c>
      <c r="C458" s="173" t="s">
        <v>50</v>
      </c>
      <c r="D458" s="174">
        <v>1.8</v>
      </c>
      <c r="E458" s="174">
        <v>0.4</v>
      </c>
      <c r="F458" s="174">
        <v>0.36</v>
      </c>
      <c r="G458" s="174"/>
      <c r="H458" s="174"/>
      <c r="I458" s="174"/>
      <c r="J458" s="175"/>
      <c r="K458" s="176"/>
      <c r="L458" s="176"/>
      <c r="M458" s="177">
        <f>E458/D458</f>
        <v>0.22222222222222224</v>
      </c>
      <c r="N458" s="177"/>
      <c r="O458" s="177">
        <f>F458/D458</f>
        <v>0.19999999999999998</v>
      </c>
      <c r="P458" s="177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</row>
    <row r="459" spans="1:45" ht="11.25">
      <c r="A459" s="173" t="s">
        <v>640</v>
      </c>
      <c r="B459" s="173" t="s">
        <v>641</v>
      </c>
      <c r="C459" s="173" t="s">
        <v>83</v>
      </c>
      <c r="D459" s="174"/>
      <c r="E459" s="174"/>
      <c r="F459" s="174"/>
      <c r="G459" s="174">
        <v>160</v>
      </c>
      <c r="H459" s="174">
        <v>1438.4</v>
      </c>
      <c r="I459" s="174">
        <v>1275.1</v>
      </c>
      <c r="J459" s="175"/>
      <c r="K459" s="176"/>
      <c r="L459" s="176"/>
      <c r="M459" s="177"/>
      <c r="N459" s="177">
        <f t="shared" si="41"/>
        <v>8.99</v>
      </c>
      <c r="O459" s="177"/>
      <c r="P459" s="177">
        <f t="shared" si="42"/>
        <v>7.969374999999999</v>
      </c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</row>
    <row r="460" spans="1:45" ht="11.25">
      <c r="A460" s="173" t="s">
        <v>658</v>
      </c>
      <c r="B460" s="173" t="s">
        <v>659</v>
      </c>
      <c r="C460" s="173" t="s">
        <v>791</v>
      </c>
      <c r="D460" s="174"/>
      <c r="E460" s="174"/>
      <c r="F460" s="174"/>
      <c r="G460" s="174">
        <v>8000</v>
      </c>
      <c r="H460" s="174">
        <v>38802.85</v>
      </c>
      <c r="I460" s="174">
        <v>34200</v>
      </c>
      <c r="J460" s="175"/>
      <c r="K460" s="176"/>
      <c r="L460" s="176"/>
      <c r="M460" s="177"/>
      <c r="N460" s="177">
        <f t="shared" si="41"/>
        <v>4.85035625</v>
      </c>
      <c r="O460" s="177"/>
      <c r="P460" s="177">
        <f t="shared" si="42"/>
        <v>4.275</v>
      </c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</row>
    <row r="461" spans="1:45" ht="11.25">
      <c r="A461" s="173" t="s">
        <v>658</v>
      </c>
      <c r="B461" s="173" t="s">
        <v>659</v>
      </c>
      <c r="C461" s="173" t="s">
        <v>64</v>
      </c>
      <c r="D461" s="174"/>
      <c r="E461" s="174"/>
      <c r="F461" s="174"/>
      <c r="G461" s="174">
        <v>10000</v>
      </c>
      <c r="H461" s="174">
        <v>207629.26</v>
      </c>
      <c r="I461" s="174">
        <v>183000</v>
      </c>
      <c r="J461" s="175"/>
      <c r="K461" s="176"/>
      <c r="L461" s="176"/>
      <c r="M461" s="177"/>
      <c r="N461" s="177">
        <f t="shared" si="41"/>
        <v>20.762926</v>
      </c>
      <c r="O461" s="177"/>
      <c r="P461" s="177">
        <f t="shared" si="42"/>
        <v>18.3</v>
      </c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</row>
    <row r="462" spans="1:45" ht="11.25">
      <c r="A462" s="173" t="s">
        <v>658</v>
      </c>
      <c r="B462" s="173" t="s">
        <v>659</v>
      </c>
      <c r="C462" s="173" t="s">
        <v>57</v>
      </c>
      <c r="D462" s="174">
        <v>2.5</v>
      </c>
      <c r="E462" s="174">
        <v>81.31</v>
      </c>
      <c r="F462" s="174">
        <v>70</v>
      </c>
      <c r="G462" s="174"/>
      <c r="H462" s="174"/>
      <c r="I462" s="174"/>
      <c r="J462" s="175"/>
      <c r="K462" s="176"/>
      <c r="L462" s="176"/>
      <c r="M462" s="177">
        <f>E462/D462</f>
        <v>32.524</v>
      </c>
      <c r="N462" s="177"/>
      <c r="O462" s="177">
        <f>F462/D462</f>
        <v>28</v>
      </c>
      <c r="P462" s="177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</row>
    <row r="463" spans="1:45" ht="11.25">
      <c r="A463" s="173" t="s">
        <v>658</v>
      </c>
      <c r="B463" s="173" t="s">
        <v>659</v>
      </c>
      <c r="C463" s="173" t="s">
        <v>95</v>
      </c>
      <c r="D463" s="174"/>
      <c r="E463" s="174"/>
      <c r="F463" s="174"/>
      <c r="G463" s="174">
        <v>54512</v>
      </c>
      <c r="H463" s="174">
        <v>413771.28</v>
      </c>
      <c r="I463" s="174">
        <v>368884</v>
      </c>
      <c r="J463" s="175"/>
      <c r="K463" s="176"/>
      <c r="L463" s="176"/>
      <c r="M463" s="177"/>
      <c r="N463" s="177">
        <f t="shared" si="41"/>
        <v>7.590462283533902</v>
      </c>
      <c r="O463" s="177"/>
      <c r="P463" s="177">
        <f t="shared" si="42"/>
        <v>6.767023774581744</v>
      </c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</row>
    <row r="464" spans="1:45" ht="11.25">
      <c r="A464" s="173"/>
      <c r="B464" s="173"/>
      <c r="C464" s="173"/>
      <c r="D464" s="174">
        <f aca="true" t="shared" si="43" ref="D464:I464">SUM(D442:D463)</f>
        <v>254713.29999999996</v>
      </c>
      <c r="E464" s="174">
        <f t="shared" si="43"/>
        <v>2284493.11</v>
      </c>
      <c r="F464" s="174">
        <f t="shared" si="43"/>
        <v>2026967.1200000003</v>
      </c>
      <c r="G464" s="174">
        <f t="shared" si="43"/>
        <v>334467.39999999997</v>
      </c>
      <c r="H464" s="174">
        <f t="shared" si="43"/>
        <v>2797612.17</v>
      </c>
      <c r="I464" s="174">
        <f t="shared" si="43"/>
        <v>2502914.1900000004</v>
      </c>
      <c r="J464" s="175">
        <f>(G464-D464)*100/D464</f>
        <v>31.31132139546699</v>
      </c>
      <c r="K464" s="176">
        <f>(H464-E464)*100/E464</f>
        <v>22.46095896520345</v>
      </c>
      <c r="L464" s="176">
        <f>(I464-F464)*100/F464</f>
        <v>23.48074940653206</v>
      </c>
      <c r="M464" s="177">
        <f>E464/D464</f>
        <v>8.968880345078173</v>
      </c>
      <c r="N464" s="177">
        <f t="shared" si="41"/>
        <v>8.364379219021048</v>
      </c>
      <c r="O464" s="177">
        <f>F464/D464</f>
        <v>7.957837772899965</v>
      </c>
      <c r="P464" s="177">
        <f t="shared" si="42"/>
        <v>7.483282944765321</v>
      </c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</row>
    <row r="465" spans="1:16" ht="11.25" customHeight="1">
      <c r="A465" s="119" t="s">
        <v>627</v>
      </c>
      <c r="B465" s="120"/>
      <c r="C465" s="120"/>
      <c r="D465" s="112"/>
      <c r="E465" s="112"/>
      <c r="F465" s="112"/>
      <c r="G465" s="112"/>
      <c r="H465" s="112"/>
      <c r="I465" s="112"/>
      <c r="J465" s="112"/>
      <c r="K465" s="112"/>
      <c r="L465" s="112"/>
      <c r="M465" s="113"/>
      <c r="N465" s="113"/>
      <c r="O465" s="113"/>
      <c r="P465" s="113"/>
    </row>
    <row r="466" spans="1:45" ht="33.75">
      <c r="A466" s="86" t="s">
        <v>130</v>
      </c>
      <c r="B466" s="86" t="s">
        <v>131</v>
      </c>
      <c r="C466" s="86" t="s">
        <v>132</v>
      </c>
      <c r="D466" s="87" t="s">
        <v>688</v>
      </c>
      <c r="E466" s="87" t="s">
        <v>689</v>
      </c>
      <c r="F466" s="87">
        <v>2015</v>
      </c>
      <c r="G466" s="87" t="s">
        <v>719</v>
      </c>
      <c r="H466" s="87" t="s">
        <v>720</v>
      </c>
      <c r="I466" s="87" t="s">
        <v>792</v>
      </c>
      <c r="J466" s="88" t="s">
        <v>79</v>
      </c>
      <c r="K466" s="89" t="s">
        <v>80</v>
      </c>
      <c r="L466" s="89" t="s">
        <v>677</v>
      </c>
      <c r="M466" s="90" t="s">
        <v>690</v>
      </c>
      <c r="N466" s="90" t="s">
        <v>721</v>
      </c>
      <c r="O466" s="90" t="s">
        <v>691</v>
      </c>
      <c r="P466" s="90" t="s">
        <v>722</v>
      </c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</row>
    <row r="467" spans="1:16" ht="11.25" customHeight="1">
      <c r="A467" s="118" t="s">
        <v>353</v>
      </c>
      <c r="B467" s="118" t="s">
        <v>354</v>
      </c>
      <c r="C467" s="118"/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/>
      <c r="K467" s="112"/>
      <c r="L467" s="112"/>
      <c r="M467" s="113"/>
      <c r="N467" s="113"/>
      <c r="O467" s="113"/>
      <c r="P467" s="113"/>
    </row>
    <row r="468" spans="1:16" ht="11.25" customHeight="1">
      <c r="A468" s="118"/>
      <c r="B468" s="118" t="s">
        <v>121</v>
      </c>
      <c r="C468" s="118"/>
      <c r="D468" s="112">
        <f aca="true" t="shared" si="44" ref="D468:I468">SUM(D467:D467)</f>
        <v>0</v>
      </c>
      <c r="E468" s="112">
        <f t="shared" si="44"/>
        <v>0</v>
      </c>
      <c r="F468" s="112">
        <f t="shared" si="44"/>
        <v>0</v>
      </c>
      <c r="G468" s="112">
        <f t="shared" si="44"/>
        <v>0</v>
      </c>
      <c r="H468" s="112">
        <f t="shared" si="44"/>
        <v>0</v>
      </c>
      <c r="I468" s="112">
        <f t="shared" si="44"/>
        <v>0</v>
      </c>
      <c r="J468" s="112"/>
      <c r="K468" s="112"/>
      <c r="L468" s="112"/>
      <c r="M468" s="113"/>
      <c r="N468" s="113"/>
      <c r="O468" s="113"/>
      <c r="P468" s="113"/>
    </row>
  </sheetData>
  <sheetProtection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X1323"/>
  <sheetViews>
    <sheetView zoomScale="85" zoomScaleNormal="85" zoomScalePageLayoutView="0" workbookViewId="0" topLeftCell="B1">
      <selection activeCell="D400" sqref="D400"/>
    </sheetView>
  </sheetViews>
  <sheetFormatPr defaultColWidth="9.140625" defaultRowHeight="12.75"/>
  <cols>
    <col min="1" max="1" width="34.57421875" style="103" customWidth="1"/>
    <col min="2" max="2" width="39.421875" style="103" customWidth="1"/>
    <col min="3" max="3" width="27.57421875" style="103" bestFit="1" customWidth="1"/>
    <col min="4" max="4" width="10.28125" style="103" bestFit="1" customWidth="1"/>
    <col min="5" max="6" width="12.8515625" style="103" bestFit="1" customWidth="1"/>
    <col min="7" max="7" width="10.28125" style="103" bestFit="1" customWidth="1"/>
    <col min="8" max="8" width="12.8515625" style="103" bestFit="1" customWidth="1"/>
    <col min="9" max="9" width="12.8515625" style="103" customWidth="1"/>
    <col min="10" max="12" width="10.8515625" style="103" bestFit="1" customWidth="1"/>
    <col min="13" max="16" width="10.57421875" style="103" bestFit="1" customWidth="1"/>
    <col min="17" max="16384" width="9.140625" style="103" customWidth="1"/>
  </cols>
  <sheetData>
    <row r="1" spans="1:16" ht="12.75">
      <c r="A1" s="196" t="s">
        <v>773</v>
      </c>
      <c r="B1" s="196"/>
      <c r="C1" s="196"/>
      <c r="D1" s="196"/>
      <c r="E1" s="196"/>
      <c r="F1" s="196"/>
      <c r="G1" s="196"/>
      <c r="H1" s="196"/>
      <c r="I1" s="196"/>
      <c r="J1" s="104"/>
      <c r="K1" s="104"/>
      <c r="L1" s="104"/>
      <c r="M1" s="105"/>
      <c r="N1" s="105"/>
      <c r="O1" s="104"/>
      <c r="P1" s="104"/>
    </row>
    <row r="2" spans="1:16" s="101" customFormat="1" ht="12.75">
      <c r="A2" s="196" t="s">
        <v>824</v>
      </c>
      <c r="B2" s="196"/>
      <c r="C2" s="196"/>
      <c r="D2" s="196"/>
      <c r="E2" s="196"/>
      <c r="F2" s="196"/>
      <c r="G2" s="196"/>
      <c r="H2" s="196"/>
      <c r="I2" s="196"/>
      <c r="J2" s="178"/>
      <c r="K2" s="178"/>
      <c r="L2" s="179"/>
      <c r="M2" s="180"/>
      <c r="N2" s="180"/>
      <c r="O2" s="179"/>
      <c r="P2" s="179"/>
    </row>
    <row r="3" spans="1:16" ht="12.75">
      <c r="A3" s="196" t="s">
        <v>124</v>
      </c>
      <c r="B3" s="196"/>
      <c r="C3" s="196"/>
      <c r="D3" s="196"/>
      <c r="E3" s="196"/>
      <c r="F3" s="196"/>
      <c r="G3" s="196"/>
      <c r="H3" s="196"/>
      <c r="I3" s="196"/>
      <c r="J3" s="104"/>
      <c r="K3" s="104"/>
      <c r="L3" s="181"/>
      <c r="M3" s="105"/>
      <c r="N3" s="105"/>
      <c r="O3" s="181"/>
      <c r="P3" s="181"/>
    </row>
    <row r="4" spans="1:16" ht="25.5">
      <c r="A4" s="106"/>
      <c r="B4" s="106" t="s">
        <v>622</v>
      </c>
      <c r="C4" s="106"/>
      <c r="D4" s="107" t="s">
        <v>688</v>
      </c>
      <c r="E4" s="107" t="s">
        <v>689</v>
      </c>
      <c r="F4" s="108" t="s">
        <v>771</v>
      </c>
      <c r="G4" s="107" t="s">
        <v>719</v>
      </c>
      <c r="H4" s="107" t="s">
        <v>720</v>
      </c>
      <c r="I4" s="108" t="s">
        <v>771</v>
      </c>
      <c r="J4" s="109" t="s">
        <v>79</v>
      </c>
      <c r="K4" s="110" t="s">
        <v>80</v>
      </c>
      <c r="L4" s="110" t="s">
        <v>677</v>
      </c>
      <c r="M4" s="111" t="s">
        <v>690</v>
      </c>
      <c r="N4" s="111" t="s">
        <v>721</v>
      </c>
      <c r="O4" s="111" t="s">
        <v>691</v>
      </c>
      <c r="P4" s="111" t="s">
        <v>722</v>
      </c>
    </row>
    <row r="5" spans="1:16" ht="12.75">
      <c r="A5" s="181"/>
      <c r="B5" s="104" t="s">
        <v>620</v>
      </c>
      <c r="C5" s="104"/>
      <c r="D5" s="104">
        <v>6539007.699999999</v>
      </c>
      <c r="E5" s="104">
        <v>35385279.89</v>
      </c>
      <c r="F5" s="104">
        <v>31828159.68</v>
      </c>
      <c r="G5" s="104">
        <v>7011402.675000001</v>
      </c>
      <c r="H5" s="104">
        <v>38799872.870000005</v>
      </c>
      <c r="I5" s="104">
        <v>34773363.41</v>
      </c>
      <c r="J5" s="104">
        <f aca="true" t="shared" si="0" ref="J5:L10">(G5-D5)*100/D5</f>
        <v>7.224260876768834</v>
      </c>
      <c r="K5" s="104">
        <f t="shared" si="0"/>
        <v>9.649755465025951</v>
      </c>
      <c r="L5" s="104">
        <f t="shared" si="0"/>
        <v>9.253452790268257</v>
      </c>
      <c r="M5" s="105">
        <f aca="true" t="shared" si="1" ref="M5:M10">E5/D5</f>
        <v>5.411414317496522</v>
      </c>
      <c r="N5" s="105">
        <f aca="true" t="shared" si="2" ref="N5:N10">H5/G5</f>
        <v>5.533824638020808</v>
      </c>
      <c r="O5" s="105">
        <f aca="true" t="shared" si="3" ref="O5:O10">F5/D5</f>
        <v>4.867429607094667</v>
      </c>
      <c r="P5" s="105">
        <f aca="true" t="shared" si="4" ref="P5:P10">I5/G5</f>
        <v>4.9595444765979</v>
      </c>
    </row>
    <row r="6" spans="1:16" ht="12.75">
      <c r="A6" s="181"/>
      <c r="B6" s="104" t="s">
        <v>522</v>
      </c>
      <c r="C6" s="104"/>
      <c r="D6" s="104">
        <v>19434409.15</v>
      </c>
      <c r="E6" s="104">
        <v>140783192.81</v>
      </c>
      <c r="F6" s="104">
        <v>126313127.69999996</v>
      </c>
      <c r="G6" s="104">
        <v>20735344.02</v>
      </c>
      <c r="H6" s="104">
        <v>158655972.17999998</v>
      </c>
      <c r="I6" s="104">
        <v>142312039.01</v>
      </c>
      <c r="J6" s="104">
        <f t="shared" si="0"/>
        <v>6.693976955816026</v>
      </c>
      <c r="K6" s="104">
        <f t="shared" si="0"/>
        <v>12.69525077053832</v>
      </c>
      <c r="L6" s="104">
        <f t="shared" si="0"/>
        <v>12.66607169129582</v>
      </c>
      <c r="M6" s="105">
        <f t="shared" si="1"/>
        <v>7.2440171308218035</v>
      </c>
      <c r="N6" s="105">
        <f t="shared" si="2"/>
        <v>7.65147527945379</v>
      </c>
      <c r="O6" s="105">
        <f t="shared" si="3"/>
        <v>6.499458086174951</v>
      </c>
      <c r="P6" s="105">
        <f t="shared" si="4"/>
        <v>6.863259122816328</v>
      </c>
    </row>
    <row r="7" spans="1:16" ht="12.75">
      <c r="A7" s="181"/>
      <c r="B7" s="104" t="s">
        <v>303</v>
      </c>
      <c r="C7" s="104"/>
      <c r="D7" s="104">
        <v>14845112.219999999</v>
      </c>
      <c r="E7" s="104">
        <v>85716980.80999996</v>
      </c>
      <c r="F7" s="104">
        <v>76928472.83000001</v>
      </c>
      <c r="G7" s="104">
        <v>18613448.05</v>
      </c>
      <c r="H7" s="104">
        <v>101474815.40999995</v>
      </c>
      <c r="I7" s="104">
        <v>90889499.28000002</v>
      </c>
      <c r="J7" s="104">
        <f t="shared" si="0"/>
        <v>25.38435394865612</v>
      </c>
      <c r="K7" s="104">
        <f t="shared" si="0"/>
        <v>18.383562336299235</v>
      </c>
      <c r="L7" s="104">
        <f t="shared" si="0"/>
        <v>18.1480613567511</v>
      </c>
      <c r="M7" s="105">
        <f t="shared" si="1"/>
        <v>5.774087763009175</v>
      </c>
      <c r="N7" s="105">
        <f t="shared" si="2"/>
        <v>5.451693589356215</v>
      </c>
      <c r="O7" s="105">
        <f t="shared" si="3"/>
        <v>5.182074186435488</v>
      </c>
      <c r="P7" s="105">
        <f t="shared" si="4"/>
        <v>4.883001743462572</v>
      </c>
    </row>
    <row r="8" spans="1:16" ht="12.75">
      <c r="A8" s="181"/>
      <c r="B8" s="104" t="s">
        <v>621</v>
      </c>
      <c r="C8" s="104"/>
      <c r="D8" s="104">
        <v>623564.8</v>
      </c>
      <c r="E8" s="104">
        <v>11799091.680000002</v>
      </c>
      <c r="F8" s="104">
        <v>10289161.61</v>
      </c>
      <c r="G8" s="104">
        <v>850887.64</v>
      </c>
      <c r="H8" s="104">
        <v>11019233.29</v>
      </c>
      <c r="I8" s="104">
        <v>10066694.29</v>
      </c>
      <c r="J8" s="104">
        <f t="shared" si="0"/>
        <v>36.45536758970358</v>
      </c>
      <c r="K8" s="104">
        <f t="shared" si="0"/>
        <v>-6.609478179764447</v>
      </c>
      <c r="L8" s="104">
        <f t="shared" si="0"/>
        <v>-2.162152062844315</v>
      </c>
      <c r="M8" s="105">
        <f t="shared" si="1"/>
        <v>18.92199764964283</v>
      </c>
      <c r="N8" s="105">
        <f t="shared" si="2"/>
        <v>12.95028012159161</v>
      </c>
      <c r="O8" s="105">
        <f t="shared" si="3"/>
        <v>16.50054911694823</v>
      </c>
      <c r="P8" s="105">
        <f t="shared" si="4"/>
        <v>11.83081504157235</v>
      </c>
    </row>
    <row r="9" spans="1:16" ht="12.75">
      <c r="A9" s="181"/>
      <c r="B9" s="104" t="s">
        <v>650</v>
      </c>
      <c r="C9" s="104"/>
      <c r="D9" s="104">
        <v>363575.5</v>
      </c>
      <c r="E9" s="104">
        <v>1830945.7000000004</v>
      </c>
      <c r="F9" s="104">
        <v>1647723.43</v>
      </c>
      <c r="G9" s="104">
        <v>742558.4</v>
      </c>
      <c r="H9" s="104">
        <v>3781114.4200000004</v>
      </c>
      <c r="I9" s="104">
        <v>3379674.0599999996</v>
      </c>
      <c r="J9" s="104">
        <f t="shared" si="0"/>
        <v>104.23774429245096</v>
      </c>
      <c r="K9" s="104">
        <f t="shared" si="0"/>
        <v>106.51155411108039</v>
      </c>
      <c r="L9" s="104">
        <f t="shared" si="0"/>
        <v>105.11173164540118</v>
      </c>
      <c r="M9" s="105">
        <f t="shared" si="1"/>
        <v>5.035943566054369</v>
      </c>
      <c r="N9" s="105">
        <f t="shared" si="2"/>
        <v>5.092009490431999</v>
      </c>
      <c r="O9" s="105">
        <f t="shared" si="3"/>
        <v>4.531997975661176</v>
      </c>
      <c r="P9" s="105">
        <f t="shared" si="4"/>
        <v>4.551391594250364</v>
      </c>
    </row>
    <row r="10" spans="1:16" ht="12.75">
      <c r="A10" s="133"/>
      <c r="B10" s="133"/>
      <c r="C10" s="101" t="s">
        <v>121</v>
      </c>
      <c r="D10" s="104">
        <f aca="true" t="shared" si="5" ref="D10:I10">SUM(D5:D9)</f>
        <v>41805669.36999999</v>
      </c>
      <c r="E10" s="104">
        <f t="shared" si="5"/>
        <v>275515490.8899999</v>
      </c>
      <c r="F10" s="104">
        <f t="shared" si="5"/>
        <v>247006645.25</v>
      </c>
      <c r="G10" s="104">
        <f t="shared" si="5"/>
        <v>47953640.785000004</v>
      </c>
      <c r="H10" s="104">
        <f t="shared" si="5"/>
        <v>313731008.16999996</v>
      </c>
      <c r="I10" s="104">
        <f t="shared" si="5"/>
        <v>281421270.05</v>
      </c>
      <c r="J10" s="104">
        <f t="shared" si="0"/>
        <v>14.706070989050678</v>
      </c>
      <c r="K10" s="104">
        <f t="shared" si="0"/>
        <v>13.87055121893587</v>
      </c>
      <c r="L10" s="104">
        <f t="shared" si="0"/>
        <v>13.93267163527861</v>
      </c>
      <c r="M10" s="105">
        <f t="shared" si="1"/>
        <v>6.590385826658037</v>
      </c>
      <c r="N10" s="105">
        <f t="shared" si="2"/>
        <v>6.542381413261444</v>
      </c>
      <c r="O10" s="105">
        <f t="shared" si="3"/>
        <v>5.908448518402471</v>
      </c>
      <c r="P10" s="105">
        <f t="shared" si="4"/>
        <v>5.868611130315451</v>
      </c>
    </row>
    <row r="12" spans="1:16" ht="25.5">
      <c r="A12" s="106"/>
      <c r="B12" s="106"/>
      <c r="C12" s="106"/>
      <c r="D12" s="107" t="s">
        <v>688</v>
      </c>
      <c r="E12" s="107" t="s">
        <v>689</v>
      </c>
      <c r="F12" s="108" t="s">
        <v>771</v>
      </c>
      <c r="G12" s="107" t="s">
        <v>719</v>
      </c>
      <c r="H12" s="107" t="s">
        <v>720</v>
      </c>
      <c r="I12" s="108" t="s">
        <v>771</v>
      </c>
      <c r="J12" s="109" t="s">
        <v>79</v>
      </c>
      <c r="K12" s="110" t="s">
        <v>80</v>
      </c>
      <c r="L12" s="110" t="s">
        <v>677</v>
      </c>
      <c r="M12" s="111" t="s">
        <v>690</v>
      </c>
      <c r="N12" s="111" t="s">
        <v>721</v>
      </c>
      <c r="O12" s="111" t="s">
        <v>691</v>
      </c>
      <c r="P12" s="111" t="s">
        <v>722</v>
      </c>
    </row>
    <row r="13" spans="1:16" ht="12.75">
      <c r="A13" s="181"/>
      <c r="B13" s="178" t="s">
        <v>799</v>
      </c>
      <c r="C13" s="104"/>
      <c r="D13" s="104">
        <f aca="true" t="shared" si="6" ref="D13:I13">D5</f>
        <v>6539007.699999999</v>
      </c>
      <c r="E13" s="104">
        <f t="shared" si="6"/>
        <v>35385279.89</v>
      </c>
      <c r="F13" s="104">
        <f t="shared" si="6"/>
        <v>31828159.68</v>
      </c>
      <c r="G13" s="104">
        <f t="shared" si="6"/>
        <v>7011402.675000001</v>
      </c>
      <c r="H13" s="104">
        <f t="shared" si="6"/>
        <v>38799872.870000005</v>
      </c>
      <c r="I13" s="104">
        <f t="shared" si="6"/>
        <v>34773363.41</v>
      </c>
      <c r="J13" s="104">
        <f aca="true" t="shared" si="7" ref="J13:L18">(G13-D13)*100/D13</f>
        <v>7.224260876768834</v>
      </c>
      <c r="K13" s="104">
        <f t="shared" si="7"/>
        <v>9.649755465025951</v>
      </c>
      <c r="L13" s="104">
        <f t="shared" si="7"/>
        <v>9.253452790268257</v>
      </c>
      <c r="M13" s="105">
        <f aca="true" t="shared" si="8" ref="M13:M18">E13/D13</f>
        <v>5.411414317496522</v>
      </c>
      <c r="N13" s="105">
        <f aca="true" t="shared" si="9" ref="N13:N18">H13/G13</f>
        <v>5.533824638020808</v>
      </c>
      <c r="O13" s="105">
        <f aca="true" t="shared" si="10" ref="O13:O18">F13/D13</f>
        <v>4.867429607094667</v>
      </c>
      <c r="P13" s="105">
        <f aca="true" t="shared" si="11" ref="P13:P18">I13/G13</f>
        <v>4.9595444765979</v>
      </c>
    </row>
    <row r="14" spans="1:16" ht="12.75">
      <c r="A14" s="181"/>
      <c r="B14" s="104" t="s">
        <v>794</v>
      </c>
      <c r="C14" s="104"/>
      <c r="D14" s="104">
        <v>1434076</v>
      </c>
      <c r="E14" s="104">
        <v>5282606.899999999</v>
      </c>
      <c r="F14" s="104">
        <v>4761411.600000001</v>
      </c>
      <c r="G14" s="104">
        <v>1844208</v>
      </c>
      <c r="H14" s="104">
        <v>6931021.429999999</v>
      </c>
      <c r="I14" s="104">
        <v>6180564.949999999</v>
      </c>
      <c r="J14" s="104">
        <f t="shared" si="7"/>
        <v>28.59904217070783</v>
      </c>
      <c r="K14" s="104">
        <f t="shared" si="7"/>
        <v>31.204565495872874</v>
      </c>
      <c r="L14" s="104">
        <f t="shared" si="7"/>
        <v>29.805307106825182</v>
      </c>
      <c r="M14" s="105">
        <f t="shared" si="8"/>
        <v>3.6836310627888618</v>
      </c>
      <c r="N14" s="105">
        <f t="shared" si="9"/>
        <v>3.7582644853508924</v>
      </c>
      <c r="O14" s="105">
        <f t="shared" si="10"/>
        <v>3.3201947456062304</v>
      </c>
      <c r="P14" s="105">
        <f t="shared" si="11"/>
        <v>3.3513383251780704</v>
      </c>
    </row>
    <row r="15" spans="1:16" ht="12.75">
      <c r="A15" s="181"/>
      <c r="B15" s="104" t="s">
        <v>795</v>
      </c>
      <c r="C15" s="104"/>
      <c r="D15" s="104">
        <v>2615280.76</v>
      </c>
      <c r="E15" s="104">
        <v>8992088.61</v>
      </c>
      <c r="F15" s="104">
        <v>8099153.350000001</v>
      </c>
      <c r="G15" s="104">
        <v>2327034.56</v>
      </c>
      <c r="H15" s="104">
        <v>7847576.119999998</v>
      </c>
      <c r="I15" s="104">
        <v>7013100.659999999</v>
      </c>
      <c r="J15" s="104">
        <f t="shared" si="7"/>
        <v>-11.02161589717808</v>
      </c>
      <c r="K15" s="104">
        <f t="shared" si="7"/>
        <v>-12.727993902631274</v>
      </c>
      <c r="L15" s="104">
        <f t="shared" si="7"/>
        <v>-13.409459520852279</v>
      </c>
      <c r="M15" s="105">
        <f t="shared" si="8"/>
        <v>3.4382880597492713</v>
      </c>
      <c r="N15" s="105">
        <f t="shared" si="9"/>
        <v>3.372350481979949</v>
      </c>
      <c r="O15" s="105">
        <f t="shared" si="10"/>
        <v>3.0968580788243942</v>
      </c>
      <c r="P15" s="105">
        <f t="shared" si="11"/>
        <v>3.01375010949558</v>
      </c>
    </row>
    <row r="16" spans="1:16" ht="12.75">
      <c r="A16" s="181"/>
      <c r="B16" s="104" t="s">
        <v>797</v>
      </c>
      <c r="C16" s="104"/>
      <c r="D16" s="104">
        <v>8716</v>
      </c>
      <c r="E16" s="104">
        <v>46058.68</v>
      </c>
      <c r="F16" s="104">
        <v>43024.52</v>
      </c>
      <c r="G16" s="104">
        <v>35416</v>
      </c>
      <c r="H16" s="104">
        <v>227982.05</v>
      </c>
      <c r="I16" s="104">
        <v>202524.89</v>
      </c>
      <c r="J16" s="104">
        <f t="shared" si="7"/>
        <v>306.33318035796236</v>
      </c>
      <c r="K16" s="104">
        <f t="shared" si="7"/>
        <v>394.9817276569802</v>
      </c>
      <c r="L16" s="104">
        <f t="shared" si="7"/>
        <v>370.71969658232103</v>
      </c>
      <c r="M16" s="105">
        <f t="shared" si="8"/>
        <v>5.2843827443781555</v>
      </c>
      <c r="N16" s="105">
        <f t="shared" si="9"/>
        <v>6.437261407273549</v>
      </c>
      <c r="O16" s="105">
        <f t="shared" si="10"/>
        <v>4.936268930702156</v>
      </c>
      <c r="P16" s="105">
        <f t="shared" si="11"/>
        <v>5.718457476846623</v>
      </c>
    </row>
    <row r="17" spans="1:16" ht="12.75">
      <c r="A17" s="181"/>
      <c r="B17" s="104" t="s">
        <v>798</v>
      </c>
      <c r="C17" s="104"/>
      <c r="D17" s="104">
        <v>242336</v>
      </c>
      <c r="E17" s="104">
        <v>1315009.0099999998</v>
      </c>
      <c r="F17" s="104">
        <v>1176871.97</v>
      </c>
      <c r="G17" s="104">
        <v>354011</v>
      </c>
      <c r="H17" s="104">
        <v>1814747.4200000004</v>
      </c>
      <c r="I17" s="104">
        <v>1630048.9300000002</v>
      </c>
      <c r="J17" s="104">
        <f t="shared" si="7"/>
        <v>46.082711607024955</v>
      </c>
      <c r="K17" s="104">
        <f t="shared" si="7"/>
        <v>38.00266052929939</v>
      </c>
      <c r="L17" s="104">
        <f t="shared" si="7"/>
        <v>38.50690402627231</v>
      </c>
      <c r="M17" s="105">
        <f t="shared" si="8"/>
        <v>5.426387371253135</v>
      </c>
      <c r="N17" s="105">
        <f t="shared" si="9"/>
        <v>5.126245851117622</v>
      </c>
      <c r="O17" s="105">
        <f t="shared" si="10"/>
        <v>4.856364592961838</v>
      </c>
      <c r="P17" s="105">
        <f t="shared" si="11"/>
        <v>4.604514916203169</v>
      </c>
    </row>
    <row r="18" spans="1:16" ht="12.75">
      <c r="A18" s="181"/>
      <c r="B18" s="104" t="s">
        <v>796</v>
      </c>
      <c r="C18" s="104"/>
      <c r="D18" s="104">
        <v>2238598.94</v>
      </c>
      <c r="E18" s="104">
        <v>19749516.690000005</v>
      </c>
      <c r="F18" s="104">
        <v>17747698.24</v>
      </c>
      <c r="G18" s="104">
        <v>2450733.115</v>
      </c>
      <c r="H18" s="104">
        <v>21978545.85</v>
      </c>
      <c r="I18" s="104">
        <v>19747123.98</v>
      </c>
      <c r="J18" s="104">
        <f t="shared" si="7"/>
        <v>9.47620278065531</v>
      </c>
      <c r="K18" s="104">
        <f t="shared" si="7"/>
        <v>11.28649979130196</v>
      </c>
      <c r="L18" s="104">
        <f t="shared" si="7"/>
        <v>11.265831281116048</v>
      </c>
      <c r="M18" s="105">
        <f t="shared" si="8"/>
        <v>8.822266613777636</v>
      </c>
      <c r="N18" s="105">
        <f t="shared" si="9"/>
        <v>8.968151495353666</v>
      </c>
      <c r="O18" s="105">
        <f t="shared" si="10"/>
        <v>7.928038347056485</v>
      </c>
      <c r="P18" s="105">
        <f t="shared" si="11"/>
        <v>8.057639511677305</v>
      </c>
    </row>
    <row r="20" spans="1:16" ht="12.75">
      <c r="A20" s="181"/>
      <c r="B20" s="178" t="s">
        <v>800</v>
      </c>
      <c r="C20" s="104"/>
      <c r="D20" s="104">
        <f aca="true" t="shared" si="12" ref="D20:I20">D6</f>
        <v>19434409.15</v>
      </c>
      <c r="E20" s="104">
        <f t="shared" si="12"/>
        <v>140783192.81</v>
      </c>
      <c r="F20" s="104">
        <f t="shared" si="12"/>
        <v>126313127.69999996</v>
      </c>
      <c r="G20" s="104">
        <f t="shared" si="12"/>
        <v>20735344.02</v>
      </c>
      <c r="H20" s="104">
        <f t="shared" si="12"/>
        <v>158655972.17999998</v>
      </c>
      <c r="I20" s="104">
        <f t="shared" si="12"/>
        <v>142312039.01</v>
      </c>
      <c r="J20" s="104">
        <f aca="true" t="shared" si="13" ref="J20:L24">(G20-D20)*100/D20</f>
        <v>6.693976955816026</v>
      </c>
      <c r="K20" s="104">
        <f t="shared" si="13"/>
        <v>12.69525077053832</v>
      </c>
      <c r="L20" s="104">
        <f t="shared" si="13"/>
        <v>12.66607169129582</v>
      </c>
      <c r="M20" s="105">
        <f>E20/D20</f>
        <v>7.2440171308218035</v>
      </c>
      <c r="N20" s="105">
        <f>H20/G20</f>
        <v>7.65147527945379</v>
      </c>
      <c r="O20" s="105">
        <f>F20/D20</f>
        <v>6.499458086174951</v>
      </c>
      <c r="P20" s="105">
        <f>I20/G20</f>
        <v>6.863259122816328</v>
      </c>
    </row>
    <row r="21" spans="1:16" ht="12.75">
      <c r="A21" s="181"/>
      <c r="B21" s="104" t="s">
        <v>794</v>
      </c>
      <c r="C21" s="104"/>
      <c r="D21" s="104">
        <v>13237110.17</v>
      </c>
      <c r="E21" s="104">
        <v>73275750.73</v>
      </c>
      <c r="F21" s="104">
        <v>65841052.70999998</v>
      </c>
      <c r="G21" s="104">
        <v>14022457.18</v>
      </c>
      <c r="H21" s="104">
        <v>80091952.16999997</v>
      </c>
      <c r="I21" s="104">
        <v>71822253.71999998</v>
      </c>
      <c r="J21" s="104">
        <f t="shared" si="13"/>
        <v>5.932918891767445</v>
      </c>
      <c r="K21" s="104">
        <f t="shared" si="13"/>
        <v>9.302124334577892</v>
      </c>
      <c r="L21" s="104">
        <f t="shared" si="13"/>
        <v>9.084303430482022</v>
      </c>
      <c r="M21" s="105">
        <f>E21/D21</f>
        <v>5.535630495549468</v>
      </c>
      <c r="N21" s="105">
        <f>H21/G21</f>
        <v>5.711691691541323</v>
      </c>
      <c r="O21" s="105">
        <f>F21/D21</f>
        <v>4.973974822633057</v>
      </c>
      <c r="P21" s="105">
        <f>I21/G21</f>
        <v>5.121944948595663</v>
      </c>
    </row>
    <row r="22" spans="1:16" ht="12.75">
      <c r="A22" s="181"/>
      <c r="B22" s="104" t="s">
        <v>795</v>
      </c>
      <c r="C22" s="104"/>
      <c r="D22" s="104">
        <v>500442.00999999995</v>
      </c>
      <c r="E22" s="104">
        <v>3053304.7399999998</v>
      </c>
      <c r="F22" s="104">
        <v>2756611.2699999996</v>
      </c>
      <c r="G22" s="104">
        <v>261730</v>
      </c>
      <c r="H22" s="104">
        <v>1603684.9700000004</v>
      </c>
      <c r="I22" s="104">
        <v>1436069.81</v>
      </c>
      <c r="J22" s="104">
        <f t="shared" si="13"/>
        <v>-47.70023403910475</v>
      </c>
      <c r="K22" s="104">
        <f t="shared" si="13"/>
        <v>-47.47707462701543</v>
      </c>
      <c r="L22" s="104">
        <f t="shared" si="13"/>
        <v>-47.90452227963211</v>
      </c>
      <c r="M22" s="105">
        <f>E22/D22</f>
        <v>6.101215883134991</v>
      </c>
      <c r="N22" s="105">
        <f>H22/G22</f>
        <v>6.127249340923854</v>
      </c>
      <c r="O22" s="105">
        <f>F22/D22</f>
        <v>5.508353045740504</v>
      </c>
      <c r="P22" s="105">
        <f>I22/G22</f>
        <v>5.486836854774004</v>
      </c>
    </row>
    <row r="23" spans="1:16" ht="12.75">
      <c r="A23" s="181"/>
      <c r="B23" s="104" t="s">
        <v>797</v>
      </c>
      <c r="C23" s="104"/>
      <c r="D23" s="104">
        <v>2630184.69</v>
      </c>
      <c r="E23" s="104">
        <v>30393552.99</v>
      </c>
      <c r="F23" s="104">
        <v>27232891.330000002</v>
      </c>
      <c r="G23" s="104">
        <v>3454031.53</v>
      </c>
      <c r="H23" s="104">
        <v>41487759.54000001</v>
      </c>
      <c r="I23" s="104">
        <v>37222360.52000001</v>
      </c>
      <c r="J23" s="104">
        <f t="shared" si="13"/>
        <v>31.3227752838908</v>
      </c>
      <c r="K23" s="104">
        <f t="shared" si="13"/>
        <v>36.50184153741483</v>
      </c>
      <c r="L23" s="104">
        <f t="shared" si="13"/>
        <v>36.68163276881114</v>
      </c>
      <c r="M23" s="105">
        <f>E23/D23</f>
        <v>11.55567253720118</v>
      </c>
      <c r="N23" s="105">
        <f>H23/G23</f>
        <v>12.011401511439013</v>
      </c>
      <c r="O23" s="105">
        <f>F23/D23</f>
        <v>10.353984430652284</v>
      </c>
      <c r="P23" s="105">
        <f>I23/G23</f>
        <v>10.77649702867652</v>
      </c>
    </row>
    <row r="24" spans="1:16" ht="12.75">
      <c r="A24" s="181"/>
      <c r="B24" s="104" t="s">
        <v>798</v>
      </c>
      <c r="C24" s="104"/>
      <c r="D24" s="104">
        <v>3066672.2800000003</v>
      </c>
      <c r="E24" s="104">
        <v>34060584.35000001</v>
      </c>
      <c r="F24" s="104">
        <v>30482572.38999999</v>
      </c>
      <c r="G24" s="104">
        <v>2997125.31</v>
      </c>
      <c r="H24" s="104">
        <v>35472575.49999999</v>
      </c>
      <c r="I24" s="104">
        <v>31831354.959999993</v>
      </c>
      <c r="J24" s="104">
        <f t="shared" si="13"/>
        <v>-2.2678318271426186</v>
      </c>
      <c r="K24" s="104">
        <f t="shared" si="13"/>
        <v>4.1455282607328</v>
      </c>
      <c r="L24" s="104">
        <f t="shared" si="13"/>
        <v>4.424766232794976</v>
      </c>
      <c r="M24" s="105">
        <f>E24/D24</f>
        <v>11.1066919579682</v>
      </c>
      <c r="N24" s="105">
        <f>H24/G24</f>
        <v>11.8355329961162</v>
      </c>
      <c r="O24" s="105">
        <f>F24/D24</f>
        <v>9.939951063176528</v>
      </c>
      <c r="P24" s="105">
        <f>I24/G24</f>
        <v>10.620628658332604</v>
      </c>
    </row>
    <row r="25" spans="4:9" ht="12.75">
      <c r="D25" s="182"/>
      <c r="E25" s="182"/>
      <c r="F25" s="182"/>
      <c r="G25" s="182"/>
      <c r="H25" s="182"/>
      <c r="I25" s="182"/>
    </row>
    <row r="26" spans="1:16" ht="12.75">
      <c r="A26" s="181"/>
      <c r="B26" s="178" t="s">
        <v>801</v>
      </c>
      <c r="C26" s="104"/>
      <c r="D26" s="104">
        <f aca="true" t="shared" si="14" ref="D26:I26">D7</f>
        <v>14845112.219999999</v>
      </c>
      <c r="E26" s="104">
        <f t="shared" si="14"/>
        <v>85716980.80999996</v>
      </c>
      <c r="F26" s="104">
        <f t="shared" si="14"/>
        <v>76928472.83000001</v>
      </c>
      <c r="G26" s="104">
        <f t="shared" si="14"/>
        <v>18613448.05</v>
      </c>
      <c r="H26" s="104">
        <f t="shared" si="14"/>
        <v>101474815.40999995</v>
      </c>
      <c r="I26" s="104">
        <f t="shared" si="14"/>
        <v>90889499.28000002</v>
      </c>
      <c r="J26" s="104">
        <f aca="true" t="shared" si="15" ref="J26:L30">(G26-D26)*100/D26</f>
        <v>25.38435394865612</v>
      </c>
      <c r="K26" s="104">
        <f t="shared" si="15"/>
        <v>18.383562336299235</v>
      </c>
      <c r="L26" s="104">
        <f t="shared" si="15"/>
        <v>18.1480613567511</v>
      </c>
      <c r="M26" s="105">
        <f>E26/D26</f>
        <v>5.774087763009175</v>
      </c>
      <c r="N26" s="105">
        <f>H26/G26</f>
        <v>5.451693589356215</v>
      </c>
      <c r="O26" s="105">
        <f>F26/D26</f>
        <v>5.182074186435488</v>
      </c>
      <c r="P26" s="105">
        <f>I26/G26</f>
        <v>4.883001743462572</v>
      </c>
    </row>
    <row r="27" spans="1:16" ht="12.75">
      <c r="A27" s="181"/>
      <c r="B27" s="104" t="s">
        <v>794</v>
      </c>
      <c r="C27" s="104"/>
      <c r="D27" s="104">
        <v>13626328.02</v>
      </c>
      <c r="E27" s="104">
        <v>72895234.30999997</v>
      </c>
      <c r="F27" s="104">
        <v>65462013.92000001</v>
      </c>
      <c r="G27" s="104">
        <v>18069313.85</v>
      </c>
      <c r="H27" s="104">
        <v>86256187.55999999</v>
      </c>
      <c r="I27" s="104">
        <v>77320236.42999998</v>
      </c>
      <c r="J27" s="104">
        <f t="shared" si="15"/>
        <v>32.605892236549884</v>
      </c>
      <c r="K27" s="104">
        <f t="shared" si="15"/>
        <v>18.32898045595159</v>
      </c>
      <c r="L27" s="104">
        <f t="shared" si="15"/>
        <v>18.114661923618325</v>
      </c>
      <c r="M27" s="105">
        <f>E27/D27</f>
        <v>5.3495875193234905</v>
      </c>
      <c r="N27" s="105">
        <f>H27/G27</f>
        <v>4.773628278087603</v>
      </c>
      <c r="O27" s="105">
        <f>F27/D27</f>
        <v>4.804083229459789</v>
      </c>
      <c r="P27" s="105">
        <f>I27/G27</f>
        <v>4.279090898075245</v>
      </c>
    </row>
    <row r="28" spans="1:16" ht="12.75">
      <c r="A28" s="181"/>
      <c r="B28" s="104" t="s">
        <v>795</v>
      </c>
      <c r="C28" s="104"/>
      <c r="D28" s="104">
        <v>912860.9</v>
      </c>
      <c r="E28" s="104">
        <v>5021933.5200000005</v>
      </c>
      <c r="F28" s="104">
        <v>4536975.76</v>
      </c>
      <c r="G28" s="104">
        <v>383776</v>
      </c>
      <c r="H28" s="104">
        <v>2106994.4199999995</v>
      </c>
      <c r="I28" s="104">
        <v>1886432.4800000002</v>
      </c>
      <c r="J28" s="104">
        <f t="shared" si="15"/>
        <v>-57.95898367429255</v>
      </c>
      <c r="K28" s="104">
        <f t="shared" si="15"/>
        <v>-58.0441594535485</v>
      </c>
      <c r="L28" s="104">
        <f t="shared" si="15"/>
        <v>-58.420926630650534</v>
      </c>
      <c r="M28" s="105">
        <f>E28/D28</f>
        <v>5.501312982076459</v>
      </c>
      <c r="N28" s="105">
        <f>H28/G28</f>
        <v>5.490167232969231</v>
      </c>
      <c r="O28" s="105">
        <f>F28/D28</f>
        <v>4.97006253636233</v>
      </c>
      <c r="P28" s="105">
        <f>I28/G28</f>
        <v>4.915451930292671</v>
      </c>
    </row>
    <row r="29" spans="1:16" ht="12.75">
      <c r="A29" s="181"/>
      <c r="B29" s="104" t="s">
        <v>797</v>
      </c>
      <c r="C29" s="104"/>
      <c r="D29" s="104">
        <v>709957</v>
      </c>
      <c r="E29" s="104">
        <v>8002546.170000001</v>
      </c>
      <c r="F29" s="104">
        <v>7173134.61</v>
      </c>
      <c r="G29" s="104">
        <v>899680</v>
      </c>
      <c r="H29" s="104">
        <v>9734241.450000001</v>
      </c>
      <c r="I29" s="104">
        <v>8755080.549999999</v>
      </c>
      <c r="J29" s="104">
        <f t="shared" si="15"/>
        <v>26.723167741144888</v>
      </c>
      <c r="K29" s="104">
        <f t="shared" si="15"/>
        <v>21.63930383172035</v>
      </c>
      <c r="L29" s="104">
        <f t="shared" si="15"/>
        <v>22.05376067799735</v>
      </c>
      <c r="M29" s="105">
        <f>E29/D29</f>
        <v>11.271874451551293</v>
      </c>
      <c r="N29" s="105">
        <f>H29/G29</f>
        <v>10.8196708274053</v>
      </c>
      <c r="O29" s="105">
        <f>F29/D29</f>
        <v>10.103618402241263</v>
      </c>
      <c r="P29" s="105">
        <f>I29/G29</f>
        <v>9.731327305264093</v>
      </c>
    </row>
    <row r="30" spans="1:16" ht="12.75">
      <c r="A30" s="181"/>
      <c r="B30" s="104" t="s">
        <v>798</v>
      </c>
      <c r="C30" s="104"/>
      <c r="D30" s="104">
        <v>3066672.2800000003</v>
      </c>
      <c r="E30" s="104">
        <v>34060584.35000001</v>
      </c>
      <c r="F30" s="104">
        <v>30482572.38999999</v>
      </c>
      <c r="G30" s="104">
        <v>2997125.31</v>
      </c>
      <c r="H30" s="104">
        <v>35472575.49999999</v>
      </c>
      <c r="I30" s="104">
        <v>31831354.959999993</v>
      </c>
      <c r="J30" s="104">
        <f t="shared" si="15"/>
        <v>-2.2678318271426186</v>
      </c>
      <c r="K30" s="104">
        <f t="shared" si="15"/>
        <v>4.1455282607328</v>
      </c>
      <c r="L30" s="104">
        <f t="shared" si="15"/>
        <v>4.424766232794976</v>
      </c>
      <c r="M30" s="105">
        <f>E30/D30</f>
        <v>11.1066919579682</v>
      </c>
      <c r="N30" s="105">
        <f>H30/G30</f>
        <v>11.8355329961162</v>
      </c>
      <c r="O30" s="105">
        <f>F30/D30</f>
        <v>9.939951063176528</v>
      </c>
      <c r="P30" s="105">
        <f>I30/G30</f>
        <v>10.620628658332604</v>
      </c>
    </row>
    <row r="31" spans="1:16" ht="12.75">
      <c r="A31" s="18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5"/>
      <c r="O31" s="105"/>
      <c r="P31" s="105"/>
    </row>
    <row r="32" spans="1:16" ht="12.75">
      <c r="A32" s="133" t="s">
        <v>125</v>
      </c>
      <c r="B32" s="133"/>
      <c r="C32" s="133"/>
      <c r="D32" s="133"/>
      <c r="E32" s="133"/>
      <c r="F32" s="133"/>
      <c r="G32" s="104"/>
      <c r="H32" s="104"/>
      <c r="I32" s="104"/>
      <c r="J32" s="104"/>
      <c r="K32" s="104"/>
      <c r="L32" s="104"/>
      <c r="M32" s="105"/>
      <c r="N32" s="105"/>
      <c r="O32" s="105"/>
      <c r="P32" s="105"/>
    </row>
    <row r="33" spans="1:16" ht="25.5">
      <c r="A33" s="106" t="s">
        <v>130</v>
      </c>
      <c r="B33" s="106" t="s">
        <v>131</v>
      </c>
      <c r="C33" s="106" t="s">
        <v>132</v>
      </c>
      <c r="D33" s="107" t="s">
        <v>688</v>
      </c>
      <c r="E33" s="107" t="s">
        <v>689</v>
      </c>
      <c r="F33" s="108" t="s">
        <v>771</v>
      </c>
      <c r="G33" s="107" t="s">
        <v>719</v>
      </c>
      <c r="H33" s="107" t="s">
        <v>720</v>
      </c>
      <c r="I33" s="108" t="s">
        <v>764</v>
      </c>
      <c r="J33" s="109" t="s">
        <v>79</v>
      </c>
      <c r="K33" s="110" t="s">
        <v>80</v>
      </c>
      <c r="L33" s="110" t="s">
        <v>677</v>
      </c>
      <c r="M33" s="111" t="s">
        <v>690</v>
      </c>
      <c r="N33" s="111" t="s">
        <v>721</v>
      </c>
      <c r="O33" s="111" t="s">
        <v>691</v>
      </c>
      <c r="P33" s="111" t="s">
        <v>722</v>
      </c>
    </row>
    <row r="34" spans="1:15" ht="12.75">
      <c r="A34" s="72" t="s">
        <v>774</v>
      </c>
      <c r="B34" s="72" t="s">
        <v>775</v>
      </c>
      <c r="C34" s="72" t="s">
        <v>67</v>
      </c>
      <c r="D34" s="73">
        <v>9006</v>
      </c>
      <c r="E34" s="74">
        <v>23513.69</v>
      </c>
      <c r="F34" s="74">
        <v>21864.58</v>
      </c>
      <c r="G34" s="77"/>
      <c r="H34" s="77"/>
      <c r="I34" s="77"/>
      <c r="K34" s="103">
        <f>(H34-E34)*100/E34</f>
        <v>-100</v>
      </c>
      <c r="L34" s="103">
        <f>(I34-F34)*100/F34</f>
        <v>-99.99999999999999</v>
      </c>
      <c r="M34" s="103">
        <f>E34/D34</f>
        <v>2.6108916278036864</v>
      </c>
      <c r="O34" s="103">
        <f>F34/D34</f>
        <v>2.4277792582722633</v>
      </c>
    </row>
    <row r="35" spans="1:16" ht="12.75">
      <c r="A35" s="72" t="s">
        <v>284</v>
      </c>
      <c r="B35" s="72" t="s">
        <v>452</v>
      </c>
      <c r="C35" s="72" t="s">
        <v>48</v>
      </c>
      <c r="D35" s="77"/>
      <c r="E35" s="77"/>
      <c r="F35" s="77"/>
      <c r="G35" s="73">
        <v>71</v>
      </c>
      <c r="H35" s="74">
        <v>260.87</v>
      </c>
      <c r="I35" s="74">
        <v>231.65</v>
      </c>
      <c r="N35" s="103">
        <f aca="true" t="shared" si="16" ref="N35:N98">H35/G35</f>
        <v>3.674225352112676</v>
      </c>
      <c r="P35" s="103">
        <f aca="true" t="shared" si="17" ref="P35:P98">I35/G35</f>
        <v>3.2626760563380284</v>
      </c>
    </row>
    <row r="36" spans="1:16" ht="12.75">
      <c r="A36" s="72" t="s">
        <v>284</v>
      </c>
      <c r="B36" s="72" t="s">
        <v>452</v>
      </c>
      <c r="C36" s="72" t="s">
        <v>139</v>
      </c>
      <c r="D36" s="73">
        <v>30</v>
      </c>
      <c r="E36" s="74">
        <v>124.5</v>
      </c>
      <c r="F36" s="74">
        <v>109.53</v>
      </c>
      <c r="G36" s="73">
        <v>10225</v>
      </c>
      <c r="H36" s="74">
        <v>52364.67</v>
      </c>
      <c r="I36" s="74">
        <v>46012.5</v>
      </c>
      <c r="J36" s="103">
        <f aca="true" t="shared" si="18" ref="J36:J98">(G36-D36)*100/D36</f>
        <v>33983.333333333336</v>
      </c>
      <c r="K36" s="103">
        <f aca="true" t="shared" si="19" ref="K36:K98">(H36-E36)*100/E36</f>
        <v>41959.97590361446</v>
      </c>
      <c r="L36" s="103">
        <f aca="true" t="shared" si="20" ref="L36:L98">(I36-F36)*100/F36</f>
        <v>41909.03861955628</v>
      </c>
      <c r="M36" s="103">
        <f aca="true" t="shared" si="21" ref="M36:M98">E36/D36</f>
        <v>4.15</v>
      </c>
      <c r="N36" s="103">
        <f t="shared" si="16"/>
        <v>5.121239119804401</v>
      </c>
      <c r="O36" s="103">
        <f aca="true" t="shared" si="22" ref="O36:O98">F36/D36</f>
        <v>3.6510000000000002</v>
      </c>
      <c r="P36" s="103">
        <f t="shared" si="17"/>
        <v>4.5</v>
      </c>
    </row>
    <row r="37" spans="1:16" ht="12.75">
      <c r="A37" s="72" t="s">
        <v>284</v>
      </c>
      <c r="B37" s="72" t="s">
        <v>452</v>
      </c>
      <c r="C37" s="72" t="s">
        <v>42</v>
      </c>
      <c r="D37" s="77"/>
      <c r="E37" s="77"/>
      <c r="F37" s="77"/>
      <c r="G37" s="73">
        <v>540</v>
      </c>
      <c r="H37" s="74">
        <v>1588.3</v>
      </c>
      <c r="I37" s="74">
        <v>1421.23</v>
      </c>
      <c r="N37" s="103">
        <f t="shared" si="16"/>
        <v>2.9412962962962963</v>
      </c>
      <c r="P37" s="103">
        <f t="shared" si="17"/>
        <v>2.6319074074074074</v>
      </c>
    </row>
    <row r="38" spans="1:15" ht="12.75">
      <c r="A38" s="72" t="s">
        <v>284</v>
      </c>
      <c r="B38" s="72" t="s">
        <v>452</v>
      </c>
      <c r="C38" s="72" t="s">
        <v>57</v>
      </c>
      <c r="D38" s="73">
        <v>1720</v>
      </c>
      <c r="E38" s="74">
        <v>6428.39</v>
      </c>
      <c r="F38" s="74">
        <v>5653.29</v>
      </c>
      <c r="G38" s="77"/>
      <c r="H38" s="77"/>
      <c r="I38" s="77"/>
      <c r="K38" s="103">
        <f t="shared" si="19"/>
        <v>-100</v>
      </c>
      <c r="L38" s="103">
        <f t="shared" si="20"/>
        <v>-100</v>
      </c>
      <c r="M38" s="103">
        <f t="shared" si="21"/>
        <v>3.737436046511628</v>
      </c>
      <c r="O38" s="103">
        <f t="shared" si="22"/>
        <v>3.286796511627907</v>
      </c>
    </row>
    <row r="39" spans="1:16" ht="12.75">
      <c r="A39" s="72" t="s">
        <v>284</v>
      </c>
      <c r="B39" s="72" t="s">
        <v>452</v>
      </c>
      <c r="C39" s="72" t="s">
        <v>62</v>
      </c>
      <c r="D39" s="77"/>
      <c r="E39" s="77"/>
      <c r="F39" s="77"/>
      <c r="G39" s="73">
        <v>500</v>
      </c>
      <c r="H39" s="74">
        <v>3795.03</v>
      </c>
      <c r="I39" s="74">
        <v>3387</v>
      </c>
      <c r="N39" s="103">
        <f t="shared" si="16"/>
        <v>7.59006</v>
      </c>
      <c r="P39" s="103">
        <f t="shared" si="17"/>
        <v>6.774</v>
      </c>
    </row>
    <row r="40" spans="1:16" ht="12.75">
      <c r="A40" s="72" t="s">
        <v>284</v>
      </c>
      <c r="B40" s="72" t="s">
        <v>452</v>
      </c>
      <c r="C40" s="72" t="s">
        <v>95</v>
      </c>
      <c r="D40" s="73">
        <v>15600</v>
      </c>
      <c r="E40" s="74">
        <v>46227.51</v>
      </c>
      <c r="F40" s="74">
        <v>41184</v>
      </c>
      <c r="G40" s="73">
        <v>94000</v>
      </c>
      <c r="H40" s="74">
        <v>296267.08</v>
      </c>
      <c r="I40" s="74">
        <v>265841</v>
      </c>
      <c r="J40" s="103">
        <f t="shared" si="18"/>
        <v>502.56410256410254</v>
      </c>
      <c r="K40" s="103">
        <f t="shared" si="19"/>
        <v>540.8891155937233</v>
      </c>
      <c r="L40" s="103">
        <f t="shared" si="20"/>
        <v>545.4958236208237</v>
      </c>
      <c r="M40" s="103">
        <f t="shared" si="21"/>
        <v>2.9633019230769233</v>
      </c>
      <c r="N40" s="103">
        <f t="shared" si="16"/>
        <v>3.1517774468085107</v>
      </c>
      <c r="O40" s="103">
        <f t="shared" si="22"/>
        <v>2.64</v>
      </c>
      <c r="P40" s="103">
        <f t="shared" si="17"/>
        <v>2.828095744680851</v>
      </c>
    </row>
    <row r="41" spans="1:16" ht="12.75">
      <c r="A41" s="72" t="s">
        <v>284</v>
      </c>
      <c r="B41" s="72" t="s">
        <v>452</v>
      </c>
      <c r="C41" s="72" t="s">
        <v>71</v>
      </c>
      <c r="D41" s="73">
        <v>82749</v>
      </c>
      <c r="E41" s="74">
        <v>259019.29</v>
      </c>
      <c r="F41" s="74">
        <v>235501.62</v>
      </c>
      <c r="G41" s="73">
        <v>559022</v>
      </c>
      <c r="H41" s="74">
        <v>1842051.16</v>
      </c>
      <c r="I41" s="74">
        <v>1651851.25</v>
      </c>
      <c r="J41" s="103">
        <f t="shared" si="18"/>
        <v>575.5634509178359</v>
      </c>
      <c r="K41" s="103">
        <f t="shared" si="19"/>
        <v>611.1636974991322</v>
      </c>
      <c r="L41" s="103">
        <f t="shared" si="20"/>
        <v>601.4182110509473</v>
      </c>
      <c r="M41" s="103">
        <f t="shared" si="21"/>
        <v>3.1301803042937077</v>
      </c>
      <c r="N41" s="103">
        <f t="shared" si="16"/>
        <v>3.295131783722286</v>
      </c>
      <c r="O41" s="103">
        <f t="shared" si="22"/>
        <v>2.8459754196425333</v>
      </c>
      <c r="P41" s="103">
        <f t="shared" si="17"/>
        <v>2.954894887857723</v>
      </c>
    </row>
    <row r="42" spans="1:16" ht="12.75">
      <c r="A42" s="72" t="s">
        <v>284</v>
      </c>
      <c r="B42" s="72" t="s">
        <v>452</v>
      </c>
      <c r="C42" s="72" t="s">
        <v>67</v>
      </c>
      <c r="D42" s="73">
        <v>527018</v>
      </c>
      <c r="E42" s="74">
        <v>2120582.87</v>
      </c>
      <c r="F42" s="74">
        <v>1905764.83</v>
      </c>
      <c r="G42" s="73">
        <v>1111038</v>
      </c>
      <c r="H42" s="74">
        <v>4514264.25</v>
      </c>
      <c r="I42" s="74">
        <v>4014391.63</v>
      </c>
      <c r="J42" s="103">
        <f t="shared" si="18"/>
        <v>110.8159493603634</v>
      </c>
      <c r="K42" s="103">
        <f t="shared" si="19"/>
        <v>112.87846440068621</v>
      </c>
      <c r="L42" s="103">
        <f t="shared" si="20"/>
        <v>110.64464863694644</v>
      </c>
      <c r="M42" s="103">
        <f t="shared" si="21"/>
        <v>4.023738980452281</v>
      </c>
      <c r="N42" s="103">
        <f t="shared" si="16"/>
        <v>4.063105177320668</v>
      </c>
      <c r="O42" s="103">
        <f t="shared" si="22"/>
        <v>3.616128538304195</v>
      </c>
      <c r="P42" s="103">
        <f t="shared" si="17"/>
        <v>3.6131902149161412</v>
      </c>
    </row>
    <row r="43" spans="1:15" ht="12.75">
      <c r="A43" s="72" t="s">
        <v>284</v>
      </c>
      <c r="B43" s="72" t="s">
        <v>452</v>
      </c>
      <c r="C43" s="72" t="s">
        <v>357</v>
      </c>
      <c r="D43" s="73">
        <v>15950</v>
      </c>
      <c r="E43" s="74">
        <v>47541.08</v>
      </c>
      <c r="F43" s="74">
        <v>43283.41</v>
      </c>
      <c r="G43" s="77"/>
      <c r="H43" s="77"/>
      <c r="I43" s="77"/>
      <c r="K43" s="103">
        <f t="shared" si="19"/>
        <v>-100</v>
      </c>
      <c r="L43" s="103">
        <f t="shared" si="20"/>
        <v>-99.99999999999999</v>
      </c>
      <c r="M43" s="103">
        <f t="shared" si="21"/>
        <v>2.9806319749216303</v>
      </c>
      <c r="O43" s="103">
        <f t="shared" si="22"/>
        <v>2.7136934169279</v>
      </c>
    </row>
    <row r="44" spans="1:16" ht="12.75">
      <c r="A44" s="72" t="s">
        <v>284</v>
      </c>
      <c r="B44" s="72" t="s">
        <v>452</v>
      </c>
      <c r="C44" s="72" t="s">
        <v>350</v>
      </c>
      <c r="D44" s="73">
        <v>1574</v>
      </c>
      <c r="E44" s="74">
        <v>5576.98</v>
      </c>
      <c r="F44" s="74">
        <v>4787.11</v>
      </c>
      <c r="G44" s="73">
        <v>66370</v>
      </c>
      <c r="H44" s="74">
        <v>213097.51</v>
      </c>
      <c r="I44" s="74">
        <v>190957.39</v>
      </c>
      <c r="J44" s="103">
        <f t="shared" si="18"/>
        <v>4116.645489199492</v>
      </c>
      <c r="K44" s="103">
        <f t="shared" si="19"/>
        <v>3721.019799246187</v>
      </c>
      <c r="L44" s="103">
        <f t="shared" si="20"/>
        <v>3888.9910614128366</v>
      </c>
      <c r="M44" s="103">
        <f t="shared" si="21"/>
        <v>3.5431893265565435</v>
      </c>
      <c r="N44" s="103">
        <f t="shared" si="16"/>
        <v>3.210750489679072</v>
      </c>
      <c r="O44" s="103">
        <f t="shared" si="22"/>
        <v>3.0413659466327827</v>
      </c>
      <c r="P44" s="103">
        <f t="shared" si="17"/>
        <v>2.877164230827181</v>
      </c>
    </row>
    <row r="45" spans="1:15" ht="12.75">
      <c r="A45" s="72" t="s">
        <v>284</v>
      </c>
      <c r="B45" s="72" t="s">
        <v>452</v>
      </c>
      <c r="C45" s="72" t="s">
        <v>66</v>
      </c>
      <c r="D45" s="73">
        <v>720</v>
      </c>
      <c r="E45" s="74">
        <v>2895.59</v>
      </c>
      <c r="F45" s="74">
        <v>2538.59</v>
      </c>
      <c r="G45" s="77"/>
      <c r="H45" s="77"/>
      <c r="I45" s="77"/>
      <c r="K45" s="103">
        <f t="shared" si="19"/>
        <v>-100</v>
      </c>
      <c r="L45" s="103">
        <f t="shared" si="20"/>
        <v>-100</v>
      </c>
      <c r="M45" s="103">
        <f t="shared" si="21"/>
        <v>4.021652777777778</v>
      </c>
      <c r="O45" s="103">
        <f t="shared" si="22"/>
        <v>3.5258194444444446</v>
      </c>
    </row>
    <row r="46" spans="1:15" ht="12.75">
      <c r="A46" s="72" t="s">
        <v>286</v>
      </c>
      <c r="B46" s="72" t="s">
        <v>287</v>
      </c>
      <c r="C46" s="72" t="s">
        <v>48</v>
      </c>
      <c r="D46" s="73">
        <v>130</v>
      </c>
      <c r="E46" s="74">
        <v>413.71</v>
      </c>
      <c r="F46" s="74">
        <v>372.47</v>
      </c>
      <c r="G46" s="77"/>
      <c r="H46" s="77"/>
      <c r="I46" s="77"/>
      <c r="K46" s="103">
        <f t="shared" si="19"/>
        <v>-100</v>
      </c>
      <c r="L46" s="103">
        <f t="shared" si="20"/>
        <v>-99.99999999999999</v>
      </c>
      <c r="M46" s="103">
        <f t="shared" si="21"/>
        <v>3.182384615384615</v>
      </c>
      <c r="O46" s="103">
        <f t="shared" si="22"/>
        <v>2.8651538461538464</v>
      </c>
    </row>
    <row r="47" spans="1:15" ht="12.75">
      <c r="A47" s="72" t="s">
        <v>286</v>
      </c>
      <c r="B47" s="72" t="s">
        <v>287</v>
      </c>
      <c r="C47" s="72" t="s">
        <v>61</v>
      </c>
      <c r="D47" s="73">
        <v>15000</v>
      </c>
      <c r="E47" s="74">
        <v>96563.16</v>
      </c>
      <c r="F47" s="74">
        <v>85450</v>
      </c>
      <c r="G47" s="77"/>
      <c r="H47" s="77"/>
      <c r="I47" s="77"/>
      <c r="K47" s="103">
        <f t="shared" si="19"/>
        <v>-100</v>
      </c>
      <c r="L47" s="103">
        <f t="shared" si="20"/>
        <v>-100</v>
      </c>
      <c r="M47" s="103">
        <f t="shared" si="21"/>
        <v>6.437544</v>
      </c>
      <c r="O47" s="103">
        <f t="shared" si="22"/>
        <v>5.696666666666666</v>
      </c>
    </row>
    <row r="48" spans="1:15" ht="12.75">
      <c r="A48" s="72" t="s">
        <v>286</v>
      </c>
      <c r="B48" s="72" t="s">
        <v>287</v>
      </c>
      <c r="C48" s="72" t="s">
        <v>95</v>
      </c>
      <c r="D48" s="73">
        <v>20</v>
      </c>
      <c r="E48" s="74">
        <v>72.63</v>
      </c>
      <c r="F48" s="74">
        <v>61.72</v>
      </c>
      <c r="G48" s="77"/>
      <c r="H48" s="77"/>
      <c r="I48" s="77"/>
      <c r="K48" s="103">
        <f t="shared" si="19"/>
        <v>-100</v>
      </c>
      <c r="L48" s="103">
        <f t="shared" si="20"/>
        <v>-100</v>
      </c>
      <c r="M48" s="103">
        <f t="shared" si="21"/>
        <v>3.6315</v>
      </c>
      <c r="O48" s="103">
        <f t="shared" si="22"/>
        <v>3.086</v>
      </c>
    </row>
    <row r="49" spans="1:15" ht="12.75">
      <c r="A49" s="72" t="s">
        <v>286</v>
      </c>
      <c r="B49" s="72" t="s">
        <v>287</v>
      </c>
      <c r="C49" s="72" t="s">
        <v>71</v>
      </c>
      <c r="D49" s="73">
        <v>290795</v>
      </c>
      <c r="E49" s="74">
        <v>935357.67</v>
      </c>
      <c r="F49" s="74">
        <v>836501.54</v>
      </c>
      <c r="G49" s="77"/>
      <c r="H49" s="77"/>
      <c r="I49" s="77"/>
      <c r="K49" s="103">
        <f t="shared" si="19"/>
        <v>-100</v>
      </c>
      <c r="L49" s="103">
        <f t="shared" si="20"/>
        <v>-100</v>
      </c>
      <c r="M49" s="103">
        <f t="shared" si="21"/>
        <v>3.2165534826939943</v>
      </c>
      <c r="O49" s="103">
        <f t="shared" si="22"/>
        <v>2.876602211179697</v>
      </c>
    </row>
    <row r="50" spans="1:15" ht="12.75">
      <c r="A50" s="72" t="s">
        <v>286</v>
      </c>
      <c r="B50" s="72" t="s">
        <v>287</v>
      </c>
      <c r="C50" s="72" t="s">
        <v>67</v>
      </c>
      <c r="D50" s="73">
        <v>455114</v>
      </c>
      <c r="E50" s="74">
        <v>1678011.96</v>
      </c>
      <c r="F50" s="74">
        <v>1523907.51</v>
      </c>
      <c r="G50" s="77"/>
      <c r="H50" s="77"/>
      <c r="I50" s="77"/>
      <c r="K50" s="103">
        <f t="shared" si="19"/>
        <v>-100</v>
      </c>
      <c r="L50" s="103">
        <f t="shared" si="20"/>
        <v>-100</v>
      </c>
      <c r="M50" s="103">
        <f t="shared" si="21"/>
        <v>3.6870145941456425</v>
      </c>
      <c r="O50" s="103">
        <f t="shared" si="22"/>
        <v>3.3484083328572622</v>
      </c>
    </row>
    <row r="51" spans="1:16" ht="12.75">
      <c r="A51" s="72" t="s">
        <v>286</v>
      </c>
      <c r="B51" s="72" t="s">
        <v>287</v>
      </c>
      <c r="C51" s="72" t="s">
        <v>350</v>
      </c>
      <c r="D51" s="73">
        <v>18650</v>
      </c>
      <c r="E51" s="74">
        <v>60277.87</v>
      </c>
      <c r="F51" s="74">
        <v>54431.4</v>
      </c>
      <c r="G51" s="73">
        <v>2442</v>
      </c>
      <c r="H51" s="74">
        <v>7332.56</v>
      </c>
      <c r="I51" s="74">
        <v>6471.3</v>
      </c>
      <c r="J51" s="103">
        <f t="shared" si="18"/>
        <v>-86.90616621983914</v>
      </c>
      <c r="K51" s="103">
        <f t="shared" si="19"/>
        <v>-87.83540294307016</v>
      </c>
      <c r="L51" s="103">
        <f t="shared" si="20"/>
        <v>-88.11109028979597</v>
      </c>
      <c r="M51" s="103">
        <f t="shared" si="21"/>
        <v>3.2320573726541557</v>
      </c>
      <c r="N51" s="103">
        <f t="shared" si="16"/>
        <v>3.0026863226863227</v>
      </c>
      <c r="O51" s="103">
        <f t="shared" si="22"/>
        <v>2.9185737265415552</v>
      </c>
      <c r="P51" s="103">
        <f t="shared" si="17"/>
        <v>2.65</v>
      </c>
    </row>
    <row r="52" spans="1:16" ht="12.75">
      <c r="A52" s="72"/>
      <c r="B52" s="72"/>
      <c r="C52" s="72"/>
      <c r="D52" s="73">
        <f aca="true" t="shared" si="23" ref="D52:I52">SUM(D34:D51)</f>
        <v>1434076</v>
      </c>
      <c r="E52" s="73">
        <f t="shared" si="23"/>
        <v>5282606.899999999</v>
      </c>
      <c r="F52" s="73">
        <f t="shared" si="23"/>
        <v>4761411.600000001</v>
      </c>
      <c r="G52" s="73">
        <f t="shared" si="23"/>
        <v>1844208</v>
      </c>
      <c r="H52" s="73">
        <f t="shared" si="23"/>
        <v>6931021.429999999</v>
      </c>
      <c r="I52" s="73">
        <f t="shared" si="23"/>
        <v>6180564.949999999</v>
      </c>
      <c r="J52" s="103">
        <f t="shared" si="18"/>
        <v>28.59904217070783</v>
      </c>
      <c r="K52" s="103">
        <f t="shared" si="19"/>
        <v>31.204565495872874</v>
      </c>
      <c r="L52" s="103">
        <f t="shared" si="20"/>
        <v>29.805307106825182</v>
      </c>
      <c r="M52" s="103">
        <f t="shared" si="21"/>
        <v>3.6836310627888618</v>
      </c>
      <c r="N52" s="103">
        <f t="shared" si="16"/>
        <v>3.7582644853508924</v>
      </c>
      <c r="O52" s="103">
        <f t="shared" si="22"/>
        <v>3.3201947456062304</v>
      </c>
      <c r="P52" s="103">
        <f t="shared" si="17"/>
        <v>3.3513383251780704</v>
      </c>
    </row>
    <row r="53" spans="1:16" ht="12.75">
      <c r="A53" s="72" t="s">
        <v>430</v>
      </c>
      <c r="B53" s="72" t="s">
        <v>629</v>
      </c>
      <c r="C53" s="72" t="s">
        <v>48</v>
      </c>
      <c r="D53" s="73">
        <v>1120464.2</v>
      </c>
      <c r="E53" s="74">
        <v>4195783.9</v>
      </c>
      <c r="F53" s="74">
        <v>3794822.86</v>
      </c>
      <c r="G53" s="73">
        <v>729055.4</v>
      </c>
      <c r="H53" s="74">
        <v>2683249.52</v>
      </c>
      <c r="I53" s="74">
        <v>2400112.22</v>
      </c>
      <c r="J53" s="103">
        <f t="shared" si="18"/>
        <v>-34.932735914275526</v>
      </c>
      <c r="K53" s="103">
        <f t="shared" si="19"/>
        <v>-36.048910431254576</v>
      </c>
      <c r="L53" s="103">
        <f t="shared" si="20"/>
        <v>-36.75298403783727</v>
      </c>
      <c r="M53" s="103">
        <f t="shared" si="21"/>
        <v>3.744683587391726</v>
      </c>
      <c r="N53" s="103">
        <f t="shared" si="16"/>
        <v>3.6804466711308907</v>
      </c>
      <c r="O53" s="103">
        <f t="shared" si="22"/>
        <v>3.3868309759472903</v>
      </c>
      <c r="P53" s="103">
        <f t="shared" si="17"/>
        <v>3.292084826475464</v>
      </c>
    </row>
    <row r="54" spans="1:16" ht="12.75">
      <c r="A54" s="72" t="s">
        <v>430</v>
      </c>
      <c r="B54" s="72" t="s">
        <v>629</v>
      </c>
      <c r="C54" s="72" t="s">
        <v>94</v>
      </c>
      <c r="D54" s="73">
        <v>6960</v>
      </c>
      <c r="E54" s="74">
        <v>21087.08</v>
      </c>
      <c r="F54" s="74">
        <v>19645.25</v>
      </c>
      <c r="G54" s="73">
        <v>6000</v>
      </c>
      <c r="H54" s="74">
        <v>20456.87</v>
      </c>
      <c r="I54" s="74">
        <v>18293.68</v>
      </c>
      <c r="J54" s="103">
        <f t="shared" si="18"/>
        <v>-13.793103448275861</v>
      </c>
      <c r="K54" s="103">
        <f t="shared" si="19"/>
        <v>-2.9886072419699774</v>
      </c>
      <c r="L54" s="103">
        <f t="shared" si="20"/>
        <v>-6.879881905295171</v>
      </c>
      <c r="M54" s="103">
        <f t="shared" si="21"/>
        <v>3.0297528735632184</v>
      </c>
      <c r="N54" s="103">
        <f t="shared" si="16"/>
        <v>3.409478333333333</v>
      </c>
      <c r="O54" s="103">
        <f t="shared" si="22"/>
        <v>2.8225933908045975</v>
      </c>
      <c r="P54" s="103">
        <f t="shared" si="17"/>
        <v>3.0489466666666667</v>
      </c>
    </row>
    <row r="55" spans="1:16" ht="12.75">
      <c r="A55" s="72" t="s">
        <v>430</v>
      </c>
      <c r="B55" s="72" t="s">
        <v>629</v>
      </c>
      <c r="C55" s="72" t="s">
        <v>138</v>
      </c>
      <c r="D55" s="73">
        <v>142300</v>
      </c>
      <c r="E55" s="74">
        <v>461674.58</v>
      </c>
      <c r="F55" s="74">
        <v>414633.56</v>
      </c>
      <c r="G55" s="73">
        <v>33050</v>
      </c>
      <c r="H55" s="74">
        <v>97416.78</v>
      </c>
      <c r="I55" s="74">
        <v>87885.32</v>
      </c>
      <c r="J55" s="103">
        <f t="shared" si="18"/>
        <v>-76.77442023893184</v>
      </c>
      <c r="K55" s="103">
        <f t="shared" si="19"/>
        <v>-78.89925410231598</v>
      </c>
      <c r="L55" s="103">
        <f t="shared" si="20"/>
        <v>-78.80409873238433</v>
      </c>
      <c r="M55" s="103">
        <f t="shared" si="21"/>
        <v>3.2443751229796205</v>
      </c>
      <c r="N55" s="103">
        <f t="shared" si="16"/>
        <v>2.9475576399394856</v>
      </c>
      <c r="O55" s="103">
        <f t="shared" si="22"/>
        <v>2.9137987350667602</v>
      </c>
      <c r="P55" s="103">
        <f t="shared" si="17"/>
        <v>2.659162481089259</v>
      </c>
    </row>
    <row r="56" spans="1:16" ht="12.75">
      <c r="A56" s="72" t="s">
        <v>430</v>
      </c>
      <c r="B56" s="72" t="s">
        <v>629</v>
      </c>
      <c r="C56" s="72" t="s">
        <v>63</v>
      </c>
      <c r="D56" s="73">
        <v>17000</v>
      </c>
      <c r="E56" s="74">
        <v>58585.2</v>
      </c>
      <c r="F56" s="74">
        <v>51135</v>
      </c>
      <c r="G56" s="73">
        <v>34680</v>
      </c>
      <c r="H56" s="74">
        <v>118316</v>
      </c>
      <c r="I56" s="74">
        <v>106485.3</v>
      </c>
      <c r="J56" s="103">
        <f t="shared" si="18"/>
        <v>104</v>
      </c>
      <c r="K56" s="103">
        <f t="shared" si="19"/>
        <v>101.95544267152796</v>
      </c>
      <c r="L56" s="103">
        <f t="shared" si="20"/>
        <v>108.24347315928425</v>
      </c>
      <c r="M56" s="103">
        <f t="shared" si="21"/>
        <v>3.4461882352941173</v>
      </c>
      <c r="N56" s="103">
        <f t="shared" si="16"/>
        <v>3.4116493656286044</v>
      </c>
      <c r="O56" s="103">
        <f t="shared" si="22"/>
        <v>3.007941176470588</v>
      </c>
      <c r="P56" s="103">
        <f t="shared" si="17"/>
        <v>3.0705103806228373</v>
      </c>
    </row>
    <row r="57" spans="1:16" ht="12.75">
      <c r="A57" s="72" t="s">
        <v>430</v>
      </c>
      <c r="B57" s="72" t="s">
        <v>629</v>
      </c>
      <c r="C57" s="72" t="s">
        <v>54</v>
      </c>
      <c r="D57" s="73">
        <v>9195.12</v>
      </c>
      <c r="E57" s="74">
        <v>38698.35</v>
      </c>
      <c r="F57" s="74">
        <v>34917.12</v>
      </c>
      <c r="G57" s="73">
        <v>12562.88</v>
      </c>
      <c r="H57" s="74">
        <v>49650.38</v>
      </c>
      <c r="I57" s="74">
        <v>44420.36</v>
      </c>
      <c r="J57" s="103">
        <f t="shared" si="18"/>
        <v>36.62551440329216</v>
      </c>
      <c r="K57" s="103">
        <f t="shared" si="19"/>
        <v>28.301025754328027</v>
      </c>
      <c r="L57" s="103">
        <f t="shared" si="20"/>
        <v>27.216563107152012</v>
      </c>
      <c r="M57" s="103">
        <f t="shared" si="21"/>
        <v>4.208574765745308</v>
      </c>
      <c r="N57" s="103">
        <f t="shared" si="16"/>
        <v>3.952149507119387</v>
      </c>
      <c r="O57" s="103">
        <f t="shared" si="22"/>
        <v>3.7973533787487277</v>
      </c>
      <c r="P57" s="103">
        <f t="shared" si="17"/>
        <v>3.53584209990066</v>
      </c>
    </row>
    <row r="58" spans="1:16" ht="12.75">
      <c r="A58" s="72" t="s">
        <v>430</v>
      </c>
      <c r="B58" s="72" t="s">
        <v>629</v>
      </c>
      <c r="C58" s="72" t="s">
        <v>82</v>
      </c>
      <c r="D58" s="73">
        <v>89200</v>
      </c>
      <c r="E58" s="74">
        <v>269970.44</v>
      </c>
      <c r="F58" s="74">
        <v>244455</v>
      </c>
      <c r="G58" s="73">
        <v>38430</v>
      </c>
      <c r="H58" s="74">
        <v>80787.73</v>
      </c>
      <c r="I58" s="74">
        <v>71672.7</v>
      </c>
      <c r="J58" s="103">
        <f t="shared" si="18"/>
        <v>-56.917040358744394</v>
      </c>
      <c r="K58" s="103">
        <f t="shared" si="19"/>
        <v>-70.07534232266319</v>
      </c>
      <c r="L58" s="103">
        <f t="shared" si="20"/>
        <v>-70.68061606430632</v>
      </c>
      <c r="M58" s="103">
        <f t="shared" si="21"/>
        <v>3.0265744394618834</v>
      </c>
      <c r="N58" s="103">
        <f t="shared" si="16"/>
        <v>2.1022047879260994</v>
      </c>
      <c r="O58" s="103">
        <f t="shared" si="22"/>
        <v>2.7405269058295962</v>
      </c>
      <c r="P58" s="103">
        <f t="shared" si="17"/>
        <v>1.8650195160031224</v>
      </c>
    </row>
    <row r="59" spans="1:16" ht="12.75">
      <c r="A59" s="72" t="s">
        <v>430</v>
      </c>
      <c r="B59" s="72" t="s">
        <v>629</v>
      </c>
      <c r="C59" s="72" t="s">
        <v>101</v>
      </c>
      <c r="D59" s="73">
        <v>48000</v>
      </c>
      <c r="E59" s="74">
        <v>147317.83</v>
      </c>
      <c r="F59" s="74">
        <v>129910</v>
      </c>
      <c r="G59" s="73">
        <v>59160</v>
      </c>
      <c r="H59" s="74">
        <v>168599.6</v>
      </c>
      <c r="I59" s="74">
        <v>148647.63</v>
      </c>
      <c r="J59" s="103">
        <f t="shared" si="18"/>
        <v>23.25</v>
      </c>
      <c r="K59" s="103">
        <f t="shared" si="19"/>
        <v>14.446160386695908</v>
      </c>
      <c r="L59" s="103">
        <f t="shared" si="20"/>
        <v>14.42354707104919</v>
      </c>
      <c r="M59" s="103">
        <f t="shared" si="21"/>
        <v>3.069121458333333</v>
      </c>
      <c r="N59" s="103">
        <f t="shared" si="16"/>
        <v>2.8498918187964843</v>
      </c>
      <c r="O59" s="103">
        <f t="shared" si="22"/>
        <v>2.7064583333333334</v>
      </c>
      <c r="P59" s="103">
        <f t="shared" si="17"/>
        <v>2.5126374239350913</v>
      </c>
    </row>
    <row r="60" spans="1:16" ht="12.75">
      <c r="A60" s="72" t="s">
        <v>430</v>
      </c>
      <c r="B60" s="72" t="s">
        <v>629</v>
      </c>
      <c r="C60" s="72" t="s">
        <v>52</v>
      </c>
      <c r="D60" s="73">
        <v>17500</v>
      </c>
      <c r="E60" s="74">
        <v>50713.35</v>
      </c>
      <c r="F60" s="74">
        <v>46022.09</v>
      </c>
      <c r="G60" s="73">
        <v>31000</v>
      </c>
      <c r="H60" s="74">
        <v>94511.68</v>
      </c>
      <c r="I60" s="74">
        <v>85255.17</v>
      </c>
      <c r="J60" s="103">
        <f t="shared" si="18"/>
        <v>77.14285714285714</v>
      </c>
      <c r="K60" s="103">
        <f t="shared" si="19"/>
        <v>86.36449771115494</v>
      </c>
      <c r="L60" s="103">
        <f t="shared" si="20"/>
        <v>85.24836659960468</v>
      </c>
      <c r="M60" s="103">
        <f t="shared" si="21"/>
        <v>2.8979057142857143</v>
      </c>
      <c r="N60" s="103">
        <f t="shared" si="16"/>
        <v>3.0487638709677416</v>
      </c>
      <c r="O60" s="103">
        <f t="shared" si="22"/>
        <v>2.629833714285714</v>
      </c>
      <c r="P60" s="103">
        <f t="shared" si="17"/>
        <v>2.7501667741935485</v>
      </c>
    </row>
    <row r="61" spans="1:16" ht="12.75">
      <c r="A61" s="72" t="s">
        <v>430</v>
      </c>
      <c r="B61" s="72" t="s">
        <v>629</v>
      </c>
      <c r="C61" s="72" t="s">
        <v>56</v>
      </c>
      <c r="D61" s="73">
        <v>2304</v>
      </c>
      <c r="E61" s="74">
        <v>6506.06</v>
      </c>
      <c r="F61" s="74">
        <v>6094.76</v>
      </c>
      <c r="G61" s="73">
        <v>2508</v>
      </c>
      <c r="H61" s="74">
        <v>8024.29</v>
      </c>
      <c r="I61" s="74">
        <v>7278.88</v>
      </c>
      <c r="J61" s="103">
        <f t="shared" si="18"/>
        <v>8.854166666666666</v>
      </c>
      <c r="K61" s="103">
        <f t="shared" si="19"/>
        <v>23.335628629308665</v>
      </c>
      <c r="L61" s="103">
        <f t="shared" si="20"/>
        <v>19.428492672393986</v>
      </c>
      <c r="M61" s="103">
        <f t="shared" si="21"/>
        <v>2.823810763888889</v>
      </c>
      <c r="N61" s="103">
        <f t="shared" si="16"/>
        <v>3.1994776714513558</v>
      </c>
      <c r="O61" s="103">
        <f t="shared" si="22"/>
        <v>2.645295138888889</v>
      </c>
      <c r="P61" s="103">
        <f t="shared" si="17"/>
        <v>2.9022647527910688</v>
      </c>
    </row>
    <row r="62" spans="1:16" ht="12.75">
      <c r="A62" s="72" t="s">
        <v>430</v>
      </c>
      <c r="B62" s="72" t="s">
        <v>629</v>
      </c>
      <c r="C62" s="72" t="s">
        <v>122</v>
      </c>
      <c r="D62" s="77"/>
      <c r="E62" s="77"/>
      <c r="F62" s="77"/>
      <c r="G62" s="73">
        <v>16000</v>
      </c>
      <c r="H62" s="74">
        <v>49236.28</v>
      </c>
      <c r="I62" s="74">
        <v>44224</v>
      </c>
      <c r="N62" s="103">
        <f t="shared" si="16"/>
        <v>3.0772675</v>
      </c>
      <c r="P62" s="103">
        <f t="shared" si="17"/>
        <v>2.764</v>
      </c>
    </row>
    <row r="63" spans="1:16" ht="12.75">
      <c r="A63" s="72" t="s">
        <v>430</v>
      </c>
      <c r="B63" s="72" t="s">
        <v>629</v>
      </c>
      <c r="C63" s="72" t="s">
        <v>612</v>
      </c>
      <c r="D63" s="73">
        <v>18000</v>
      </c>
      <c r="E63" s="74">
        <v>53805.41</v>
      </c>
      <c r="F63" s="74">
        <v>49650</v>
      </c>
      <c r="G63" s="73">
        <v>42240</v>
      </c>
      <c r="H63" s="74">
        <v>129718.47</v>
      </c>
      <c r="I63" s="74">
        <v>115065.15</v>
      </c>
      <c r="J63" s="103">
        <f t="shared" si="18"/>
        <v>134.66666666666666</v>
      </c>
      <c r="K63" s="103">
        <f t="shared" si="19"/>
        <v>141.088154518291</v>
      </c>
      <c r="L63" s="103">
        <f t="shared" si="20"/>
        <v>131.7525679758308</v>
      </c>
      <c r="M63" s="103">
        <f t="shared" si="21"/>
        <v>2.9891894444444445</v>
      </c>
      <c r="N63" s="103">
        <f t="shared" si="16"/>
        <v>3.070986505681818</v>
      </c>
      <c r="O63" s="103">
        <f t="shared" si="22"/>
        <v>2.7583333333333333</v>
      </c>
      <c r="P63" s="103">
        <f t="shared" si="17"/>
        <v>2.724080255681818</v>
      </c>
    </row>
    <row r="64" spans="1:16" ht="12.75">
      <c r="A64" s="72" t="s">
        <v>430</v>
      </c>
      <c r="B64" s="72" t="s">
        <v>629</v>
      </c>
      <c r="C64" s="72" t="s">
        <v>42</v>
      </c>
      <c r="D64" s="73">
        <v>42460</v>
      </c>
      <c r="E64" s="74">
        <v>142105.63</v>
      </c>
      <c r="F64" s="74">
        <v>124738.57</v>
      </c>
      <c r="G64" s="73">
        <v>35655</v>
      </c>
      <c r="H64" s="74">
        <v>108225.32</v>
      </c>
      <c r="I64" s="74">
        <v>97359.89</v>
      </c>
      <c r="J64" s="103">
        <f t="shared" si="18"/>
        <v>-16.026848798869523</v>
      </c>
      <c r="K64" s="103">
        <f t="shared" si="19"/>
        <v>-23.84163808288243</v>
      </c>
      <c r="L64" s="103">
        <f t="shared" si="20"/>
        <v>-21.948848700125396</v>
      </c>
      <c r="M64" s="103">
        <f t="shared" si="21"/>
        <v>3.3468118228921337</v>
      </c>
      <c r="N64" s="103">
        <f t="shared" si="16"/>
        <v>3.0353476370775487</v>
      </c>
      <c r="O64" s="103">
        <f t="shared" si="22"/>
        <v>2.937790155440415</v>
      </c>
      <c r="P64" s="103">
        <f t="shared" si="17"/>
        <v>2.730609732155378</v>
      </c>
    </row>
    <row r="65" spans="1:16" ht="12.75">
      <c r="A65" s="72" t="s">
        <v>430</v>
      </c>
      <c r="B65" s="72" t="s">
        <v>629</v>
      </c>
      <c r="C65" s="72" t="s">
        <v>46</v>
      </c>
      <c r="D65" s="73">
        <v>111340</v>
      </c>
      <c r="E65" s="74">
        <v>375240</v>
      </c>
      <c r="F65" s="74">
        <v>336564.75</v>
      </c>
      <c r="G65" s="73">
        <v>115184</v>
      </c>
      <c r="H65" s="74">
        <v>371340.8</v>
      </c>
      <c r="I65" s="74">
        <v>332948.69</v>
      </c>
      <c r="J65" s="103">
        <f t="shared" si="18"/>
        <v>3.452487874977546</v>
      </c>
      <c r="K65" s="103">
        <f t="shared" si="19"/>
        <v>-1.0391216288242222</v>
      </c>
      <c r="L65" s="103">
        <f t="shared" si="20"/>
        <v>-1.0744024738181874</v>
      </c>
      <c r="M65" s="103">
        <f t="shared" si="21"/>
        <v>3.370217352254356</v>
      </c>
      <c r="N65" s="103">
        <f t="shared" si="16"/>
        <v>3.223892207251007</v>
      </c>
      <c r="O65" s="103">
        <f t="shared" si="22"/>
        <v>3.02285566732531</v>
      </c>
      <c r="P65" s="103">
        <f t="shared" si="17"/>
        <v>2.89058107028754</v>
      </c>
    </row>
    <row r="66" spans="1:16" ht="12.75">
      <c r="A66" s="72" t="s">
        <v>430</v>
      </c>
      <c r="B66" s="72" t="s">
        <v>629</v>
      </c>
      <c r="C66" s="72" t="s">
        <v>45</v>
      </c>
      <c r="D66" s="77"/>
      <c r="E66" s="77"/>
      <c r="F66" s="77"/>
      <c r="G66" s="73">
        <v>2240</v>
      </c>
      <c r="H66" s="74">
        <v>7543.78</v>
      </c>
      <c r="I66" s="74">
        <v>6675.2</v>
      </c>
      <c r="N66" s="103">
        <f t="shared" si="16"/>
        <v>3.3677589285714284</v>
      </c>
      <c r="P66" s="103">
        <f t="shared" si="17"/>
        <v>2.98</v>
      </c>
    </row>
    <row r="67" spans="1:16" ht="12.75">
      <c r="A67" s="72" t="s">
        <v>430</v>
      </c>
      <c r="B67" s="72" t="s">
        <v>629</v>
      </c>
      <c r="C67" s="72" t="s">
        <v>57</v>
      </c>
      <c r="D67" s="73">
        <v>31590</v>
      </c>
      <c r="E67" s="74">
        <v>143323.83</v>
      </c>
      <c r="F67" s="74">
        <v>130264.25</v>
      </c>
      <c r="G67" s="73">
        <v>37559.5</v>
      </c>
      <c r="H67" s="74">
        <v>170489.85</v>
      </c>
      <c r="I67" s="74">
        <v>152709.79</v>
      </c>
      <c r="J67" s="103">
        <f t="shared" si="18"/>
        <v>18.896802785691676</v>
      </c>
      <c r="K67" s="103">
        <f t="shared" si="19"/>
        <v>18.954293923069194</v>
      </c>
      <c r="L67" s="103">
        <f t="shared" si="20"/>
        <v>17.230775135925636</v>
      </c>
      <c r="M67" s="103">
        <f t="shared" si="21"/>
        <v>4.537</v>
      </c>
      <c r="N67" s="103">
        <f t="shared" si="16"/>
        <v>4.539193812484192</v>
      </c>
      <c r="O67" s="103">
        <f t="shared" si="22"/>
        <v>4.123591326369104</v>
      </c>
      <c r="P67" s="103">
        <f t="shared" si="17"/>
        <v>4.0658099814960265</v>
      </c>
    </row>
    <row r="68" spans="1:16" ht="12.75">
      <c r="A68" s="72" t="s">
        <v>430</v>
      </c>
      <c r="B68" s="72" t="s">
        <v>629</v>
      </c>
      <c r="C68" s="72" t="s">
        <v>61</v>
      </c>
      <c r="D68" s="73">
        <v>2700</v>
      </c>
      <c r="E68" s="74">
        <v>8749.15</v>
      </c>
      <c r="F68" s="74">
        <v>7767.45</v>
      </c>
      <c r="G68" s="73">
        <v>2260</v>
      </c>
      <c r="H68" s="74">
        <v>6900.97</v>
      </c>
      <c r="I68" s="74">
        <v>6133.36</v>
      </c>
      <c r="J68" s="103">
        <f t="shared" si="18"/>
        <v>-16.296296296296298</v>
      </c>
      <c r="K68" s="103">
        <f t="shared" si="19"/>
        <v>-21.124109199179344</v>
      </c>
      <c r="L68" s="103">
        <f t="shared" si="20"/>
        <v>-21.037663583286665</v>
      </c>
      <c r="M68" s="103">
        <f t="shared" si="21"/>
        <v>3.240425925925926</v>
      </c>
      <c r="N68" s="103">
        <f t="shared" si="16"/>
        <v>3.0535265486725667</v>
      </c>
      <c r="O68" s="103">
        <f t="shared" si="22"/>
        <v>2.8768333333333334</v>
      </c>
      <c r="P68" s="103">
        <f t="shared" si="17"/>
        <v>2.7138761061946903</v>
      </c>
    </row>
    <row r="69" spans="1:16" ht="12.75">
      <c r="A69" s="72" t="s">
        <v>430</v>
      </c>
      <c r="B69" s="72" t="s">
        <v>629</v>
      </c>
      <c r="C69" s="72" t="s">
        <v>103</v>
      </c>
      <c r="D69" s="73">
        <v>5989.6</v>
      </c>
      <c r="E69" s="74">
        <v>20435.48</v>
      </c>
      <c r="F69" s="74">
        <v>18597.4</v>
      </c>
      <c r="G69" s="73">
        <v>1402.9</v>
      </c>
      <c r="H69" s="74">
        <v>5021.31</v>
      </c>
      <c r="I69" s="74">
        <v>4537.28</v>
      </c>
      <c r="J69" s="103">
        <f t="shared" si="18"/>
        <v>-76.57773474021639</v>
      </c>
      <c r="K69" s="103">
        <f t="shared" si="19"/>
        <v>-75.42847048368816</v>
      </c>
      <c r="L69" s="103">
        <f t="shared" si="20"/>
        <v>-75.60261111768313</v>
      </c>
      <c r="M69" s="103">
        <f t="shared" si="21"/>
        <v>3.411827167089622</v>
      </c>
      <c r="N69" s="103">
        <f t="shared" si="16"/>
        <v>3.579235868557987</v>
      </c>
      <c r="O69" s="103">
        <f t="shared" si="22"/>
        <v>3.104948577534393</v>
      </c>
      <c r="P69" s="103">
        <f t="shared" si="17"/>
        <v>3.2342148406871476</v>
      </c>
    </row>
    <row r="70" spans="1:16" ht="12.75">
      <c r="A70" s="72" t="s">
        <v>430</v>
      </c>
      <c r="B70" s="72" t="s">
        <v>629</v>
      </c>
      <c r="C70" s="72" t="s">
        <v>729</v>
      </c>
      <c r="D70" s="73">
        <v>27600</v>
      </c>
      <c r="E70" s="74">
        <v>88442.53</v>
      </c>
      <c r="F70" s="74">
        <v>78970</v>
      </c>
      <c r="G70" s="73">
        <v>37250</v>
      </c>
      <c r="H70" s="74">
        <v>115907.52</v>
      </c>
      <c r="I70" s="74">
        <v>103281.56</v>
      </c>
      <c r="J70" s="103">
        <f t="shared" si="18"/>
        <v>34.96376811594203</v>
      </c>
      <c r="K70" s="103">
        <f t="shared" si="19"/>
        <v>31.054052840867403</v>
      </c>
      <c r="L70" s="103">
        <f t="shared" si="20"/>
        <v>30.785817399012284</v>
      </c>
      <c r="M70" s="103">
        <f t="shared" si="21"/>
        <v>3.204439492753623</v>
      </c>
      <c r="N70" s="103">
        <f t="shared" si="16"/>
        <v>3.1116112751677854</v>
      </c>
      <c r="O70" s="103">
        <f t="shared" si="22"/>
        <v>2.861231884057971</v>
      </c>
      <c r="P70" s="103">
        <f t="shared" si="17"/>
        <v>2.7726593288590604</v>
      </c>
    </row>
    <row r="71" spans="1:16" ht="12.75">
      <c r="A71" s="72" t="s">
        <v>430</v>
      </c>
      <c r="B71" s="72" t="s">
        <v>629</v>
      </c>
      <c r="C71" s="72" t="s">
        <v>803</v>
      </c>
      <c r="D71" s="77"/>
      <c r="E71" s="77"/>
      <c r="F71" s="77"/>
      <c r="G71" s="73">
        <v>80283</v>
      </c>
      <c r="H71" s="74">
        <v>406371.6</v>
      </c>
      <c r="I71" s="74">
        <v>366919.19</v>
      </c>
      <c r="N71" s="103">
        <f t="shared" si="16"/>
        <v>5.061739097941033</v>
      </c>
      <c r="P71" s="103">
        <f t="shared" si="17"/>
        <v>4.570322359652729</v>
      </c>
    </row>
    <row r="72" spans="1:16" ht="12.75">
      <c r="A72" s="72" t="s">
        <v>430</v>
      </c>
      <c r="B72" s="72" t="s">
        <v>629</v>
      </c>
      <c r="C72" s="72" t="s">
        <v>95</v>
      </c>
      <c r="D72" s="73">
        <v>397670</v>
      </c>
      <c r="E72" s="74">
        <v>1270790.16</v>
      </c>
      <c r="F72" s="74">
        <v>1129623.7</v>
      </c>
      <c r="G72" s="73">
        <v>266517</v>
      </c>
      <c r="H72" s="74">
        <v>895657.97</v>
      </c>
      <c r="I72" s="74">
        <v>795884.75</v>
      </c>
      <c r="J72" s="103">
        <f t="shared" si="18"/>
        <v>-32.9803606004979</v>
      </c>
      <c r="K72" s="103">
        <f t="shared" si="19"/>
        <v>-29.519601410826155</v>
      </c>
      <c r="L72" s="103">
        <f t="shared" si="20"/>
        <v>-29.544258853634176</v>
      </c>
      <c r="M72" s="103">
        <f t="shared" si="21"/>
        <v>3.195589710061106</v>
      </c>
      <c r="N72" s="103">
        <f t="shared" si="16"/>
        <v>3.360603526229096</v>
      </c>
      <c r="O72" s="103">
        <f t="shared" si="22"/>
        <v>2.8406057786606986</v>
      </c>
      <c r="P72" s="103">
        <f t="shared" si="17"/>
        <v>2.986243841856242</v>
      </c>
    </row>
    <row r="73" spans="1:16" ht="12.75">
      <c r="A73" s="72" t="s">
        <v>430</v>
      </c>
      <c r="B73" s="72" t="s">
        <v>629</v>
      </c>
      <c r="C73" s="72" t="s">
        <v>71</v>
      </c>
      <c r="D73" s="73">
        <v>88815</v>
      </c>
      <c r="E73" s="74">
        <v>259701.5</v>
      </c>
      <c r="F73" s="74">
        <v>238952.76</v>
      </c>
      <c r="G73" s="73">
        <v>225340</v>
      </c>
      <c r="H73" s="74">
        <v>658813.18</v>
      </c>
      <c r="I73" s="74">
        <v>589133.56</v>
      </c>
      <c r="J73" s="103">
        <f t="shared" si="18"/>
        <v>153.71840342284523</v>
      </c>
      <c r="K73" s="103">
        <f t="shared" si="19"/>
        <v>153.68092983675493</v>
      </c>
      <c r="L73" s="103">
        <f t="shared" si="20"/>
        <v>146.548129429432</v>
      </c>
      <c r="M73" s="103">
        <f t="shared" si="21"/>
        <v>2.9240725102741654</v>
      </c>
      <c r="N73" s="103">
        <f t="shared" si="16"/>
        <v>2.9236406319339667</v>
      </c>
      <c r="O73" s="103">
        <f t="shared" si="22"/>
        <v>2.6904549907110287</v>
      </c>
      <c r="P73" s="103">
        <f t="shared" si="17"/>
        <v>2.614420697612497</v>
      </c>
    </row>
    <row r="74" spans="1:16" ht="12.75">
      <c r="A74" s="72" t="s">
        <v>430</v>
      </c>
      <c r="B74" s="72" t="s">
        <v>629</v>
      </c>
      <c r="C74" s="72" t="s">
        <v>67</v>
      </c>
      <c r="D74" s="73">
        <v>274502.84</v>
      </c>
      <c r="E74" s="74">
        <v>879822.41</v>
      </c>
      <c r="F74" s="74">
        <v>792211.86</v>
      </c>
      <c r="G74" s="73">
        <v>201076.88</v>
      </c>
      <c r="H74" s="74">
        <v>657327.6</v>
      </c>
      <c r="I74" s="74">
        <v>585081.02</v>
      </c>
      <c r="J74" s="103">
        <f t="shared" si="18"/>
        <v>-26.748706862194947</v>
      </c>
      <c r="K74" s="103">
        <f t="shared" si="19"/>
        <v>-25.288604549183972</v>
      </c>
      <c r="L74" s="103">
        <f t="shared" si="20"/>
        <v>-26.145889812858893</v>
      </c>
      <c r="M74" s="103">
        <f t="shared" si="21"/>
        <v>3.205148660757025</v>
      </c>
      <c r="N74" s="103">
        <f t="shared" si="16"/>
        <v>3.2690362014767684</v>
      </c>
      <c r="O74" s="103">
        <f t="shared" si="22"/>
        <v>2.885987846245962</v>
      </c>
      <c r="P74" s="103">
        <f t="shared" si="17"/>
        <v>2.9097379072124054</v>
      </c>
    </row>
    <row r="75" spans="1:16" ht="12.75">
      <c r="A75" s="72" t="s">
        <v>430</v>
      </c>
      <c r="B75" s="72" t="s">
        <v>629</v>
      </c>
      <c r="C75" s="72" t="s">
        <v>357</v>
      </c>
      <c r="D75" s="73">
        <v>63450</v>
      </c>
      <c r="E75" s="74">
        <v>187611</v>
      </c>
      <c r="F75" s="74">
        <v>172656.17</v>
      </c>
      <c r="G75" s="73">
        <v>256120</v>
      </c>
      <c r="H75" s="74">
        <v>757046.46</v>
      </c>
      <c r="I75" s="74">
        <v>676966.58</v>
      </c>
      <c r="J75" s="103">
        <f t="shared" si="18"/>
        <v>303.6564223798266</v>
      </c>
      <c r="K75" s="103">
        <f t="shared" si="19"/>
        <v>303.51922861665895</v>
      </c>
      <c r="L75" s="103">
        <f t="shared" si="20"/>
        <v>292.0894225789903</v>
      </c>
      <c r="M75" s="103">
        <f t="shared" si="21"/>
        <v>2.9568321513002362</v>
      </c>
      <c r="N75" s="103">
        <f t="shared" si="16"/>
        <v>2.9558271903795093</v>
      </c>
      <c r="O75" s="103">
        <f t="shared" si="22"/>
        <v>2.7211374310480694</v>
      </c>
      <c r="P75" s="103">
        <f t="shared" si="17"/>
        <v>2.643161721068249</v>
      </c>
    </row>
    <row r="76" spans="1:15" ht="12.75">
      <c r="A76" s="72" t="s">
        <v>430</v>
      </c>
      <c r="B76" s="72" t="s">
        <v>629</v>
      </c>
      <c r="C76" s="72" t="s">
        <v>109</v>
      </c>
      <c r="D76" s="73">
        <v>43700</v>
      </c>
      <c r="E76" s="74">
        <v>138233.79</v>
      </c>
      <c r="F76" s="74">
        <v>125268.7</v>
      </c>
      <c r="G76" s="77"/>
      <c r="H76" s="77"/>
      <c r="I76" s="77"/>
      <c r="K76" s="103">
        <f t="shared" si="19"/>
        <v>-100</v>
      </c>
      <c r="L76" s="103">
        <f t="shared" si="20"/>
        <v>-100</v>
      </c>
      <c r="M76" s="103">
        <f t="shared" si="21"/>
        <v>3.1632446224256294</v>
      </c>
      <c r="O76" s="103">
        <f t="shared" si="22"/>
        <v>2.8665606407322652</v>
      </c>
    </row>
    <row r="77" spans="1:16" ht="12.75">
      <c r="A77" s="72" t="s">
        <v>430</v>
      </c>
      <c r="B77" s="72" t="s">
        <v>629</v>
      </c>
      <c r="C77" s="72" t="s">
        <v>530</v>
      </c>
      <c r="D77" s="73">
        <v>54540</v>
      </c>
      <c r="E77" s="74">
        <v>173490.93</v>
      </c>
      <c r="F77" s="74">
        <v>152252.1</v>
      </c>
      <c r="G77" s="73">
        <v>55560</v>
      </c>
      <c r="H77" s="74">
        <v>161297.16</v>
      </c>
      <c r="I77" s="74">
        <v>142524.99</v>
      </c>
      <c r="J77" s="103">
        <f t="shared" si="18"/>
        <v>1.87018701870187</v>
      </c>
      <c r="K77" s="103">
        <f t="shared" si="19"/>
        <v>-7.028476935364858</v>
      </c>
      <c r="L77" s="103">
        <f t="shared" si="20"/>
        <v>-6.388818282309416</v>
      </c>
      <c r="M77" s="103">
        <f t="shared" si="21"/>
        <v>3.1809851485148513</v>
      </c>
      <c r="N77" s="103">
        <f t="shared" si="16"/>
        <v>2.9031166306695466</v>
      </c>
      <c r="O77" s="103">
        <f t="shared" si="22"/>
        <v>2.7915676567656766</v>
      </c>
      <c r="P77" s="103">
        <f t="shared" si="17"/>
        <v>2.5652446004319653</v>
      </c>
    </row>
    <row r="78" spans="1:16" ht="12.75">
      <c r="A78" s="72" t="s">
        <v>430</v>
      </c>
      <c r="B78" s="72" t="s">
        <v>629</v>
      </c>
      <c r="C78" s="72" t="s">
        <v>626</v>
      </c>
      <c r="D78" s="77"/>
      <c r="E78" s="77"/>
      <c r="F78" s="77"/>
      <c r="G78" s="73">
        <v>5900</v>
      </c>
      <c r="H78" s="74">
        <v>25665</v>
      </c>
      <c r="I78" s="74">
        <v>23604.39</v>
      </c>
      <c r="N78" s="103">
        <f t="shared" si="16"/>
        <v>4.35</v>
      </c>
      <c r="P78" s="103">
        <f t="shared" si="17"/>
        <v>4.00074406779661</v>
      </c>
    </row>
    <row r="79" spans="1:16" ht="12.75">
      <c r="A79" s="72"/>
      <c r="B79" s="72"/>
      <c r="C79" s="72"/>
      <c r="D79" s="73">
        <f aca="true" t="shared" si="24" ref="D79:I79">SUM(D53:D78)</f>
        <v>2615280.76</v>
      </c>
      <c r="E79" s="73">
        <f t="shared" si="24"/>
        <v>8992088.61</v>
      </c>
      <c r="F79" s="73">
        <f t="shared" si="24"/>
        <v>8099153.350000001</v>
      </c>
      <c r="G79" s="73">
        <f t="shared" si="24"/>
        <v>2327034.56</v>
      </c>
      <c r="H79" s="73">
        <f t="shared" si="24"/>
        <v>7847576.119999998</v>
      </c>
      <c r="I79" s="73">
        <f t="shared" si="24"/>
        <v>7013100.659999999</v>
      </c>
      <c r="J79" s="103">
        <f t="shared" si="18"/>
        <v>-11.02161589717808</v>
      </c>
      <c r="K79" s="103">
        <f t="shared" si="19"/>
        <v>-12.727993902631274</v>
      </c>
      <c r="L79" s="103">
        <f t="shared" si="20"/>
        <v>-13.409459520852279</v>
      </c>
      <c r="M79" s="103">
        <f t="shared" si="21"/>
        <v>3.4382880597492713</v>
      </c>
      <c r="N79" s="103">
        <f t="shared" si="16"/>
        <v>3.372350481979949</v>
      </c>
      <c r="O79" s="103">
        <f t="shared" si="22"/>
        <v>3.0968580788243942</v>
      </c>
      <c r="P79" s="103">
        <f t="shared" si="17"/>
        <v>3.01375010949558</v>
      </c>
    </row>
    <row r="80" spans="1:16" ht="12.75">
      <c r="A80" s="72" t="s">
        <v>443</v>
      </c>
      <c r="B80" s="72" t="s">
        <v>631</v>
      </c>
      <c r="C80" s="72" t="s">
        <v>48</v>
      </c>
      <c r="D80" s="73">
        <v>6000</v>
      </c>
      <c r="E80" s="74">
        <v>33092.03</v>
      </c>
      <c r="F80" s="74">
        <v>31000</v>
      </c>
      <c r="G80" s="73">
        <v>30</v>
      </c>
      <c r="H80" s="74">
        <v>20.75</v>
      </c>
      <c r="I80" s="74">
        <v>18.44</v>
      </c>
      <c r="J80" s="103">
        <f t="shared" si="18"/>
        <v>-99.5</v>
      </c>
      <c r="K80" s="103">
        <f t="shared" si="19"/>
        <v>-99.93729608005312</v>
      </c>
      <c r="L80" s="103">
        <f t="shared" si="20"/>
        <v>-99.94051612903226</v>
      </c>
      <c r="M80" s="103">
        <f t="shared" si="21"/>
        <v>5.515338333333333</v>
      </c>
      <c r="N80" s="103">
        <f t="shared" si="16"/>
        <v>0.6916666666666667</v>
      </c>
      <c r="O80" s="103">
        <f t="shared" si="22"/>
        <v>5.166666666666667</v>
      </c>
      <c r="P80" s="103">
        <f t="shared" si="17"/>
        <v>0.6146666666666667</v>
      </c>
    </row>
    <row r="81" spans="1:15" ht="12.75">
      <c r="A81" s="72" t="s">
        <v>443</v>
      </c>
      <c r="B81" s="72" t="s">
        <v>631</v>
      </c>
      <c r="C81" s="72" t="s">
        <v>63</v>
      </c>
      <c r="D81" s="73">
        <v>126</v>
      </c>
      <c r="E81" s="74">
        <v>382.73</v>
      </c>
      <c r="F81" s="74">
        <v>350.26</v>
      </c>
      <c r="G81" s="77"/>
      <c r="H81" s="77"/>
      <c r="I81" s="77"/>
      <c r="K81" s="103">
        <f t="shared" si="19"/>
        <v>-100</v>
      </c>
      <c r="L81" s="103">
        <f t="shared" si="20"/>
        <v>-100</v>
      </c>
      <c r="M81" s="103">
        <f t="shared" si="21"/>
        <v>3.0375396825396828</v>
      </c>
      <c r="O81" s="103">
        <f t="shared" si="22"/>
        <v>2.7798412698412696</v>
      </c>
    </row>
    <row r="82" spans="1:16" ht="12.75">
      <c r="A82" s="72" t="s">
        <v>443</v>
      </c>
      <c r="B82" s="72" t="s">
        <v>631</v>
      </c>
      <c r="C82" s="72" t="s">
        <v>42</v>
      </c>
      <c r="D82" s="77"/>
      <c r="E82" s="77"/>
      <c r="F82" s="77"/>
      <c r="G82" s="73">
        <v>30030</v>
      </c>
      <c r="H82" s="74">
        <v>193053.8</v>
      </c>
      <c r="I82" s="74">
        <v>171159.68</v>
      </c>
      <c r="N82" s="103">
        <f t="shared" si="16"/>
        <v>6.428697968697969</v>
      </c>
      <c r="P82" s="103">
        <f t="shared" si="17"/>
        <v>5.699623043623044</v>
      </c>
    </row>
    <row r="83" spans="1:16" ht="12.75">
      <c r="A83" s="72" t="s">
        <v>443</v>
      </c>
      <c r="B83" s="72" t="s">
        <v>631</v>
      </c>
      <c r="C83" s="72" t="s">
        <v>43</v>
      </c>
      <c r="D83" s="77"/>
      <c r="E83" s="77"/>
      <c r="F83" s="77"/>
      <c r="G83" s="73">
        <v>500</v>
      </c>
      <c r="H83" s="74">
        <v>2670.47</v>
      </c>
      <c r="I83" s="74">
        <v>2450.18</v>
      </c>
      <c r="N83" s="103">
        <f t="shared" si="16"/>
        <v>5.34094</v>
      </c>
      <c r="P83" s="103">
        <f t="shared" si="17"/>
        <v>4.90036</v>
      </c>
    </row>
    <row r="84" spans="1:16" ht="12.75">
      <c r="A84" s="72" t="s">
        <v>443</v>
      </c>
      <c r="B84" s="72" t="s">
        <v>631</v>
      </c>
      <c r="C84" s="72" t="s">
        <v>99</v>
      </c>
      <c r="D84" s="77"/>
      <c r="E84" s="77"/>
      <c r="F84" s="77"/>
      <c r="G84" s="73">
        <v>1680</v>
      </c>
      <c r="H84" s="74">
        <v>15176</v>
      </c>
      <c r="I84" s="74">
        <v>13753.57</v>
      </c>
      <c r="N84" s="103">
        <f t="shared" si="16"/>
        <v>9.033333333333333</v>
      </c>
      <c r="P84" s="103">
        <f t="shared" si="17"/>
        <v>8.18664880952381</v>
      </c>
    </row>
    <row r="85" spans="1:16" ht="12.75">
      <c r="A85" s="72" t="s">
        <v>443</v>
      </c>
      <c r="B85" s="72" t="s">
        <v>631</v>
      </c>
      <c r="C85" s="72" t="s">
        <v>62</v>
      </c>
      <c r="D85" s="77"/>
      <c r="E85" s="77"/>
      <c r="F85" s="77"/>
      <c r="G85" s="73">
        <v>250</v>
      </c>
      <c r="H85" s="74">
        <v>2375.02</v>
      </c>
      <c r="I85" s="74">
        <v>2125</v>
      </c>
      <c r="N85" s="103">
        <f t="shared" si="16"/>
        <v>9.50008</v>
      </c>
      <c r="P85" s="103">
        <f t="shared" si="17"/>
        <v>8.5</v>
      </c>
    </row>
    <row r="86" spans="1:16" ht="12.75">
      <c r="A86" s="72" t="s">
        <v>443</v>
      </c>
      <c r="B86" s="72" t="s">
        <v>631</v>
      </c>
      <c r="C86" s="72" t="s">
        <v>95</v>
      </c>
      <c r="D86" s="77"/>
      <c r="E86" s="77"/>
      <c r="F86" s="77"/>
      <c r="G86" s="73">
        <v>1600</v>
      </c>
      <c r="H86" s="74">
        <v>7037.6</v>
      </c>
      <c r="I86" s="74">
        <v>6188.2</v>
      </c>
      <c r="N86" s="103">
        <f t="shared" si="16"/>
        <v>4.3985</v>
      </c>
      <c r="P86" s="103">
        <f t="shared" si="17"/>
        <v>3.867625</v>
      </c>
    </row>
    <row r="87" spans="1:16" ht="12.75">
      <c r="A87" s="72" t="s">
        <v>443</v>
      </c>
      <c r="B87" s="72" t="s">
        <v>631</v>
      </c>
      <c r="C87" s="72" t="s">
        <v>71</v>
      </c>
      <c r="D87" s="73">
        <v>2590</v>
      </c>
      <c r="E87" s="74">
        <v>12583.92</v>
      </c>
      <c r="F87" s="74">
        <v>11674.26</v>
      </c>
      <c r="G87" s="73">
        <v>1326</v>
      </c>
      <c r="H87" s="74">
        <v>7648.41</v>
      </c>
      <c r="I87" s="74">
        <v>6829.82</v>
      </c>
      <c r="J87" s="103">
        <f t="shared" si="18"/>
        <v>-48.803088803088805</v>
      </c>
      <c r="K87" s="103">
        <f t="shared" si="19"/>
        <v>-39.220767455610016</v>
      </c>
      <c r="L87" s="103">
        <f t="shared" si="20"/>
        <v>-41.49676296399087</v>
      </c>
      <c r="M87" s="103">
        <f t="shared" si="21"/>
        <v>4.85865637065637</v>
      </c>
      <c r="N87" s="103">
        <f t="shared" si="16"/>
        <v>5.768031674208145</v>
      </c>
      <c r="O87" s="103">
        <f t="shared" si="22"/>
        <v>4.507436293436293</v>
      </c>
      <c r="P87" s="103">
        <f t="shared" si="17"/>
        <v>5.150693815987934</v>
      </c>
    </row>
    <row r="88" spans="1:15" ht="12.75">
      <c r="A88" s="72" t="s">
        <v>443</v>
      </c>
      <c r="B88" s="72" t="s">
        <v>631</v>
      </c>
      <c r="C88" s="72" t="s">
        <v>357</v>
      </c>
      <c r="D88" s="73">
        <v>550</v>
      </c>
      <c r="E88" s="74">
        <v>2756.93</v>
      </c>
      <c r="F88" s="74">
        <v>2510.03</v>
      </c>
      <c r="G88" s="77"/>
      <c r="H88" s="77"/>
      <c r="I88" s="77"/>
      <c r="K88" s="103">
        <f t="shared" si="19"/>
        <v>-100</v>
      </c>
      <c r="L88" s="103">
        <f t="shared" si="20"/>
        <v>-100</v>
      </c>
      <c r="M88" s="103">
        <f t="shared" si="21"/>
        <v>5.0126</v>
      </c>
      <c r="O88" s="103">
        <f t="shared" si="22"/>
        <v>4.5636909090909095</v>
      </c>
    </row>
    <row r="89" spans="1:16" ht="12.75">
      <c r="A89" s="72"/>
      <c r="B89" s="72"/>
      <c r="C89" s="72"/>
      <c r="D89" s="73">
        <f aca="true" t="shared" si="25" ref="D89:I89">SUM(D80:D87)</f>
        <v>8716</v>
      </c>
      <c r="E89" s="73">
        <f t="shared" si="25"/>
        <v>46058.68</v>
      </c>
      <c r="F89" s="73">
        <f t="shared" si="25"/>
        <v>43024.52</v>
      </c>
      <c r="G89" s="73">
        <f t="shared" si="25"/>
        <v>35416</v>
      </c>
      <c r="H89" s="73">
        <f t="shared" si="25"/>
        <v>227982.05</v>
      </c>
      <c r="I89" s="73">
        <f t="shared" si="25"/>
        <v>202524.89</v>
      </c>
      <c r="J89" s="103">
        <f t="shared" si="18"/>
        <v>306.33318035796236</v>
      </c>
      <c r="K89" s="103">
        <f t="shared" si="19"/>
        <v>394.9817276569802</v>
      </c>
      <c r="L89" s="103">
        <f t="shared" si="20"/>
        <v>370.71969658232103</v>
      </c>
      <c r="M89" s="103">
        <f t="shared" si="21"/>
        <v>5.2843827443781555</v>
      </c>
      <c r="N89" s="103">
        <f t="shared" si="16"/>
        <v>6.437261407273549</v>
      </c>
      <c r="O89" s="103">
        <f t="shared" si="22"/>
        <v>4.936268930702156</v>
      </c>
      <c r="P89" s="103">
        <f t="shared" si="17"/>
        <v>5.718457476846623</v>
      </c>
    </row>
    <row r="90" spans="1:16" ht="12.75">
      <c r="A90" s="72" t="s">
        <v>451</v>
      </c>
      <c r="B90" s="72" t="s">
        <v>452</v>
      </c>
      <c r="C90" s="72" t="s">
        <v>48</v>
      </c>
      <c r="D90" s="73">
        <v>87040</v>
      </c>
      <c r="E90" s="74">
        <v>414309.57</v>
      </c>
      <c r="F90" s="74">
        <v>371861.15</v>
      </c>
      <c r="G90" s="73">
        <v>76977</v>
      </c>
      <c r="H90" s="74">
        <v>382362.07</v>
      </c>
      <c r="I90" s="74">
        <v>343778.35</v>
      </c>
      <c r="J90" s="103">
        <f t="shared" si="18"/>
        <v>-11.561351102941176</v>
      </c>
      <c r="K90" s="103">
        <f t="shared" si="19"/>
        <v>-7.711021495351893</v>
      </c>
      <c r="L90" s="103">
        <f t="shared" si="20"/>
        <v>-7.551958573784877</v>
      </c>
      <c r="M90" s="103">
        <f t="shared" si="21"/>
        <v>4.759990464154412</v>
      </c>
      <c r="N90" s="103">
        <f t="shared" si="16"/>
        <v>4.967224885355366</v>
      </c>
      <c r="O90" s="103">
        <f t="shared" si="22"/>
        <v>4.272301815257353</v>
      </c>
      <c r="P90" s="103">
        <f t="shared" si="17"/>
        <v>4.465987892487366</v>
      </c>
    </row>
    <row r="91" spans="1:16" ht="12.75">
      <c r="A91" s="72" t="s">
        <v>451</v>
      </c>
      <c r="B91" s="72" t="s">
        <v>452</v>
      </c>
      <c r="C91" s="72" t="s">
        <v>94</v>
      </c>
      <c r="D91" s="73">
        <v>1440</v>
      </c>
      <c r="E91" s="74">
        <v>6779.7</v>
      </c>
      <c r="F91" s="74">
        <v>6252.94</v>
      </c>
      <c r="G91" s="73">
        <v>21880</v>
      </c>
      <c r="H91" s="74">
        <v>106849.7</v>
      </c>
      <c r="I91" s="74">
        <v>96242.35</v>
      </c>
      <c r="J91" s="103">
        <f t="shared" si="18"/>
        <v>1419.4444444444443</v>
      </c>
      <c r="K91" s="103">
        <f t="shared" si="19"/>
        <v>1476.0240128619262</v>
      </c>
      <c r="L91" s="103">
        <f t="shared" si="20"/>
        <v>1439.1535821549544</v>
      </c>
      <c r="M91" s="103">
        <f t="shared" si="21"/>
        <v>4.708125</v>
      </c>
      <c r="N91" s="103">
        <f t="shared" si="16"/>
        <v>4.883441499085923</v>
      </c>
      <c r="O91" s="103">
        <f t="shared" si="22"/>
        <v>4.342319444444444</v>
      </c>
      <c r="P91" s="103">
        <f t="shared" si="17"/>
        <v>4.398644881170019</v>
      </c>
    </row>
    <row r="92" spans="1:15" ht="12.75">
      <c r="A92" s="72" t="s">
        <v>451</v>
      </c>
      <c r="B92" s="72" t="s">
        <v>452</v>
      </c>
      <c r="C92" s="72" t="s">
        <v>64</v>
      </c>
      <c r="D92" s="73">
        <v>1200</v>
      </c>
      <c r="E92" s="74">
        <v>6749.64</v>
      </c>
      <c r="F92" s="74">
        <v>6232.24</v>
      </c>
      <c r="G92" s="77"/>
      <c r="H92" s="77"/>
      <c r="I92" s="77"/>
      <c r="K92" s="103">
        <f t="shared" si="19"/>
        <v>-100</v>
      </c>
      <c r="L92" s="103">
        <f t="shared" si="20"/>
        <v>-100</v>
      </c>
      <c r="M92" s="103">
        <f t="shared" si="21"/>
        <v>5.624700000000001</v>
      </c>
      <c r="O92" s="103">
        <f t="shared" si="22"/>
        <v>5.193533333333333</v>
      </c>
    </row>
    <row r="93" spans="1:15" ht="12.75">
      <c r="A93" s="72" t="s">
        <v>451</v>
      </c>
      <c r="B93" s="72" t="s">
        <v>452</v>
      </c>
      <c r="C93" s="72" t="s">
        <v>63</v>
      </c>
      <c r="D93" s="73">
        <v>50</v>
      </c>
      <c r="E93" s="74">
        <v>555.49</v>
      </c>
      <c r="F93" s="74">
        <v>485.22</v>
      </c>
      <c r="G93" s="77"/>
      <c r="H93" s="77"/>
      <c r="I93" s="77"/>
      <c r="K93" s="103">
        <f t="shared" si="19"/>
        <v>-100</v>
      </c>
      <c r="L93" s="103">
        <f t="shared" si="20"/>
        <v>-100</v>
      </c>
      <c r="M93" s="103">
        <f t="shared" si="21"/>
        <v>11.1098</v>
      </c>
      <c r="O93" s="103">
        <f t="shared" si="22"/>
        <v>9.7044</v>
      </c>
    </row>
    <row r="94" spans="1:16" ht="12.75">
      <c r="A94" s="72" t="s">
        <v>451</v>
      </c>
      <c r="B94" s="72" t="s">
        <v>452</v>
      </c>
      <c r="C94" s="72" t="s">
        <v>54</v>
      </c>
      <c r="D94" s="73">
        <v>14070</v>
      </c>
      <c r="E94" s="74">
        <v>128446.3</v>
      </c>
      <c r="F94" s="74">
        <v>116256.62</v>
      </c>
      <c r="G94" s="73">
        <v>2100</v>
      </c>
      <c r="H94" s="74">
        <v>16987.05</v>
      </c>
      <c r="I94" s="74">
        <v>15423.69</v>
      </c>
      <c r="J94" s="103">
        <f t="shared" si="18"/>
        <v>-85.07462686567165</v>
      </c>
      <c r="K94" s="103">
        <f t="shared" si="19"/>
        <v>-86.77497911578612</v>
      </c>
      <c r="L94" s="103">
        <f t="shared" si="20"/>
        <v>-86.73306517942807</v>
      </c>
      <c r="M94" s="103">
        <f t="shared" si="21"/>
        <v>9.12909026297086</v>
      </c>
      <c r="N94" s="103">
        <f t="shared" si="16"/>
        <v>8.089071428571428</v>
      </c>
      <c r="O94" s="103">
        <f t="shared" si="22"/>
        <v>8.262730632551527</v>
      </c>
      <c r="P94" s="103">
        <f t="shared" si="17"/>
        <v>7.344614285714286</v>
      </c>
    </row>
    <row r="95" spans="1:16" ht="12.75">
      <c r="A95" s="72" t="s">
        <v>451</v>
      </c>
      <c r="B95" s="72" t="s">
        <v>452</v>
      </c>
      <c r="C95" s="72" t="s">
        <v>101</v>
      </c>
      <c r="D95" s="73">
        <v>1000</v>
      </c>
      <c r="E95" s="74">
        <v>4618.18</v>
      </c>
      <c r="F95" s="74">
        <v>4375</v>
      </c>
      <c r="G95" s="73">
        <v>11600</v>
      </c>
      <c r="H95" s="74">
        <v>57905.08</v>
      </c>
      <c r="I95" s="74">
        <v>51958.97</v>
      </c>
      <c r="J95" s="103">
        <f t="shared" si="18"/>
        <v>1060</v>
      </c>
      <c r="K95" s="103">
        <f t="shared" si="19"/>
        <v>1153.8506511223036</v>
      </c>
      <c r="L95" s="103">
        <f t="shared" si="20"/>
        <v>1087.6336</v>
      </c>
      <c r="M95" s="103">
        <f t="shared" si="21"/>
        <v>4.618180000000001</v>
      </c>
      <c r="N95" s="103">
        <f t="shared" si="16"/>
        <v>4.9918172413793105</v>
      </c>
      <c r="O95" s="103">
        <f t="shared" si="22"/>
        <v>4.375</v>
      </c>
      <c r="P95" s="103">
        <f t="shared" si="17"/>
        <v>4.479221551724138</v>
      </c>
    </row>
    <row r="96" spans="1:16" ht="12.75">
      <c r="A96" s="72" t="s">
        <v>451</v>
      </c>
      <c r="B96" s="72" t="s">
        <v>452</v>
      </c>
      <c r="C96" s="72" t="s">
        <v>52</v>
      </c>
      <c r="D96" s="73">
        <v>9000</v>
      </c>
      <c r="E96" s="74">
        <v>43056.03</v>
      </c>
      <c r="F96" s="74">
        <v>39543.73</v>
      </c>
      <c r="G96" s="73">
        <v>14000</v>
      </c>
      <c r="H96" s="74">
        <v>70002.18</v>
      </c>
      <c r="I96" s="74">
        <v>63565.79</v>
      </c>
      <c r="J96" s="103">
        <f t="shared" si="18"/>
        <v>55.55555555555556</v>
      </c>
      <c r="K96" s="103">
        <f t="shared" si="19"/>
        <v>62.58391681722629</v>
      </c>
      <c r="L96" s="103">
        <f t="shared" si="20"/>
        <v>60.748088255710826</v>
      </c>
      <c r="M96" s="103">
        <f t="shared" si="21"/>
        <v>4.784003333333334</v>
      </c>
      <c r="N96" s="103">
        <f t="shared" si="16"/>
        <v>5.000155714285714</v>
      </c>
      <c r="O96" s="103">
        <f t="shared" si="22"/>
        <v>4.3937477777777785</v>
      </c>
      <c r="P96" s="103">
        <f t="shared" si="17"/>
        <v>4.540413571428571</v>
      </c>
    </row>
    <row r="97" spans="1:16" ht="12.75">
      <c r="A97" s="72" t="s">
        <v>451</v>
      </c>
      <c r="B97" s="72" t="s">
        <v>452</v>
      </c>
      <c r="C97" s="72" t="s">
        <v>42</v>
      </c>
      <c r="D97" s="73">
        <v>50550</v>
      </c>
      <c r="E97" s="74">
        <v>266539.78</v>
      </c>
      <c r="F97" s="74">
        <v>237331.55</v>
      </c>
      <c r="G97" s="73">
        <v>88860</v>
      </c>
      <c r="H97" s="74">
        <v>445176.76</v>
      </c>
      <c r="I97" s="74">
        <v>401643.48</v>
      </c>
      <c r="J97" s="103">
        <f t="shared" si="18"/>
        <v>75.78635014836796</v>
      </c>
      <c r="K97" s="103">
        <f t="shared" si="19"/>
        <v>67.02075765200976</v>
      </c>
      <c r="L97" s="103">
        <f t="shared" si="20"/>
        <v>69.23307499571801</v>
      </c>
      <c r="M97" s="103">
        <f t="shared" si="21"/>
        <v>5.272794856577646</v>
      </c>
      <c r="N97" s="103">
        <f t="shared" si="16"/>
        <v>5.009866756695926</v>
      </c>
      <c r="O97" s="103">
        <f t="shared" si="22"/>
        <v>4.694986152324431</v>
      </c>
      <c r="P97" s="103">
        <f t="shared" si="17"/>
        <v>4.519958136394328</v>
      </c>
    </row>
    <row r="98" spans="1:16" ht="12.75">
      <c r="A98" s="72" t="s">
        <v>451</v>
      </c>
      <c r="B98" s="72" t="s">
        <v>452</v>
      </c>
      <c r="C98" s="72" t="s">
        <v>46</v>
      </c>
      <c r="D98" s="73">
        <v>8960</v>
      </c>
      <c r="E98" s="74">
        <v>52528</v>
      </c>
      <c r="F98" s="74">
        <v>47238.97</v>
      </c>
      <c r="G98" s="73">
        <v>9408</v>
      </c>
      <c r="H98" s="74">
        <v>53289.6</v>
      </c>
      <c r="I98" s="74">
        <v>47806.72</v>
      </c>
      <c r="J98" s="103">
        <f t="shared" si="18"/>
        <v>5</v>
      </c>
      <c r="K98" s="103">
        <f t="shared" si="19"/>
        <v>1.449893390191895</v>
      </c>
      <c r="L98" s="103">
        <f t="shared" si="20"/>
        <v>1.2018678646041605</v>
      </c>
      <c r="M98" s="103">
        <f t="shared" si="21"/>
        <v>5.8625</v>
      </c>
      <c r="N98" s="103">
        <f t="shared" si="16"/>
        <v>5.664285714285714</v>
      </c>
      <c r="O98" s="103">
        <f t="shared" si="22"/>
        <v>5.272206473214286</v>
      </c>
      <c r="P98" s="103">
        <f t="shared" si="17"/>
        <v>5.081496598639456</v>
      </c>
    </row>
    <row r="99" spans="1:16" ht="12.75">
      <c r="A99" s="72" t="s">
        <v>451</v>
      </c>
      <c r="B99" s="72" t="s">
        <v>452</v>
      </c>
      <c r="C99" s="72" t="s">
        <v>61</v>
      </c>
      <c r="D99" s="73">
        <v>9168</v>
      </c>
      <c r="E99" s="74">
        <v>58383.69</v>
      </c>
      <c r="F99" s="74">
        <v>51688.94</v>
      </c>
      <c r="G99" s="73">
        <v>7650</v>
      </c>
      <c r="H99" s="74">
        <v>41468.13</v>
      </c>
      <c r="I99" s="74">
        <v>37427.22</v>
      </c>
      <c r="J99" s="103">
        <f aca="true" t="shared" si="26" ref="J99:J120">(G99-D99)*100/D99</f>
        <v>-16.55759162303665</v>
      </c>
      <c r="K99" s="103">
        <f aca="true" t="shared" si="27" ref="K99:K120">(H99-E99)*100/E99</f>
        <v>-28.973091628843612</v>
      </c>
      <c r="L99" s="103">
        <f aca="true" t="shared" si="28" ref="L99:L120">(I99-F99)*100/F99</f>
        <v>-27.591434453869628</v>
      </c>
      <c r="M99" s="103">
        <f aca="true" t="shared" si="29" ref="M99:M120">E99/D99</f>
        <v>6.368203534031414</v>
      </c>
      <c r="N99" s="103">
        <f aca="true" t="shared" si="30" ref="N99:N120">H99/G99</f>
        <v>5.420670588235294</v>
      </c>
      <c r="O99" s="103">
        <f aca="true" t="shared" si="31" ref="O99:O120">F99/D99</f>
        <v>5.637973385689355</v>
      </c>
      <c r="P99" s="103">
        <f aca="true" t="shared" si="32" ref="P99:P120">I99/G99</f>
        <v>4.89244705882353</v>
      </c>
    </row>
    <row r="100" spans="1:16" ht="12.75">
      <c r="A100" s="72" t="s">
        <v>451</v>
      </c>
      <c r="B100" s="72" t="s">
        <v>452</v>
      </c>
      <c r="C100" s="72" t="s">
        <v>43</v>
      </c>
      <c r="D100" s="73">
        <v>38808</v>
      </c>
      <c r="E100" s="74">
        <v>228557.93</v>
      </c>
      <c r="F100" s="74">
        <v>202112.64</v>
      </c>
      <c r="G100" s="73">
        <v>56796</v>
      </c>
      <c r="H100" s="74">
        <v>323438.15</v>
      </c>
      <c r="I100" s="74">
        <v>289221.12</v>
      </c>
      <c r="J100" s="103">
        <f t="shared" si="26"/>
        <v>46.35126777983921</v>
      </c>
      <c r="K100" s="103">
        <f t="shared" si="27"/>
        <v>41.51254782540253</v>
      </c>
      <c r="L100" s="103">
        <f t="shared" si="28"/>
        <v>43.098976887343596</v>
      </c>
      <c r="M100" s="103">
        <f t="shared" si="29"/>
        <v>5.8894539785611215</v>
      </c>
      <c r="N100" s="103">
        <f t="shared" si="30"/>
        <v>5.694734664412987</v>
      </c>
      <c r="O100" s="103">
        <f t="shared" si="31"/>
        <v>5.208014842300557</v>
      </c>
      <c r="P100" s="103">
        <f t="shared" si="32"/>
        <v>5.092279738009719</v>
      </c>
    </row>
    <row r="101" spans="1:16" ht="12.75">
      <c r="A101" s="72" t="s">
        <v>451</v>
      </c>
      <c r="B101" s="72" t="s">
        <v>452</v>
      </c>
      <c r="C101" s="72" t="s">
        <v>95</v>
      </c>
      <c r="D101" s="77"/>
      <c r="E101" s="77"/>
      <c r="F101" s="77"/>
      <c r="G101" s="73">
        <v>1080</v>
      </c>
      <c r="H101" s="74">
        <v>7476.56</v>
      </c>
      <c r="I101" s="74">
        <v>6597.09</v>
      </c>
      <c r="N101" s="103">
        <f t="shared" si="30"/>
        <v>6.922740740740741</v>
      </c>
      <c r="P101" s="103">
        <f t="shared" si="32"/>
        <v>6.108416666666667</v>
      </c>
    </row>
    <row r="102" spans="1:16" ht="12.75">
      <c r="A102" s="72" t="s">
        <v>451</v>
      </c>
      <c r="B102" s="72" t="s">
        <v>452</v>
      </c>
      <c r="C102" s="72" t="s">
        <v>71</v>
      </c>
      <c r="D102" s="77"/>
      <c r="E102" s="77"/>
      <c r="F102" s="77"/>
      <c r="G102" s="73">
        <v>32260</v>
      </c>
      <c r="H102" s="74">
        <v>153267.05</v>
      </c>
      <c r="I102" s="74">
        <v>137182.81</v>
      </c>
      <c r="N102" s="103">
        <f t="shared" si="30"/>
        <v>4.750993490390576</v>
      </c>
      <c r="P102" s="103">
        <f t="shared" si="32"/>
        <v>4.252411965282083</v>
      </c>
    </row>
    <row r="103" spans="1:15" ht="12.75">
      <c r="A103" s="72" t="s">
        <v>451</v>
      </c>
      <c r="B103" s="72" t="s">
        <v>452</v>
      </c>
      <c r="C103" s="72" t="s">
        <v>67</v>
      </c>
      <c r="D103" s="73">
        <v>2500</v>
      </c>
      <c r="E103" s="74">
        <v>14181.48</v>
      </c>
      <c r="F103" s="74">
        <v>12500</v>
      </c>
      <c r="G103" s="77"/>
      <c r="H103" s="77"/>
      <c r="I103" s="77"/>
      <c r="K103" s="103">
        <f t="shared" si="27"/>
        <v>-100</v>
      </c>
      <c r="L103" s="103">
        <f t="shared" si="28"/>
        <v>-100</v>
      </c>
      <c r="M103" s="103">
        <f t="shared" si="29"/>
        <v>5.672592</v>
      </c>
      <c r="O103" s="103">
        <f t="shared" si="31"/>
        <v>5</v>
      </c>
    </row>
    <row r="104" spans="1:16" ht="12.75">
      <c r="A104" s="72" t="s">
        <v>451</v>
      </c>
      <c r="B104" s="72" t="s">
        <v>452</v>
      </c>
      <c r="C104" s="72" t="s">
        <v>357</v>
      </c>
      <c r="D104" s="73">
        <v>550</v>
      </c>
      <c r="E104" s="74">
        <v>2652.88</v>
      </c>
      <c r="F104" s="74">
        <v>2483.25</v>
      </c>
      <c r="G104" s="73">
        <v>2180</v>
      </c>
      <c r="H104" s="74">
        <v>11131.95</v>
      </c>
      <c r="I104" s="74">
        <v>9920.73</v>
      </c>
      <c r="J104" s="103">
        <f t="shared" si="26"/>
        <v>296.3636363636364</v>
      </c>
      <c r="K104" s="103">
        <f t="shared" si="27"/>
        <v>319.6175477217213</v>
      </c>
      <c r="L104" s="103">
        <f t="shared" si="28"/>
        <v>299.50588945937784</v>
      </c>
      <c r="M104" s="103">
        <f t="shared" si="29"/>
        <v>4.823418181818182</v>
      </c>
      <c r="N104" s="103">
        <f t="shared" si="30"/>
        <v>5.1063990825688075</v>
      </c>
      <c r="O104" s="103">
        <f t="shared" si="31"/>
        <v>4.515</v>
      </c>
      <c r="P104" s="103">
        <f t="shared" si="32"/>
        <v>4.5507935779816515</v>
      </c>
    </row>
    <row r="105" spans="1:15" ht="12.75">
      <c r="A105" s="72" t="s">
        <v>451</v>
      </c>
      <c r="B105" s="72" t="s">
        <v>452</v>
      </c>
      <c r="C105" s="72" t="s">
        <v>109</v>
      </c>
      <c r="D105" s="73">
        <v>1800</v>
      </c>
      <c r="E105" s="74">
        <v>9266.96</v>
      </c>
      <c r="F105" s="74">
        <v>8163.3</v>
      </c>
      <c r="G105" s="77"/>
      <c r="H105" s="77"/>
      <c r="I105" s="77"/>
      <c r="K105" s="103">
        <f t="shared" si="27"/>
        <v>-100</v>
      </c>
      <c r="L105" s="103">
        <f t="shared" si="28"/>
        <v>-100</v>
      </c>
      <c r="M105" s="103">
        <f t="shared" si="29"/>
        <v>5.148311111111111</v>
      </c>
      <c r="O105" s="103">
        <f t="shared" si="31"/>
        <v>4.535166666666667</v>
      </c>
    </row>
    <row r="106" spans="1:16" ht="12.75">
      <c r="A106" s="72" t="s">
        <v>451</v>
      </c>
      <c r="B106" s="72" t="s">
        <v>452</v>
      </c>
      <c r="C106" s="72" t="s">
        <v>530</v>
      </c>
      <c r="D106" s="73">
        <v>16200</v>
      </c>
      <c r="E106" s="74">
        <v>78383.38</v>
      </c>
      <c r="F106" s="74">
        <v>70346.42</v>
      </c>
      <c r="G106" s="73">
        <v>29220</v>
      </c>
      <c r="H106" s="74">
        <v>145393.14</v>
      </c>
      <c r="I106" s="74">
        <v>129280.61</v>
      </c>
      <c r="J106" s="103">
        <f t="shared" si="26"/>
        <v>80.37037037037037</v>
      </c>
      <c r="K106" s="103">
        <f t="shared" si="27"/>
        <v>85.48975560890588</v>
      </c>
      <c r="L106" s="103">
        <f t="shared" si="28"/>
        <v>83.77709910468792</v>
      </c>
      <c r="M106" s="103">
        <f t="shared" si="29"/>
        <v>4.838480246913581</v>
      </c>
      <c r="N106" s="103">
        <f t="shared" si="30"/>
        <v>4.975809034907598</v>
      </c>
      <c r="O106" s="103">
        <f t="shared" si="31"/>
        <v>4.342371604938272</v>
      </c>
      <c r="P106" s="103">
        <f t="shared" si="32"/>
        <v>4.424387748117727</v>
      </c>
    </row>
    <row r="107" spans="1:16" ht="12.75">
      <c r="A107" s="72"/>
      <c r="B107" s="72"/>
      <c r="C107" s="72"/>
      <c r="D107" s="73">
        <f aca="true" t="shared" si="33" ref="D107:I107">SUM(D90:D106)</f>
        <v>242336</v>
      </c>
      <c r="E107" s="73">
        <f t="shared" si="33"/>
        <v>1315009.0099999998</v>
      </c>
      <c r="F107" s="73">
        <f t="shared" si="33"/>
        <v>1176871.97</v>
      </c>
      <c r="G107" s="73">
        <f t="shared" si="33"/>
        <v>354011</v>
      </c>
      <c r="H107" s="73">
        <f t="shared" si="33"/>
        <v>1814747.4200000004</v>
      </c>
      <c r="I107" s="73">
        <f t="shared" si="33"/>
        <v>1630048.9300000002</v>
      </c>
      <c r="J107" s="103">
        <f t="shared" si="26"/>
        <v>46.082711607024955</v>
      </c>
      <c r="K107" s="103">
        <f t="shared" si="27"/>
        <v>38.00266052929939</v>
      </c>
      <c r="L107" s="103">
        <f t="shared" si="28"/>
        <v>38.50690402627231</v>
      </c>
      <c r="M107" s="103">
        <f t="shared" si="29"/>
        <v>5.426387371253135</v>
      </c>
      <c r="N107" s="103">
        <f t="shared" si="30"/>
        <v>5.126245851117622</v>
      </c>
      <c r="O107" s="103">
        <f t="shared" si="31"/>
        <v>4.856364592961838</v>
      </c>
      <c r="P107" s="103">
        <f t="shared" si="32"/>
        <v>4.604514916203169</v>
      </c>
    </row>
    <row r="108" spans="1:16" ht="12.75">
      <c r="A108" s="72" t="s">
        <v>460</v>
      </c>
      <c r="B108" s="72" t="s">
        <v>461</v>
      </c>
      <c r="C108" s="72" t="s">
        <v>48</v>
      </c>
      <c r="D108" s="73">
        <v>1848490.94</v>
      </c>
      <c r="E108" s="74">
        <v>16524732.42</v>
      </c>
      <c r="F108" s="74">
        <v>14858248.02</v>
      </c>
      <c r="G108" s="73">
        <v>2236410.365</v>
      </c>
      <c r="H108" s="74">
        <v>20190558.72</v>
      </c>
      <c r="I108" s="74">
        <v>18144420.65</v>
      </c>
      <c r="J108" s="103">
        <f t="shared" si="26"/>
        <v>20.98573580241623</v>
      </c>
      <c r="K108" s="103">
        <f t="shared" si="27"/>
        <v>22.183876911454394</v>
      </c>
      <c r="L108" s="103">
        <f t="shared" si="28"/>
        <v>22.116824443747568</v>
      </c>
      <c r="M108" s="103">
        <f t="shared" si="29"/>
        <v>8.939579882387738</v>
      </c>
      <c r="N108" s="103">
        <f t="shared" si="30"/>
        <v>9.02810997301025</v>
      </c>
      <c r="O108" s="103">
        <f t="shared" si="31"/>
        <v>8.038042112340566</v>
      </c>
      <c r="P108" s="103">
        <f t="shared" si="32"/>
        <v>8.113189302804898</v>
      </c>
    </row>
    <row r="109" spans="1:16" ht="12.75">
      <c r="A109" s="72" t="s">
        <v>460</v>
      </c>
      <c r="B109" s="72" t="s">
        <v>461</v>
      </c>
      <c r="C109" s="72" t="s">
        <v>94</v>
      </c>
      <c r="D109" s="73">
        <v>870</v>
      </c>
      <c r="E109" s="74">
        <v>7146.03</v>
      </c>
      <c r="F109" s="74">
        <v>6590.81</v>
      </c>
      <c r="G109" s="73">
        <v>1740</v>
      </c>
      <c r="H109" s="74">
        <v>14301.26</v>
      </c>
      <c r="I109" s="74">
        <v>12943.17</v>
      </c>
      <c r="J109" s="103">
        <f t="shared" si="26"/>
        <v>100</v>
      </c>
      <c r="K109" s="103">
        <f t="shared" si="27"/>
        <v>100.12874281244271</v>
      </c>
      <c r="L109" s="103">
        <f t="shared" si="28"/>
        <v>96.3820835375318</v>
      </c>
      <c r="M109" s="103">
        <f t="shared" si="29"/>
        <v>8.213827586206897</v>
      </c>
      <c r="N109" s="103">
        <f t="shared" si="30"/>
        <v>8.219114942528735</v>
      </c>
      <c r="O109" s="103">
        <f t="shared" si="31"/>
        <v>7.57564367816092</v>
      </c>
      <c r="P109" s="103">
        <f t="shared" si="32"/>
        <v>7.438603448275862</v>
      </c>
    </row>
    <row r="110" spans="1:15" ht="12.75">
      <c r="A110" s="72" t="s">
        <v>460</v>
      </c>
      <c r="B110" s="72" t="s">
        <v>461</v>
      </c>
      <c r="C110" s="72" t="s">
        <v>64</v>
      </c>
      <c r="D110" s="73">
        <v>8500</v>
      </c>
      <c r="E110" s="74">
        <v>75368.05</v>
      </c>
      <c r="F110" s="74">
        <v>68007.76</v>
      </c>
      <c r="G110" s="77"/>
      <c r="H110" s="77"/>
      <c r="I110" s="77"/>
      <c r="K110" s="103">
        <f t="shared" si="27"/>
        <v>-100</v>
      </c>
      <c r="L110" s="103">
        <f t="shared" si="28"/>
        <v>-100</v>
      </c>
      <c r="M110" s="103">
        <f t="shared" si="29"/>
        <v>8.866829411764707</v>
      </c>
      <c r="O110" s="103">
        <f t="shared" si="31"/>
        <v>8.00091294117647</v>
      </c>
    </row>
    <row r="111" spans="1:15" ht="12.75">
      <c r="A111" s="72" t="s">
        <v>460</v>
      </c>
      <c r="B111" s="72" t="s">
        <v>461</v>
      </c>
      <c r="C111" s="72" t="s">
        <v>63</v>
      </c>
      <c r="D111" s="73">
        <v>20</v>
      </c>
      <c r="E111" s="74">
        <v>221.39</v>
      </c>
      <c r="F111" s="74">
        <v>196.79</v>
      </c>
      <c r="G111" s="77"/>
      <c r="H111" s="77"/>
      <c r="I111" s="77"/>
      <c r="K111" s="103">
        <f t="shared" si="27"/>
        <v>-100</v>
      </c>
      <c r="L111" s="103">
        <f t="shared" si="28"/>
        <v>-100</v>
      </c>
      <c r="M111" s="103">
        <f t="shared" si="29"/>
        <v>11.0695</v>
      </c>
      <c r="O111" s="103">
        <f t="shared" si="31"/>
        <v>9.8395</v>
      </c>
    </row>
    <row r="112" spans="1:16" ht="12.75">
      <c r="A112" s="72" t="s">
        <v>460</v>
      </c>
      <c r="B112" s="72" t="s">
        <v>461</v>
      </c>
      <c r="C112" s="72" t="s">
        <v>54</v>
      </c>
      <c r="D112" s="77"/>
      <c r="E112" s="77"/>
      <c r="F112" s="77"/>
      <c r="G112" s="73">
        <v>2000</v>
      </c>
      <c r="H112" s="74">
        <v>22210.67</v>
      </c>
      <c r="I112" s="74">
        <v>19744.3</v>
      </c>
      <c r="N112" s="103">
        <f t="shared" si="30"/>
        <v>11.105334999999998</v>
      </c>
      <c r="P112" s="103">
        <f t="shared" si="32"/>
        <v>9.87215</v>
      </c>
    </row>
    <row r="113" spans="1:16" ht="12.75">
      <c r="A113" s="72" t="s">
        <v>460</v>
      </c>
      <c r="B113" s="72" t="s">
        <v>461</v>
      </c>
      <c r="C113" s="72" t="s">
        <v>101</v>
      </c>
      <c r="D113" s="73">
        <v>600</v>
      </c>
      <c r="E113" s="74">
        <v>4639.3</v>
      </c>
      <c r="F113" s="74">
        <v>4395</v>
      </c>
      <c r="G113" s="73">
        <v>200</v>
      </c>
      <c r="H113" s="74">
        <v>1618.66</v>
      </c>
      <c r="I113" s="74">
        <v>1461.52</v>
      </c>
      <c r="J113" s="103">
        <f t="shared" si="26"/>
        <v>-66.66666666666667</v>
      </c>
      <c r="K113" s="103">
        <f t="shared" si="27"/>
        <v>-65.10982260254781</v>
      </c>
      <c r="L113" s="103">
        <f t="shared" si="28"/>
        <v>-66.74584755403868</v>
      </c>
      <c r="M113" s="103">
        <f t="shared" si="29"/>
        <v>7.732166666666667</v>
      </c>
      <c r="N113" s="103">
        <f t="shared" si="30"/>
        <v>8.093300000000001</v>
      </c>
      <c r="O113" s="103">
        <f t="shared" si="31"/>
        <v>7.325</v>
      </c>
      <c r="P113" s="103">
        <f t="shared" si="32"/>
        <v>7.3076</v>
      </c>
    </row>
    <row r="114" spans="1:16" ht="12.75">
      <c r="A114" s="72" t="s">
        <v>460</v>
      </c>
      <c r="B114" s="72" t="s">
        <v>461</v>
      </c>
      <c r="C114" s="72" t="s">
        <v>52</v>
      </c>
      <c r="D114" s="73">
        <v>27520</v>
      </c>
      <c r="E114" s="74">
        <v>215859.14</v>
      </c>
      <c r="F114" s="74">
        <v>198353.64</v>
      </c>
      <c r="G114" s="73">
        <v>25500</v>
      </c>
      <c r="H114" s="74">
        <v>206273.65</v>
      </c>
      <c r="I114" s="74">
        <v>184305.87</v>
      </c>
      <c r="J114" s="103">
        <f t="shared" si="26"/>
        <v>-7.340116279069767</v>
      </c>
      <c r="K114" s="103">
        <f t="shared" si="27"/>
        <v>-4.440622713497339</v>
      </c>
      <c r="L114" s="103">
        <f t="shared" si="28"/>
        <v>-7.082184123265909</v>
      </c>
      <c r="M114" s="103">
        <f t="shared" si="29"/>
        <v>7.843718750000001</v>
      </c>
      <c r="N114" s="103">
        <f t="shared" si="30"/>
        <v>8.089162745098038</v>
      </c>
      <c r="O114" s="103">
        <f t="shared" si="31"/>
        <v>7.20761773255814</v>
      </c>
      <c r="P114" s="103">
        <f t="shared" si="32"/>
        <v>7.227681176470588</v>
      </c>
    </row>
    <row r="115" spans="1:16" ht="12.75">
      <c r="A115" s="72" t="s">
        <v>460</v>
      </c>
      <c r="B115" s="72" t="s">
        <v>461</v>
      </c>
      <c r="C115" s="72" t="s">
        <v>42</v>
      </c>
      <c r="D115" s="73">
        <v>348698</v>
      </c>
      <c r="E115" s="74">
        <v>2890567.62</v>
      </c>
      <c r="F115" s="74">
        <v>2583891.5</v>
      </c>
      <c r="G115" s="73">
        <v>184074.75</v>
      </c>
      <c r="H115" s="74">
        <v>1536528.53</v>
      </c>
      <c r="I115" s="74">
        <v>1377957.86</v>
      </c>
      <c r="J115" s="103">
        <f t="shared" si="26"/>
        <v>-47.210838605326096</v>
      </c>
      <c r="K115" s="103">
        <f t="shared" si="27"/>
        <v>-46.84336324226866</v>
      </c>
      <c r="L115" s="103">
        <f t="shared" si="28"/>
        <v>-46.67121819937098</v>
      </c>
      <c r="M115" s="103">
        <f t="shared" si="29"/>
        <v>8.289601947817308</v>
      </c>
      <c r="N115" s="103">
        <f t="shared" si="30"/>
        <v>8.347307438961618</v>
      </c>
      <c r="O115" s="103">
        <f t="shared" si="31"/>
        <v>7.410112762333021</v>
      </c>
      <c r="P115" s="103">
        <f t="shared" si="32"/>
        <v>7.4858602823037925</v>
      </c>
    </row>
    <row r="116" spans="1:16" ht="12.75">
      <c r="A116" s="72" t="s">
        <v>460</v>
      </c>
      <c r="B116" s="72" t="s">
        <v>461</v>
      </c>
      <c r="C116" s="72" t="s">
        <v>61</v>
      </c>
      <c r="D116" s="77"/>
      <c r="E116" s="77"/>
      <c r="F116" s="77"/>
      <c r="G116" s="73">
        <v>8</v>
      </c>
      <c r="H116" s="74">
        <v>72.34</v>
      </c>
      <c r="I116" s="74">
        <v>64</v>
      </c>
      <c r="N116" s="103">
        <f t="shared" si="30"/>
        <v>9.0425</v>
      </c>
      <c r="P116" s="103">
        <f t="shared" si="32"/>
        <v>8</v>
      </c>
    </row>
    <row r="117" spans="1:15" ht="12.75">
      <c r="A117" s="72" t="s">
        <v>460</v>
      </c>
      <c r="B117" s="72" t="s">
        <v>461</v>
      </c>
      <c r="C117" s="72" t="s">
        <v>43</v>
      </c>
      <c r="D117" s="73">
        <v>3000</v>
      </c>
      <c r="E117" s="74">
        <v>23228.03</v>
      </c>
      <c r="F117" s="74">
        <v>21121</v>
      </c>
      <c r="G117" s="77"/>
      <c r="H117" s="77"/>
      <c r="I117" s="77"/>
      <c r="K117" s="103">
        <f t="shared" si="27"/>
        <v>-100</v>
      </c>
      <c r="L117" s="103">
        <f t="shared" si="28"/>
        <v>-100</v>
      </c>
      <c r="M117" s="103">
        <f t="shared" si="29"/>
        <v>7.742676666666666</v>
      </c>
      <c r="O117" s="103">
        <f t="shared" si="31"/>
        <v>7.040333333333334</v>
      </c>
    </row>
    <row r="118" spans="1:16" ht="12.75">
      <c r="A118" s="72" t="s">
        <v>460</v>
      </c>
      <c r="B118" s="72" t="s">
        <v>461</v>
      </c>
      <c r="C118" s="72" t="s">
        <v>103</v>
      </c>
      <c r="D118" s="73">
        <v>300</v>
      </c>
      <c r="E118" s="74">
        <v>2490</v>
      </c>
      <c r="F118" s="74">
        <v>2266.04</v>
      </c>
      <c r="G118" s="73">
        <v>200</v>
      </c>
      <c r="H118" s="74">
        <v>1660</v>
      </c>
      <c r="I118" s="74">
        <v>1499.99</v>
      </c>
      <c r="J118" s="103">
        <f t="shared" si="26"/>
        <v>-33.333333333333336</v>
      </c>
      <c r="K118" s="103">
        <f t="shared" si="27"/>
        <v>-33.333333333333336</v>
      </c>
      <c r="L118" s="103">
        <f t="shared" si="28"/>
        <v>-33.80566980282784</v>
      </c>
      <c r="M118" s="103">
        <f t="shared" si="29"/>
        <v>8.3</v>
      </c>
      <c r="N118" s="103">
        <f t="shared" si="30"/>
        <v>8.3</v>
      </c>
      <c r="O118" s="103">
        <f t="shared" si="31"/>
        <v>7.553466666666666</v>
      </c>
      <c r="P118" s="103">
        <f t="shared" si="32"/>
        <v>7.49995</v>
      </c>
    </row>
    <row r="119" spans="1:16" ht="12.75">
      <c r="A119" s="72" t="s">
        <v>460</v>
      </c>
      <c r="B119" s="72" t="s">
        <v>461</v>
      </c>
      <c r="C119" s="72" t="s">
        <v>71</v>
      </c>
      <c r="D119" s="73">
        <v>600</v>
      </c>
      <c r="E119" s="74">
        <v>5264.71</v>
      </c>
      <c r="F119" s="74">
        <v>4627.68</v>
      </c>
      <c r="G119" s="73">
        <v>600</v>
      </c>
      <c r="H119" s="74">
        <v>5322.02</v>
      </c>
      <c r="I119" s="74">
        <v>4726.62</v>
      </c>
      <c r="J119" s="103">
        <f t="shared" si="26"/>
        <v>0</v>
      </c>
      <c r="K119" s="103">
        <f t="shared" si="27"/>
        <v>1.0885689810075085</v>
      </c>
      <c r="L119" s="103">
        <f t="shared" si="28"/>
        <v>2.138004356394556</v>
      </c>
      <c r="M119" s="103">
        <f t="shared" si="29"/>
        <v>8.774516666666667</v>
      </c>
      <c r="N119" s="103">
        <f t="shared" si="30"/>
        <v>8.870033333333334</v>
      </c>
      <c r="O119" s="103">
        <f t="shared" si="31"/>
        <v>7.7128000000000005</v>
      </c>
      <c r="P119" s="103">
        <f t="shared" si="32"/>
        <v>7.8777</v>
      </c>
    </row>
    <row r="120" spans="1:16" s="181" customFormat="1" ht="12.75">
      <c r="A120" s="100"/>
      <c r="B120" s="101" t="s">
        <v>121</v>
      </c>
      <c r="C120" s="100"/>
      <c r="D120" s="102">
        <f aca="true" t="shared" si="34" ref="D120:I120">SUM(D108:D119)</f>
        <v>2238598.94</v>
      </c>
      <c r="E120" s="102">
        <f t="shared" si="34"/>
        <v>19749516.690000005</v>
      </c>
      <c r="F120" s="102">
        <f t="shared" si="34"/>
        <v>17747698.24</v>
      </c>
      <c r="G120" s="102">
        <f t="shared" si="34"/>
        <v>2450733.115</v>
      </c>
      <c r="H120" s="102">
        <f t="shared" si="34"/>
        <v>21978545.85</v>
      </c>
      <c r="I120" s="102">
        <f t="shared" si="34"/>
        <v>19747123.98</v>
      </c>
      <c r="J120" s="103">
        <f t="shared" si="26"/>
        <v>9.47620278065531</v>
      </c>
      <c r="K120" s="103">
        <f t="shared" si="27"/>
        <v>11.28649979130196</v>
      </c>
      <c r="L120" s="103">
        <f t="shared" si="28"/>
        <v>11.265831281116048</v>
      </c>
      <c r="M120" s="103">
        <f t="shared" si="29"/>
        <v>8.822266613777636</v>
      </c>
      <c r="N120" s="103">
        <f t="shared" si="30"/>
        <v>8.968151495353666</v>
      </c>
      <c r="O120" s="103">
        <f t="shared" si="31"/>
        <v>7.928038347056485</v>
      </c>
      <c r="P120" s="103">
        <f t="shared" si="32"/>
        <v>8.057639511677305</v>
      </c>
    </row>
    <row r="121" spans="10:16" ht="14.25">
      <c r="J121" s="65"/>
      <c r="K121" s="75"/>
      <c r="L121" s="75"/>
      <c r="M121" s="76"/>
      <c r="N121" s="76"/>
      <c r="O121" s="76"/>
      <c r="P121" s="76"/>
    </row>
    <row r="122" spans="1:16" s="181" customFormat="1" ht="14.25">
      <c r="A122" s="196" t="s">
        <v>666</v>
      </c>
      <c r="B122" s="196"/>
      <c r="C122" s="133"/>
      <c r="D122" s="133"/>
      <c r="E122" s="133"/>
      <c r="F122" s="133"/>
      <c r="G122" s="104"/>
      <c r="H122" s="104"/>
      <c r="I122" s="104"/>
      <c r="J122" s="65"/>
      <c r="K122" s="75"/>
      <c r="L122" s="75"/>
      <c r="M122" s="76"/>
      <c r="N122" s="76"/>
      <c r="O122" s="76"/>
      <c r="P122" s="76"/>
    </row>
    <row r="123" spans="1:16" ht="25.5">
      <c r="A123" s="106" t="s">
        <v>130</v>
      </c>
      <c r="B123" s="106" t="s">
        <v>131</v>
      </c>
      <c r="C123" s="106" t="s">
        <v>132</v>
      </c>
      <c r="D123" s="107" t="s">
        <v>688</v>
      </c>
      <c r="E123" s="107" t="s">
        <v>689</v>
      </c>
      <c r="F123" s="108" t="s">
        <v>771</v>
      </c>
      <c r="G123" s="107" t="s">
        <v>719</v>
      </c>
      <c r="H123" s="107" t="s">
        <v>720</v>
      </c>
      <c r="I123" s="108" t="s">
        <v>764</v>
      </c>
      <c r="J123" s="109" t="s">
        <v>79</v>
      </c>
      <c r="K123" s="110" t="s">
        <v>80</v>
      </c>
      <c r="L123" s="110" t="s">
        <v>677</v>
      </c>
      <c r="M123" s="111" t="s">
        <v>690</v>
      </c>
      <c r="N123" s="111" t="s">
        <v>721</v>
      </c>
      <c r="O123" s="111" t="s">
        <v>691</v>
      </c>
      <c r="P123" s="111" t="s">
        <v>722</v>
      </c>
    </row>
    <row r="124" spans="1:16" ht="12.75">
      <c r="A124" s="72" t="s">
        <v>520</v>
      </c>
      <c r="B124" s="72" t="s">
        <v>521</v>
      </c>
      <c r="C124" s="72" t="s">
        <v>156</v>
      </c>
      <c r="D124" s="77"/>
      <c r="E124" s="77"/>
      <c r="F124" s="77"/>
      <c r="G124" s="73">
        <v>250</v>
      </c>
      <c r="H124" s="74">
        <v>42971.38</v>
      </c>
      <c r="I124" s="74">
        <v>38302</v>
      </c>
      <c r="N124" s="103">
        <f>H124/G124</f>
        <v>171.88551999999999</v>
      </c>
      <c r="P124" s="103">
        <f>I124/G124</f>
        <v>153.208</v>
      </c>
    </row>
    <row r="125" spans="1:16" ht="12.75">
      <c r="A125" s="72" t="s">
        <v>520</v>
      </c>
      <c r="B125" s="72" t="s">
        <v>521</v>
      </c>
      <c r="C125" s="72" t="s">
        <v>609</v>
      </c>
      <c r="D125" s="73">
        <v>39620</v>
      </c>
      <c r="E125" s="74">
        <v>1456175.15</v>
      </c>
      <c r="F125" s="74">
        <v>1334236.95</v>
      </c>
      <c r="G125" s="73">
        <v>20325</v>
      </c>
      <c r="H125" s="74">
        <v>862541.04</v>
      </c>
      <c r="I125" s="74">
        <v>763856.62</v>
      </c>
      <c r="J125" s="103">
        <f aca="true" t="shared" si="35" ref="J125:J188">(G125-D125)*100/D125</f>
        <v>-48.70015143866734</v>
      </c>
      <c r="K125" s="103">
        <f aca="true" t="shared" si="36" ref="K125:K188">(H125-E125)*100/E125</f>
        <v>-40.766669449070044</v>
      </c>
      <c r="L125" s="103">
        <f aca="true" t="shared" si="37" ref="L125:L188">(I125-F125)*100/F125</f>
        <v>-42.74955284366843</v>
      </c>
      <c r="M125" s="103">
        <f aca="true" t="shared" si="38" ref="M125:M188">E125/D125</f>
        <v>36.75353735487128</v>
      </c>
      <c r="N125" s="103">
        <f aca="true" t="shared" si="39" ref="N125:N188">H125/G125</f>
        <v>42.437443542435425</v>
      </c>
      <c r="O125" s="103">
        <f aca="true" t="shared" si="40" ref="O125:O188">F125/D125</f>
        <v>33.675844270570416</v>
      </c>
      <c r="P125" s="103">
        <f aca="true" t="shared" si="41" ref="P125:P188">I125/G125</f>
        <v>37.58212152521525</v>
      </c>
    </row>
    <row r="126" spans="1:16" ht="12.75">
      <c r="A126" s="72"/>
      <c r="B126" s="72"/>
      <c r="C126" s="72"/>
      <c r="D126" s="73">
        <f aca="true" t="shared" si="42" ref="D126:I126">SUM(D124:D125)</f>
        <v>39620</v>
      </c>
      <c r="E126" s="73">
        <f t="shared" si="42"/>
        <v>1456175.15</v>
      </c>
      <c r="F126" s="73">
        <f t="shared" si="42"/>
        <v>1334236.95</v>
      </c>
      <c r="G126" s="73">
        <f t="shared" si="42"/>
        <v>20575</v>
      </c>
      <c r="H126" s="73">
        <f t="shared" si="42"/>
        <v>905512.42</v>
      </c>
      <c r="I126" s="73">
        <f t="shared" si="42"/>
        <v>802158.62</v>
      </c>
      <c r="J126" s="103">
        <f t="shared" si="35"/>
        <v>-48.069156991418474</v>
      </c>
      <c r="K126" s="103">
        <f t="shared" si="36"/>
        <v>-37.815693393751424</v>
      </c>
      <c r="L126" s="103">
        <f t="shared" si="37"/>
        <v>-39.87884835598354</v>
      </c>
      <c r="M126" s="103">
        <f t="shared" si="38"/>
        <v>36.75353735487128</v>
      </c>
      <c r="N126" s="103">
        <f t="shared" si="39"/>
        <v>44.010324179829894</v>
      </c>
      <c r="O126" s="103">
        <f t="shared" si="40"/>
        <v>33.675844270570416</v>
      </c>
      <c r="P126" s="103">
        <f t="shared" si="41"/>
        <v>38.9870532199271</v>
      </c>
    </row>
    <row r="127" spans="1:16" ht="12.75">
      <c r="A127" s="72" t="s">
        <v>417</v>
      </c>
      <c r="B127" s="72" t="s">
        <v>418</v>
      </c>
      <c r="C127" s="72" t="s">
        <v>48</v>
      </c>
      <c r="D127" s="73">
        <v>145748</v>
      </c>
      <c r="E127" s="74">
        <v>770825.61</v>
      </c>
      <c r="F127" s="74">
        <v>693060.15</v>
      </c>
      <c r="G127" s="73">
        <v>375102</v>
      </c>
      <c r="H127" s="74">
        <v>2056941.08</v>
      </c>
      <c r="I127" s="74">
        <v>1844554.54</v>
      </c>
      <c r="J127" s="103">
        <f t="shared" si="35"/>
        <v>157.36339435189504</v>
      </c>
      <c r="K127" s="103">
        <f t="shared" si="36"/>
        <v>166.84908406195797</v>
      </c>
      <c r="L127" s="103">
        <f t="shared" si="37"/>
        <v>166.14638570692603</v>
      </c>
      <c r="M127" s="103">
        <f t="shared" si="38"/>
        <v>5.288756003512913</v>
      </c>
      <c r="N127" s="103">
        <f t="shared" si="39"/>
        <v>5.483684651108232</v>
      </c>
      <c r="O127" s="103">
        <f t="shared" si="40"/>
        <v>4.755194925487828</v>
      </c>
      <c r="P127" s="103">
        <f t="shared" si="41"/>
        <v>4.91747455358809</v>
      </c>
    </row>
    <row r="128" spans="1:16" ht="12.75">
      <c r="A128" s="72" t="s">
        <v>417</v>
      </c>
      <c r="B128" s="72" t="s">
        <v>418</v>
      </c>
      <c r="C128" s="72" t="s">
        <v>87</v>
      </c>
      <c r="D128" s="73">
        <v>102912</v>
      </c>
      <c r="E128" s="74">
        <v>627008.36</v>
      </c>
      <c r="F128" s="74">
        <v>563496.71</v>
      </c>
      <c r="G128" s="73">
        <v>104224</v>
      </c>
      <c r="H128" s="74">
        <v>580224.29</v>
      </c>
      <c r="I128" s="74">
        <v>518935.31</v>
      </c>
      <c r="J128" s="103">
        <f t="shared" si="35"/>
        <v>1.2748756218905473</v>
      </c>
      <c r="K128" s="103">
        <f t="shared" si="36"/>
        <v>-7.461474676350399</v>
      </c>
      <c r="L128" s="103">
        <f t="shared" si="37"/>
        <v>-7.908014227802672</v>
      </c>
      <c r="M128" s="103">
        <f t="shared" si="38"/>
        <v>6.092665189676617</v>
      </c>
      <c r="N128" s="103">
        <f t="shared" si="39"/>
        <v>5.567089058182376</v>
      </c>
      <c r="O128" s="103">
        <f t="shared" si="40"/>
        <v>5.475519958799751</v>
      </c>
      <c r="P128" s="103">
        <f t="shared" si="41"/>
        <v>4.979038513202333</v>
      </c>
    </row>
    <row r="129" spans="1:16" ht="12.75">
      <c r="A129" s="72" t="s">
        <v>417</v>
      </c>
      <c r="B129" s="72" t="s">
        <v>418</v>
      </c>
      <c r="C129" s="72" t="s">
        <v>60</v>
      </c>
      <c r="D129" s="73">
        <v>1450</v>
      </c>
      <c r="E129" s="74">
        <v>7228.16</v>
      </c>
      <c r="F129" s="74">
        <v>6539</v>
      </c>
      <c r="G129" s="73">
        <v>5430</v>
      </c>
      <c r="H129" s="74">
        <v>34739.19</v>
      </c>
      <c r="I129" s="74">
        <v>31141.7</v>
      </c>
      <c r="J129" s="103">
        <f t="shared" si="35"/>
        <v>274.48275862068965</v>
      </c>
      <c r="K129" s="103">
        <f t="shared" si="36"/>
        <v>380.60903466442363</v>
      </c>
      <c r="L129" s="103">
        <f t="shared" si="37"/>
        <v>376.2456033032574</v>
      </c>
      <c r="M129" s="103">
        <f t="shared" si="38"/>
        <v>4.984937931034483</v>
      </c>
      <c r="N129" s="103">
        <f t="shared" si="39"/>
        <v>6.397640883977901</v>
      </c>
      <c r="O129" s="103">
        <f t="shared" si="40"/>
        <v>4.509655172413793</v>
      </c>
      <c r="P129" s="103">
        <f t="shared" si="41"/>
        <v>5.7351197053407</v>
      </c>
    </row>
    <row r="130" spans="1:16" ht="12.75">
      <c r="A130" s="72" t="s">
        <v>417</v>
      </c>
      <c r="B130" s="72" t="s">
        <v>418</v>
      </c>
      <c r="C130" s="72" t="s">
        <v>139</v>
      </c>
      <c r="D130" s="73">
        <v>275980</v>
      </c>
      <c r="E130" s="74">
        <v>1764676.25</v>
      </c>
      <c r="F130" s="74">
        <v>1584112.79</v>
      </c>
      <c r="G130" s="73">
        <v>414410</v>
      </c>
      <c r="H130" s="74">
        <v>2499437.93</v>
      </c>
      <c r="I130" s="74">
        <v>2244910.5</v>
      </c>
      <c r="J130" s="103">
        <f t="shared" si="35"/>
        <v>50.159431842887166</v>
      </c>
      <c r="K130" s="103">
        <f t="shared" si="36"/>
        <v>41.6371943578886</v>
      </c>
      <c r="L130" s="103">
        <f t="shared" si="37"/>
        <v>41.71405686333736</v>
      </c>
      <c r="M130" s="103">
        <f t="shared" si="38"/>
        <v>6.394217878107109</v>
      </c>
      <c r="N130" s="103">
        <f t="shared" si="39"/>
        <v>6.031316642938154</v>
      </c>
      <c r="O130" s="103">
        <f t="shared" si="40"/>
        <v>5.739955032973404</v>
      </c>
      <c r="P130" s="103">
        <f t="shared" si="41"/>
        <v>5.417124345454984</v>
      </c>
    </row>
    <row r="131" spans="1:16" ht="12.75">
      <c r="A131" s="72" t="s">
        <v>417</v>
      </c>
      <c r="B131" s="72" t="s">
        <v>418</v>
      </c>
      <c r="C131" s="72" t="s">
        <v>63</v>
      </c>
      <c r="D131" s="73">
        <v>1260947.41</v>
      </c>
      <c r="E131" s="74">
        <v>8194481.4</v>
      </c>
      <c r="F131" s="74">
        <v>7362468.89</v>
      </c>
      <c r="G131" s="73">
        <v>932177</v>
      </c>
      <c r="H131" s="74">
        <v>5807700.23</v>
      </c>
      <c r="I131" s="74">
        <v>5211871.16</v>
      </c>
      <c r="J131" s="103">
        <f t="shared" si="35"/>
        <v>-26.073284848572705</v>
      </c>
      <c r="K131" s="103">
        <f t="shared" si="36"/>
        <v>-29.126689701193293</v>
      </c>
      <c r="L131" s="103">
        <f t="shared" si="37"/>
        <v>-29.210279352365447</v>
      </c>
      <c r="M131" s="103">
        <f t="shared" si="38"/>
        <v>6.49867023399493</v>
      </c>
      <c r="N131" s="103">
        <f t="shared" si="39"/>
        <v>6.230254801395015</v>
      </c>
      <c r="O131" s="103">
        <f t="shared" si="40"/>
        <v>5.838838980604274</v>
      </c>
      <c r="P131" s="103">
        <f t="shared" si="41"/>
        <v>5.591074613512241</v>
      </c>
    </row>
    <row r="132" spans="1:16" ht="12.75">
      <c r="A132" s="72" t="s">
        <v>417</v>
      </c>
      <c r="B132" s="72" t="s">
        <v>418</v>
      </c>
      <c r="C132" s="72" t="s">
        <v>54</v>
      </c>
      <c r="D132" s="73">
        <v>1308905.36</v>
      </c>
      <c r="E132" s="74">
        <v>7053852.29</v>
      </c>
      <c r="F132" s="74">
        <v>6338850.24</v>
      </c>
      <c r="G132" s="73">
        <v>1697155.18</v>
      </c>
      <c r="H132" s="74">
        <v>9284722.58</v>
      </c>
      <c r="I132" s="74">
        <v>8333851.57</v>
      </c>
      <c r="J132" s="103">
        <f t="shared" si="35"/>
        <v>29.662176645070797</v>
      </c>
      <c r="K132" s="103">
        <f t="shared" si="36"/>
        <v>31.62626885684333</v>
      </c>
      <c r="L132" s="103">
        <f t="shared" si="37"/>
        <v>31.472605511500458</v>
      </c>
      <c r="M132" s="103">
        <f t="shared" si="38"/>
        <v>5.3891232365340755</v>
      </c>
      <c r="N132" s="103">
        <f t="shared" si="39"/>
        <v>5.47075641014748</v>
      </c>
      <c r="O132" s="103">
        <f t="shared" si="40"/>
        <v>4.842863688784955</v>
      </c>
      <c r="P132" s="103">
        <f t="shared" si="41"/>
        <v>4.910482947116245</v>
      </c>
    </row>
    <row r="133" spans="1:16" ht="12.75">
      <c r="A133" s="72" t="s">
        <v>417</v>
      </c>
      <c r="B133" s="72" t="s">
        <v>418</v>
      </c>
      <c r="C133" s="72" t="s">
        <v>82</v>
      </c>
      <c r="D133" s="77"/>
      <c r="E133" s="77"/>
      <c r="F133" s="77"/>
      <c r="G133" s="73">
        <v>42414</v>
      </c>
      <c r="H133" s="74">
        <v>246736.66</v>
      </c>
      <c r="I133" s="74">
        <v>220920.03</v>
      </c>
      <c r="N133" s="103">
        <f t="shared" si="39"/>
        <v>5.81734002923563</v>
      </c>
      <c r="P133" s="103">
        <f t="shared" si="41"/>
        <v>5.208658226057434</v>
      </c>
    </row>
    <row r="134" spans="1:16" ht="12.75">
      <c r="A134" s="72" t="s">
        <v>417</v>
      </c>
      <c r="B134" s="72" t="s">
        <v>418</v>
      </c>
      <c r="C134" s="72" t="s">
        <v>705</v>
      </c>
      <c r="D134" s="77"/>
      <c r="E134" s="77"/>
      <c r="F134" s="77"/>
      <c r="G134" s="73">
        <v>1490</v>
      </c>
      <c r="H134" s="74">
        <v>7396.42</v>
      </c>
      <c r="I134" s="74">
        <v>6834.96</v>
      </c>
      <c r="N134" s="103">
        <f t="shared" si="39"/>
        <v>4.964040268456376</v>
      </c>
      <c r="P134" s="103">
        <f t="shared" si="41"/>
        <v>4.587221476510067</v>
      </c>
    </row>
    <row r="135" spans="1:16" ht="12.75">
      <c r="A135" s="72" t="s">
        <v>417</v>
      </c>
      <c r="B135" s="72" t="s">
        <v>418</v>
      </c>
      <c r="C135" s="72" t="s">
        <v>56</v>
      </c>
      <c r="D135" s="73">
        <v>22196</v>
      </c>
      <c r="E135" s="74">
        <v>140068.68</v>
      </c>
      <c r="F135" s="74">
        <v>124241.02</v>
      </c>
      <c r="G135" s="73">
        <v>35160</v>
      </c>
      <c r="H135" s="74">
        <v>254409.74</v>
      </c>
      <c r="I135" s="74">
        <v>226206.63</v>
      </c>
      <c r="J135" s="103">
        <f t="shared" si="35"/>
        <v>58.40692016579564</v>
      </c>
      <c r="K135" s="103">
        <f t="shared" si="36"/>
        <v>81.63213931908261</v>
      </c>
      <c r="L135" s="103">
        <f t="shared" si="37"/>
        <v>82.07080881982456</v>
      </c>
      <c r="M135" s="103">
        <f t="shared" si="38"/>
        <v>6.310537033699766</v>
      </c>
      <c r="N135" s="103">
        <f t="shared" si="39"/>
        <v>7.235771899886234</v>
      </c>
      <c r="O135" s="103">
        <f t="shared" si="40"/>
        <v>5.597450892052622</v>
      </c>
      <c r="P135" s="103">
        <f t="shared" si="41"/>
        <v>6.43363566552901</v>
      </c>
    </row>
    <row r="136" spans="1:16" ht="12.75">
      <c r="A136" s="72" t="s">
        <v>417</v>
      </c>
      <c r="B136" s="72" t="s">
        <v>418</v>
      </c>
      <c r="C136" s="72" t="s">
        <v>617</v>
      </c>
      <c r="D136" s="77"/>
      <c r="E136" s="77"/>
      <c r="F136" s="77"/>
      <c r="G136" s="73">
        <v>110</v>
      </c>
      <c r="H136" s="74">
        <v>647.6</v>
      </c>
      <c r="I136" s="74">
        <v>587.78</v>
      </c>
      <c r="N136" s="103">
        <f t="shared" si="39"/>
        <v>5.887272727272728</v>
      </c>
      <c r="P136" s="103">
        <f t="shared" si="41"/>
        <v>5.343454545454545</v>
      </c>
    </row>
    <row r="137" spans="1:16" ht="12.75">
      <c r="A137" s="72" t="s">
        <v>417</v>
      </c>
      <c r="B137" s="72" t="s">
        <v>418</v>
      </c>
      <c r="C137" s="72" t="s">
        <v>42</v>
      </c>
      <c r="D137" s="73">
        <v>3315318</v>
      </c>
      <c r="E137" s="74">
        <v>18935659.45</v>
      </c>
      <c r="F137" s="74">
        <v>17001182.75</v>
      </c>
      <c r="G137" s="73">
        <v>2858301.5</v>
      </c>
      <c r="H137" s="74">
        <v>17263484.34</v>
      </c>
      <c r="I137" s="74">
        <v>15473763.08</v>
      </c>
      <c r="J137" s="103">
        <f t="shared" si="35"/>
        <v>-13.784997396931455</v>
      </c>
      <c r="K137" s="103">
        <f t="shared" si="36"/>
        <v>-8.830825852225598</v>
      </c>
      <c r="L137" s="103">
        <f t="shared" si="37"/>
        <v>-8.984196525974053</v>
      </c>
      <c r="M137" s="103">
        <f t="shared" si="38"/>
        <v>5.711566567671638</v>
      </c>
      <c r="N137" s="103">
        <f t="shared" si="39"/>
        <v>6.039770241172948</v>
      </c>
      <c r="O137" s="103">
        <f t="shared" si="40"/>
        <v>5.128069992079191</v>
      </c>
      <c r="P137" s="103">
        <f t="shared" si="41"/>
        <v>5.413621719052381</v>
      </c>
    </row>
    <row r="138" spans="1:15" ht="12.75">
      <c r="A138" s="72" t="s">
        <v>417</v>
      </c>
      <c r="B138" s="72" t="s">
        <v>418</v>
      </c>
      <c r="C138" s="72" t="s">
        <v>92</v>
      </c>
      <c r="D138" s="73">
        <v>97</v>
      </c>
      <c r="E138" s="74">
        <v>582</v>
      </c>
      <c r="F138" s="74">
        <v>541.08</v>
      </c>
      <c r="G138" s="77"/>
      <c r="H138" s="77"/>
      <c r="I138" s="77"/>
      <c r="K138" s="103">
        <f t="shared" si="36"/>
        <v>-100</v>
      </c>
      <c r="L138" s="103">
        <f t="shared" si="37"/>
        <v>-100</v>
      </c>
      <c r="M138" s="103">
        <f t="shared" si="38"/>
        <v>6</v>
      </c>
      <c r="O138" s="103">
        <f t="shared" si="40"/>
        <v>5.578144329896908</v>
      </c>
    </row>
    <row r="139" spans="1:16" ht="12.75">
      <c r="A139" s="72" t="s">
        <v>417</v>
      </c>
      <c r="B139" s="72" t="s">
        <v>418</v>
      </c>
      <c r="C139" s="72" t="s">
        <v>45</v>
      </c>
      <c r="D139" s="73">
        <v>1391088.4</v>
      </c>
      <c r="E139" s="74">
        <v>7114213.23</v>
      </c>
      <c r="F139" s="74">
        <v>6384744.94</v>
      </c>
      <c r="G139" s="73">
        <v>1001646</v>
      </c>
      <c r="H139" s="74">
        <v>5128931.97</v>
      </c>
      <c r="I139" s="74">
        <v>4608071.91</v>
      </c>
      <c r="J139" s="103">
        <f t="shared" si="35"/>
        <v>-27.995517754299435</v>
      </c>
      <c r="K139" s="103">
        <f t="shared" si="36"/>
        <v>-27.905844199724676</v>
      </c>
      <c r="L139" s="103">
        <f t="shared" si="37"/>
        <v>-27.82684424665522</v>
      </c>
      <c r="M139" s="103">
        <f t="shared" si="38"/>
        <v>5.114134536669273</v>
      </c>
      <c r="N139" s="103">
        <f t="shared" si="39"/>
        <v>5.120503621039768</v>
      </c>
      <c r="O139" s="103">
        <f t="shared" si="40"/>
        <v>4.589747811857248</v>
      </c>
      <c r="P139" s="103">
        <f t="shared" si="41"/>
        <v>4.6004994878430105</v>
      </c>
    </row>
    <row r="140" spans="1:16" ht="12.75">
      <c r="A140" s="72" t="s">
        <v>417</v>
      </c>
      <c r="B140" s="72" t="s">
        <v>418</v>
      </c>
      <c r="C140" s="72" t="s">
        <v>57</v>
      </c>
      <c r="D140" s="73">
        <v>211024</v>
      </c>
      <c r="E140" s="74">
        <v>1185905.91</v>
      </c>
      <c r="F140" s="74">
        <v>1070723.2</v>
      </c>
      <c r="G140" s="73">
        <v>414926</v>
      </c>
      <c r="H140" s="74">
        <v>2468699.85</v>
      </c>
      <c r="I140" s="74">
        <v>2211149.44</v>
      </c>
      <c r="J140" s="103">
        <f t="shared" si="35"/>
        <v>96.6250284327849</v>
      </c>
      <c r="K140" s="103">
        <f t="shared" si="36"/>
        <v>108.16995928454394</v>
      </c>
      <c r="L140" s="103">
        <f t="shared" si="37"/>
        <v>106.50990283950138</v>
      </c>
      <c r="M140" s="103">
        <f t="shared" si="38"/>
        <v>5.619767941087269</v>
      </c>
      <c r="N140" s="103">
        <f t="shared" si="39"/>
        <v>5.9497352539970985</v>
      </c>
      <c r="O140" s="103">
        <f t="shared" si="40"/>
        <v>5.0739404048828565</v>
      </c>
      <c r="P140" s="103">
        <f t="shared" si="41"/>
        <v>5.329021174860095</v>
      </c>
    </row>
    <row r="141" spans="1:16" ht="12.75">
      <c r="A141" s="72" t="s">
        <v>417</v>
      </c>
      <c r="B141" s="72" t="s">
        <v>418</v>
      </c>
      <c r="C141" s="72" t="s">
        <v>61</v>
      </c>
      <c r="D141" s="73">
        <v>26000</v>
      </c>
      <c r="E141" s="74">
        <v>155908.82</v>
      </c>
      <c r="F141" s="74">
        <v>141608</v>
      </c>
      <c r="G141" s="73">
        <v>6818</v>
      </c>
      <c r="H141" s="74">
        <v>49512.53</v>
      </c>
      <c r="I141" s="74">
        <v>43641.97</v>
      </c>
      <c r="J141" s="103">
        <f t="shared" si="35"/>
        <v>-73.77692307692308</v>
      </c>
      <c r="K141" s="103">
        <f t="shared" si="36"/>
        <v>-68.24263694638957</v>
      </c>
      <c r="L141" s="103">
        <f t="shared" si="37"/>
        <v>-69.18114089599457</v>
      </c>
      <c r="M141" s="103">
        <f t="shared" si="38"/>
        <v>5.996493076923077</v>
      </c>
      <c r="N141" s="103">
        <f t="shared" si="39"/>
        <v>7.262031387503667</v>
      </c>
      <c r="O141" s="103">
        <f t="shared" si="40"/>
        <v>5.446461538461539</v>
      </c>
      <c r="P141" s="103">
        <f t="shared" si="41"/>
        <v>6.400992959812262</v>
      </c>
    </row>
    <row r="142" spans="1:16" ht="12.75">
      <c r="A142" s="72" t="s">
        <v>417</v>
      </c>
      <c r="B142" s="72" t="s">
        <v>418</v>
      </c>
      <c r="C142" s="72" t="s">
        <v>43</v>
      </c>
      <c r="D142" s="73">
        <v>2770335</v>
      </c>
      <c r="E142" s="74">
        <v>14379907.9</v>
      </c>
      <c r="F142" s="74">
        <v>12927925.44</v>
      </c>
      <c r="G142" s="73">
        <v>2871808</v>
      </c>
      <c r="H142" s="74">
        <v>14864711.87</v>
      </c>
      <c r="I142" s="74">
        <v>13325368.25</v>
      </c>
      <c r="J142" s="103">
        <f t="shared" si="35"/>
        <v>3.662842219442775</v>
      </c>
      <c r="K142" s="103">
        <f t="shared" si="36"/>
        <v>3.3713982966469405</v>
      </c>
      <c r="L142" s="103">
        <f t="shared" si="37"/>
        <v>3.0742968919845546</v>
      </c>
      <c r="M142" s="103">
        <f t="shared" si="38"/>
        <v>5.19067473789271</v>
      </c>
      <c r="N142" s="103">
        <f t="shared" si="39"/>
        <v>5.176081364074478</v>
      </c>
      <c r="O142" s="103">
        <f t="shared" si="40"/>
        <v>4.666556730503712</v>
      </c>
      <c r="P142" s="103">
        <f t="shared" si="41"/>
        <v>4.6400623753398555</v>
      </c>
    </row>
    <row r="143" spans="1:16" ht="12.75">
      <c r="A143" s="72" t="s">
        <v>417</v>
      </c>
      <c r="B143" s="72" t="s">
        <v>418</v>
      </c>
      <c r="C143" s="72" t="s">
        <v>99</v>
      </c>
      <c r="D143" s="73">
        <v>78680</v>
      </c>
      <c r="E143" s="74">
        <v>477792.35</v>
      </c>
      <c r="F143" s="74">
        <v>429520.3</v>
      </c>
      <c r="G143" s="73">
        <v>36330</v>
      </c>
      <c r="H143" s="74">
        <v>197788.54</v>
      </c>
      <c r="I143" s="74">
        <v>177833.46</v>
      </c>
      <c r="J143" s="103">
        <f t="shared" si="35"/>
        <v>-53.82562277580071</v>
      </c>
      <c r="K143" s="103">
        <f t="shared" si="36"/>
        <v>-58.60366119298477</v>
      </c>
      <c r="L143" s="103">
        <f t="shared" si="37"/>
        <v>-58.597193194361246</v>
      </c>
      <c r="M143" s="103">
        <f t="shared" si="38"/>
        <v>6.072602313167259</v>
      </c>
      <c r="N143" s="103">
        <f t="shared" si="39"/>
        <v>5.444220754197633</v>
      </c>
      <c r="O143" s="103">
        <f t="shared" si="40"/>
        <v>5.459078546009151</v>
      </c>
      <c r="P143" s="103">
        <f t="shared" si="41"/>
        <v>4.894947976878613</v>
      </c>
    </row>
    <row r="144" spans="1:16" ht="12.75">
      <c r="A144" s="72" t="s">
        <v>417</v>
      </c>
      <c r="B144" s="72" t="s">
        <v>418</v>
      </c>
      <c r="C144" s="72" t="s">
        <v>62</v>
      </c>
      <c r="D144" s="73">
        <v>63566</v>
      </c>
      <c r="E144" s="74">
        <v>364624.83</v>
      </c>
      <c r="F144" s="74">
        <v>327698.79</v>
      </c>
      <c r="G144" s="73">
        <v>86676</v>
      </c>
      <c r="H144" s="74">
        <v>526509.86</v>
      </c>
      <c r="I144" s="74">
        <v>471879.17</v>
      </c>
      <c r="J144" s="103">
        <f t="shared" si="35"/>
        <v>36.3559135386842</v>
      </c>
      <c r="K144" s="103">
        <f t="shared" si="36"/>
        <v>44.39769776512476</v>
      </c>
      <c r="L144" s="103">
        <f t="shared" si="37"/>
        <v>43.99783716015552</v>
      </c>
      <c r="M144" s="103">
        <f t="shared" si="38"/>
        <v>5.736161312651418</v>
      </c>
      <c r="N144" s="103">
        <f t="shared" si="39"/>
        <v>6.074459596658821</v>
      </c>
      <c r="O144" s="103">
        <f t="shared" si="40"/>
        <v>5.155252650788157</v>
      </c>
      <c r="P144" s="103">
        <f t="shared" si="41"/>
        <v>5.444173358253726</v>
      </c>
    </row>
    <row r="145" spans="1:15" ht="12.75">
      <c r="A145" s="72" t="s">
        <v>417</v>
      </c>
      <c r="B145" s="72" t="s">
        <v>418</v>
      </c>
      <c r="C145" s="72" t="s">
        <v>103</v>
      </c>
      <c r="D145" s="73">
        <v>420</v>
      </c>
      <c r="E145" s="74">
        <v>4868.44</v>
      </c>
      <c r="F145" s="74">
        <v>4300</v>
      </c>
      <c r="G145" s="77"/>
      <c r="H145" s="77"/>
      <c r="I145" s="77"/>
      <c r="K145" s="103">
        <f t="shared" si="36"/>
        <v>-100</v>
      </c>
      <c r="L145" s="103">
        <f t="shared" si="37"/>
        <v>-100</v>
      </c>
      <c r="M145" s="103">
        <f t="shared" si="38"/>
        <v>11.591523809523808</v>
      </c>
      <c r="O145" s="103">
        <f t="shared" si="40"/>
        <v>10.238095238095237</v>
      </c>
    </row>
    <row r="146" spans="1:16" ht="12.75">
      <c r="A146" s="72" t="s">
        <v>417</v>
      </c>
      <c r="B146" s="72" t="s">
        <v>418</v>
      </c>
      <c r="C146" s="72" t="s">
        <v>156</v>
      </c>
      <c r="D146" s="77"/>
      <c r="E146" s="77"/>
      <c r="F146" s="77"/>
      <c r="G146" s="73">
        <v>12000</v>
      </c>
      <c r="H146" s="74">
        <v>85860.6</v>
      </c>
      <c r="I146" s="74">
        <v>76526.37</v>
      </c>
      <c r="N146" s="103">
        <f t="shared" si="39"/>
        <v>7.15505</v>
      </c>
      <c r="P146" s="103">
        <f t="shared" si="41"/>
        <v>6.377197499999999</v>
      </c>
    </row>
    <row r="147" spans="1:16" ht="12.75">
      <c r="A147" s="72" t="s">
        <v>417</v>
      </c>
      <c r="B147" s="72" t="s">
        <v>418</v>
      </c>
      <c r="C147" s="72" t="s">
        <v>50</v>
      </c>
      <c r="D147" s="73">
        <v>186540</v>
      </c>
      <c r="E147" s="74">
        <v>1234160.54</v>
      </c>
      <c r="F147" s="74">
        <v>1115205.86</v>
      </c>
      <c r="G147" s="73">
        <v>680980</v>
      </c>
      <c r="H147" s="74">
        <v>5753981.74</v>
      </c>
      <c r="I147" s="74">
        <v>5155853.36</v>
      </c>
      <c r="J147" s="103">
        <f t="shared" si="35"/>
        <v>265.05843250777315</v>
      </c>
      <c r="K147" s="103">
        <f t="shared" si="36"/>
        <v>366.22635820134064</v>
      </c>
      <c r="L147" s="103">
        <f t="shared" si="37"/>
        <v>362.32301541170165</v>
      </c>
      <c r="M147" s="103">
        <f t="shared" si="38"/>
        <v>6.616063793288303</v>
      </c>
      <c r="N147" s="103">
        <f t="shared" si="39"/>
        <v>8.449560545096773</v>
      </c>
      <c r="O147" s="103">
        <f t="shared" si="40"/>
        <v>5.978373860834138</v>
      </c>
      <c r="P147" s="103">
        <f t="shared" si="41"/>
        <v>7.571225821610033</v>
      </c>
    </row>
    <row r="148" spans="1:16" ht="12.75">
      <c r="A148" s="72" t="s">
        <v>417</v>
      </c>
      <c r="B148" s="72" t="s">
        <v>418</v>
      </c>
      <c r="C148" s="72" t="s">
        <v>772</v>
      </c>
      <c r="D148" s="77"/>
      <c r="E148" s="77"/>
      <c r="F148" s="77"/>
      <c r="G148" s="73">
        <v>10857</v>
      </c>
      <c r="H148" s="74">
        <v>56861.69</v>
      </c>
      <c r="I148" s="74">
        <v>51010.91</v>
      </c>
      <c r="N148" s="103">
        <f t="shared" si="39"/>
        <v>5.23732983328728</v>
      </c>
      <c r="P148" s="103">
        <f t="shared" si="41"/>
        <v>4.698435110988303</v>
      </c>
    </row>
    <row r="149" spans="1:16" ht="12.75">
      <c r="A149" s="72" t="s">
        <v>417</v>
      </c>
      <c r="B149" s="72" t="s">
        <v>418</v>
      </c>
      <c r="C149" s="72" t="s">
        <v>100</v>
      </c>
      <c r="D149" s="73">
        <v>8500</v>
      </c>
      <c r="E149" s="74">
        <v>40576.66</v>
      </c>
      <c r="F149" s="74">
        <v>36323.19</v>
      </c>
      <c r="G149" s="73">
        <v>6500</v>
      </c>
      <c r="H149" s="74">
        <v>29385.63</v>
      </c>
      <c r="I149" s="74">
        <v>26285.56</v>
      </c>
      <c r="J149" s="103">
        <f t="shared" si="35"/>
        <v>-23.529411764705884</v>
      </c>
      <c r="K149" s="103">
        <f t="shared" si="36"/>
        <v>-27.5799683857666</v>
      </c>
      <c r="L149" s="103">
        <f t="shared" si="37"/>
        <v>-27.634219351329</v>
      </c>
      <c r="M149" s="103">
        <f t="shared" si="38"/>
        <v>4.773724705882353</v>
      </c>
      <c r="N149" s="103">
        <f t="shared" si="39"/>
        <v>4.520866153846154</v>
      </c>
      <c r="O149" s="103">
        <f t="shared" si="40"/>
        <v>4.273316470588235</v>
      </c>
      <c r="P149" s="103">
        <f t="shared" si="41"/>
        <v>4.043932307692308</v>
      </c>
    </row>
    <row r="150" spans="1:16" ht="12.75">
      <c r="A150" s="72" t="s">
        <v>417</v>
      </c>
      <c r="B150" s="72" t="s">
        <v>418</v>
      </c>
      <c r="C150" s="72" t="s">
        <v>95</v>
      </c>
      <c r="D150" s="73">
        <v>81980</v>
      </c>
      <c r="E150" s="74">
        <v>379843.38</v>
      </c>
      <c r="F150" s="74">
        <v>340297.57</v>
      </c>
      <c r="G150" s="73">
        <v>33000</v>
      </c>
      <c r="H150" s="74">
        <v>162283.05</v>
      </c>
      <c r="I150" s="74">
        <v>143848</v>
      </c>
      <c r="J150" s="103">
        <f t="shared" si="35"/>
        <v>-59.74627958038546</v>
      </c>
      <c r="K150" s="103">
        <f t="shared" si="36"/>
        <v>-57.27632531071096</v>
      </c>
      <c r="L150" s="103">
        <f t="shared" si="37"/>
        <v>-57.72876074313431</v>
      </c>
      <c r="M150" s="103">
        <f t="shared" si="38"/>
        <v>4.63336643083679</v>
      </c>
      <c r="N150" s="103">
        <f t="shared" si="39"/>
        <v>4.917668181818182</v>
      </c>
      <c r="O150" s="103">
        <f t="shared" si="40"/>
        <v>4.150982800683093</v>
      </c>
      <c r="P150" s="103">
        <f t="shared" si="41"/>
        <v>4.359030303030303</v>
      </c>
    </row>
    <row r="151" spans="1:16" ht="12.75">
      <c r="A151" s="72" t="s">
        <v>417</v>
      </c>
      <c r="B151" s="72" t="s">
        <v>418</v>
      </c>
      <c r="C151" s="72" t="s">
        <v>70</v>
      </c>
      <c r="D151" s="73">
        <v>86418</v>
      </c>
      <c r="E151" s="74">
        <v>434947.14</v>
      </c>
      <c r="F151" s="74">
        <v>393410.69</v>
      </c>
      <c r="G151" s="73">
        <v>144324</v>
      </c>
      <c r="H151" s="74">
        <v>786273.41</v>
      </c>
      <c r="I151" s="74">
        <v>709841.37</v>
      </c>
      <c r="J151" s="103">
        <f t="shared" si="35"/>
        <v>67.00687356800667</v>
      </c>
      <c r="K151" s="103">
        <f t="shared" si="36"/>
        <v>80.77447526152258</v>
      </c>
      <c r="L151" s="103">
        <f t="shared" si="37"/>
        <v>80.432659315892</v>
      </c>
      <c r="M151" s="103">
        <f t="shared" si="38"/>
        <v>5.03306186211206</v>
      </c>
      <c r="N151" s="103">
        <f t="shared" si="39"/>
        <v>5.44797407222638</v>
      </c>
      <c r="O151" s="103">
        <f t="shared" si="40"/>
        <v>4.552416047582679</v>
      </c>
      <c r="P151" s="103">
        <f t="shared" si="41"/>
        <v>4.918387586264239</v>
      </c>
    </row>
    <row r="152" spans="1:16" ht="12.75">
      <c r="A152" s="72" t="s">
        <v>417</v>
      </c>
      <c r="B152" s="72" t="s">
        <v>418</v>
      </c>
      <c r="C152" s="72" t="s">
        <v>71</v>
      </c>
      <c r="D152" s="73">
        <v>33182</v>
      </c>
      <c r="E152" s="74">
        <v>188329.51</v>
      </c>
      <c r="F152" s="74">
        <v>169317.57</v>
      </c>
      <c r="G152" s="73">
        <v>41110</v>
      </c>
      <c r="H152" s="74">
        <v>252944.52</v>
      </c>
      <c r="I152" s="74">
        <v>226156.29</v>
      </c>
      <c r="J152" s="103">
        <f t="shared" si="35"/>
        <v>23.892471822072206</v>
      </c>
      <c r="K152" s="103">
        <f t="shared" si="36"/>
        <v>34.30955138151211</v>
      </c>
      <c r="L152" s="103">
        <f t="shared" si="37"/>
        <v>33.56929821281985</v>
      </c>
      <c r="M152" s="103">
        <f t="shared" si="38"/>
        <v>5.675652763546501</v>
      </c>
      <c r="N152" s="103">
        <f t="shared" si="39"/>
        <v>6.152870834346874</v>
      </c>
      <c r="O152" s="103">
        <f t="shared" si="40"/>
        <v>5.102693327707794</v>
      </c>
      <c r="P152" s="103">
        <f t="shared" si="41"/>
        <v>5.501247628314279</v>
      </c>
    </row>
    <row r="153" spans="1:16" ht="12.75">
      <c r="A153" s="72" t="s">
        <v>417</v>
      </c>
      <c r="B153" s="72" t="s">
        <v>418</v>
      </c>
      <c r="C153" s="72" t="s">
        <v>67</v>
      </c>
      <c r="D153" s="73">
        <v>1538730</v>
      </c>
      <c r="E153" s="74">
        <v>8089707.37</v>
      </c>
      <c r="F153" s="74">
        <v>7270277.84</v>
      </c>
      <c r="G153" s="73">
        <v>1337442</v>
      </c>
      <c r="H153" s="74">
        <v>7254860.02</v>
      </c>
      <c r="I153" s="74">
        <v>6505246.26</v>
      </c>
      <c r="J153" s="103">
        <f t="shared" si="35"/>
        <v>-13.081437289193035</v>
      </c>
      <c r="K153" s="103">
        <f t="shared" si="36"/>
        <v>-10.31987081629135</v>
      </c>
      <c r="L153" s="103">
        <f t="shared" si="37"/>
        <v>-10.522728248305844</v>
      </c>
      <c r="M153" s="103">
        <f t="shared" si="38"/>
        <v>5.25739237553047</v>
      </c>
      <c r="N153" s="103">
        <f t="shared" si="39"/>
        <v>5.424429635079502</v>
      </c>
      <c r="O153" s="103">
        <f t="shared" si="40"/>
        <v>4.724856108609048</v>
      </c>
      <c r="P153" s="103">
        <f t="shared" si="41"/>
        <v>4.863946444032713</v>
      </c>
    </row>
    <row r="154" spans="1:16" ht="12.75">
      <c r="A154" s="72" t="s">
        <v>417</v>
      </c>
      <c r="B154" s="72" t="s">
        <v>418</v>
      </c>
      <c r="C154" s="72" t="s">
        <v>49</v>
      </c>
      <c r="D154" s="73">
        <v>21490</v>
      </c>
      <c r="E154" s="74">
        <v>137495.2</v>
      </c>
      <c r="F154" s="74">
        <v>123350.14</v>
      </c>
      <c r="G154" s="73">
        <v>26200</v>
      </c>
      <c r="H154" s="74">
        <v>166025.42</v>
      </c>
      <c r="I154" s="74">
        <v>148804.5</v>
      </c>
      <c r="J154" s="103">
        <f t="shared" si="35"/>
        <v>21.917170777105632</v>
      </c>
      <c r="K154" s="103">
        <f t="shared" si="36"/>
        <v>20.749975271864034</v>
      </c>
      <c r="L154" s="103">
        <f t="shared" si="37"/>
        <v>20.635858216293876</v>
      </c>
      <c r="M154" s="103">
        <f t="shared" si="38"/>
        <v>6.39810144253141</v>
      </c>
      <c r="N154" s="103">
        <f t="shared" si="39"/>
        <v>6.336848091603054</v>
      </c>
      <c r="O154" s="103">
        <f t="shared" si="40"/>
        <v>5.739885528152629</v>
      </c>
      <c r="P154" s="103">
        <f t="shared" si="41"/>
        <v>5.67956106870229</v>
      </c>
    </row>
    <row r="155" spans="1:16" ht="12.75">
      <c r="A155" s="72" t="s">
        <v>417</v>
      </c>
      <c r="B155" s="72" t="s">
        <v>418</v>
      </c>
      <c r="C155" s="72" t="s">
        <v>350</v>
      </c>
      <c r="D155" s="73">
        <v>111750</v>
      </c>
      <c r="E155" s="74">
        <v>579578.38</v>
      </c>
      <c r="F155" s="74">
        <v>519069.8</v>
      </c>
      <c r="G155" s="73">
        <v>148038</v>
      </c>
      <c r="H155" s="74">
        <v>772205.47</v>
      </c>
      <c r="I155" s="74">
        <v>692278.8</v>
      </c>
      <c r="J155" s="103">
        <f t="shared" si="35"/>
        <v>32.47248322147651</v>
      </c>
      <c r="K155" s="103">
        <f t="shared" si="36"/>
        <v>33.235727323024015</v>
      </c>
      <c r="L155" s="103">
        <f t="shared" si="37"/>
        <v>33.3691152904677</v>
      </c>
      <c r="M155" s="103">
        <f t="shared" si="38"/>
        <v>5.186383713646532</v>
      </c>
      <c r="N155" s="103">
        <f t="shared" si="39"/>
        <v>5.216265215687864</v>
      </c>
      <c r="O155" s="103">
        <f t="shared" si="40"/>
        <v>4.644919910514541</v>
      </c>
      <c r="P155" s="103">
        <f t="shared" si="41"/>
        <v>4.676358772747538</v>
      </c>
    </row>
    <row r="156" spans="1:16" ht="12.75">
      <c r="A156" s="72" t="s">
        <v>417</v>
      </c>
      <c r="B156" s="72" t="s">
        <v>418</v>
      </c>
      <c r="C156" s="72" t="s">
        <v>66</v>
      </c>
      <c r="D156" s="73">
        <v>39560</v>
      </c>
      <c r="E156" s="74">
        <v>240037.66</v>
      </c>
      <c r="F156" s="74">
        <v>216314.78</v>
      </c>
      <c r="G156" s="73">
        <v>22760</v>
      </c>
      <c r="H156" s="74">
        <v>141854.5</v>
      </c>
      <c r="I156" s="74">
        <v>127726.37</v>
      </c>
      <c r="J156" s="103">
        <f t="shared" si="35"/>
        <v>-42.46713852376138</v>
      </c>
      <c r="K156" s="103">
        <f t="shared" si="36"/>
        <v>-40.90323160124124</v>
      </c>
      <c r="L156" s="103">
        <f t="shared" si="37"/>
        <v>-40.95347067824029</v>
      </c>
      <c r="M156" s="103">
        <f t="shared" si="38"/>
        <v>6.067686046511628</v>
      </c>
      <c r="N156" s="103">
        <f t="shared" si="39"/>
        <v>6.2326230228471005</v>
      </c>
      <c r="O156" s="103">
        <f t="shared" si="40"/>
        <v>5.468017694641052</v>
      </c>
      <c r="P156" s="103">
        <f t="shared" si="41"/>
        <v>5.611879173989455</v>
      </c>
    </row>
    <row r="157" spans="1:16" ht="12.75">
      <c r="A157" s="72" t="s">
        <v>417</v>
      </c>
      <c r="B157" s="72" t="s">
        <v>418</v>
      </c>
      <c r="C157" s="72" t="s">
        <v>44</v>
      </c>
      <c r="D157" s="73">
        <v>47143</v>
      </c>
      <c r="E157" s="74">
        <v>279565.33</v>
      </c>
      <c r="F157" s="74">
        <v>251263.59</v>
      </c>
      <c r="G157" s="73">
        <v>295274</v>
      </c>
      <c r="H157" s="74">
        <v>1478292.83</v>
      </c>
      <c r="I157" s="74">
        <v>1324606.88</v>
      </c>
      <c r="J157" s="103">
        <f t="shared" si="35"/>
        <v>526.3368898882125</v>
      </c>
      <c r="K157" s="103">
        <f t="shared" si="36"/>
        <v>428.7826033364008</v>
      </c>
      <c r="L157" s="103">
        <f t="shared" si="37"/>
        <v>427.17820357497874</v>
      </c>
      <c r="M157" s="103">
        <f t="shared" si="38"/>
        <v>5.93015569649789</v>
      </c>
      <c r="N157" s="103">
        <f t="shared" si="39"/>
        <v>5.006512019344744</v>
      </c>
      <c r="O157" s="103">
        <f t="shared" si="40"/>
        <v>5.329817576310375</v>
      </c>
      <c r="P157" s="103">
        <f t="shared" si="41"/>
        <v>4.486026131660762</v>
      </c>
    </row>
    <row r="158" spans="1:16" ht="12.75">
      <c r="A158" s="72" t="s">
        <v>419</v>
      </c>
      <c r="B158" s="72" t="s">
        <v>623</v>
      </c>
      <c r="C158" s="72" t="s">
        <v>48</v>
      </c>
      <c r="D158" s="77"/>
      <c r="E158" s="77"/>
      <c r="F158" s="77"/>
      <c r="G158" s="73">
        <v>16270</v>
      </c>
      <c r="H158" s="74">
        <v>76536.8</v>
      </c>
      <c r="I158" s="74">
        <v>68828.89</v>
      </c>
      <c r="N158" s="103">
        <f t="shared" si="39"/>
        <v>4.704167178856792</v>
      </c>
      <c r="P158" s="103">
        <f t="shared" si="41"/>
        <v>4.230417332513829</v>
      </c>
    </row>
    <row r="159" spans="1:15" ht="12.75">
      <c r="A159" s="72" t="s">
        <v>419</v>
      </c>
      <c r="B159" s="72" t="s">
        <v>623</v>
      </c>
      <c r="C159" s="72" t="s">
        <v>87</v>
      </c>
      <c r="D159" s="73">
        <v>400</v>
      </c>
      <c r="E159" s="74">
        <v>1781.7</v>
      </c>
      <c r="F159" s="74">
        <v>1582</v>
      </c>
      <c r="G159" s="77"/>
      <c r="H159" s="77"/>
      <c r="I159" s="77"/>
      <c r="K159" s="103">
        <f t="shared" si="36"/>
        <v>-100</v>
      </c>
      <c r="L159" s="103">
        <f t="shared" si="37"/>
        <v>-100</v>
      </c>
      <c r="M159" s="103">
        <f t="shared" si="38"/>
        <v>4.45425</v>
      </c>
      <c r="O159" s="103">
        <f t="shared" si="40"/>
        <v>3.955</v>
      </c>
    </row>
    <row r="160" spans="1:16" ht="12.75">
      <c r="A160" s="72" t="s">
        <v>419</v>
      </c>
      <c r="B160" s="72" t="s">
        <v>623</v>
      </c>
      <c r="C160" s="72" t="s">
        <v>139</v>
      </c>
      <c r="D160" s="77"/>
      <c r="E160" s="77"/>
      <c r="F160" s="77"/>
      <c r="G160" s="73">
        <v>450</v>
      </c>
      <c r="H160" s="74">
        <v>2925</v>
      </c>
      <c r="I160" s="74">
        <v>2591.57</v>
      </c>
      <c r="N160" s="103">
        <f t="shared" si="39"/>
        <v>6.5</v>
      </c>
      <c r="P160" s="103">
        <f t="shared" si="41"/>
        <v>5.759044444444445</v>
      </c>
    </row>
    <row r="161" spans="1:16" ht="12.75">
      <c r="A161" s="72" t="s">
        <v>419</v>
      </c>
      <c r="B161" s="72" t="s">
        <v>623</v>
      </c>
      <c r="C161" s="72" t="s">
        <v>63</v>
      </c>
      <c r="D161" s="77"/>
      <c r="E161" s="77"/>
      <c r="F161" s="77"/>
      <c r="G161" s="73">
        <v>7150</v>
      </c>
      <c r="H161" s="74">
        <v>41470</v>
      </c>
      <c r="I161" s="74">
        <v>37091.77</v>
      </c>
      <c r="N161" s="103">
        <f t="shared" si="39"/>
        <v>5.8</v>
      </c>
      <c r="P161" s="103">
        <f t="shared" si="41"/>
        <v>5.18766013986014</v>
      </c>
    </row>
    <row r="162" spans="1:16" ht="12.75">
      <c r="A162" s="72" t="s">
        <v>419</v>
      </c>
      <c r="B162" s="72" t="s">
        <v>623</v>
      </c>
      <c r="C162" s="72" t="s">
        <v>54</v>
      </c>
      <c r="D162" s="77"/>
      <c r="E162" s="77"/>
      <c r="F162" s="77"/>
      <c r="G162" s="73">
        <v>3750</v>
      </c>
      <c r="H162" s="74">
        <v>18047.67</v>
      </c>
      <c r="I162" s="74">
        <v>16191.9</v>
      </c>
      <c r="N162" s="103">
        <f t="shared" si="39"/>
        <v>4.812711999999999</v>
      </c>
      <c r="P162" s="103">
        <f t="shared" si="41"/>
        <v>4.31784</v>
      </c>
    </row>
    <row r="163" spans="1:16" ht="12.75">
      <c r="A163" s="72" t="s">
        <v>419</v>
      </c>
      <c r="B163" s="72" t="s">
        <v>623</v>
      </c>
      <c r="C163" s="72" t="s">
        <v>56</v>
      </c>
      <c r="D163" s="73">
        <v>6720</v>
      </c>
      <c r="E163" s="74">
        <v>40350.79</v>
      </c>
      <c r="F163" s="74">
        <v>36416.6</v>
      </c>
      <c r="G163" s="73">
        <v>17840</v>
      </c>
      <c r="H163" s="74">
        <v>84100.51</v>
      </c>
      <c r="I163" s="74">
        <v>74552.82</v>
      </c>
      <c r="J163" s="103">
        <f t="shared" si="35"/>
        <v>165.47619047619048</v>
      </c>
      <c r="K163" s="103">
        <f t="shared" si="36"/>
        <v>108.4234534193754</v>
      </c>
      <c r="L163" s="103">
        <f t="shared" si="37"/>
        <v>104.7220772944207</v>
      </c>
      <c r="M163" s="103">
        <f t="shared" si="38"/>
        <v>6.0045818452380955</v>
      </c>
      <c r="N163" s="103">
        <f t="shared" si="39"/>
        <v>4.714154147982063</v>
      </c>
      <c r="O163" s="103">
        <f t="shared" si="40"/>
        <v>5.4191369047619045</v>
      </c>
      <c r="P163" s="103">
        <f t="shared" si="41"/>
        <v>4.178969730941704</v>
      </c>
    </row>
    <row r="164" spans="1:16" ht="12.75">
      <c r="A164" s="72" t="s">
        <v>419</v>
      </c>
      <c r="B164" s="72" t="s">
        <v>623</v>
      </c>
      <c r="C164" s="72" t="s">
        <v>42</v>
      </c>
      <c r="D164" s="73">
        <v>12500</v>
      </c>
      <c r="E164" s="74">
        <v>58924.22</v>
      </c>
      <c r="F164" s="74">
        <v>53315.04</v>
      </c>
      <c r="G164" s="73">
        <v>32950</v>
      </c>
      <c r="H164" s="74">
        <v>156365.77</v>
      </c>
      <c r="I164" s="74">
        <v>139950.85</v>
      </c>
      <c r="J164" s="103">
        <f t="shared" si="35"/>
        <v>163.6</v>
      </c>
      <c r="K164" s="103">
        <f t="shared" si="36"/>
        <v>165.36756871792275</v>
      </c>
      <c r="L164" s="103">
        <f t="shared" si="37"/>
        <v>162.4978805230194</v>
      </c>
      <c r="M164" s="103">
        <f t="shared" si="38"/>
        <v>4.7139376</v>
      </c>
      <c r="N164" s="103">
        <f t="shared" si="39"/>
        <v>4.7455468892261</v>
      </c>
      <c r="O164" s="103">
        <f t="shared" si="40"/>
        <v>4.2652032</v>
      </c>
      <c r="P164" s="103">
        <f t="shared" si="41"/>
        <v>4.247370257966616</v>
      </c>
    </row>
    <row r="165" spans="1:16" ht="12.75">
      <c r="A165" s="72" t="s">
        <v>419</v>
      </c>
      <c r="B165" s="72" t="s">
        <v>623</v>
      </c>
      <c r="C165" s="72" t="s">
        <v>45</v>
      </c>
      <c r="D165" s="77"/>
      <c r="E165" s="77"/>
      <c r="F165" s="77"/>
      <c r="G165" s="73">
        <v>98378.5</v>
      </c>
      <c r="H165" s="74">
        <v>496547.32</v>
      </c>
      <c r="I165" s="74">
        <v>442978.85</v>
      </c>
      <c r="N165" s="103">
        <f t="shared" si="39"/>
        <v>5.04731541952764</v>
      </c>
      <c r="P165" s="103">
        <f t="shared" si="41"/>
        <v>4.502801425108128</v>
      </c>
    </row>
    <row r="166" spans="1:16" ht="12.75">
      <c r="A166" s="72" t="s">
        <v>419</v>
      </c>
      <c r="B166" s="72" t="s">
        <v>623</v>
      </c>
      <c r="C166" s="72" t="s">
        <v>43</v>
      </c>
      <c r="D166" s="73">
        <v>49160</v>
      </c>
      <c r="E166" s="74">
        <v>233849.79</v>
      </c>
      <c r="F166" s="74">
        <v>211175.51</v>
      </c>
      <c r="G166" s="73">
        <v>188955</v>
      </c>
      <c r="H166" s="74">
        <v>934739.4</v>
      </c>
      <c r="I166" s="74">
        <v>838923.92</v>
      </c>
      <c r="J166" s="103">
        <f t="shared" si="35"/>
        <v>284.3673718470301</v>
      </c>
      <c r="K166" s="103">
        <f t="shared" si="36"/>
        <v>299.7178701764068</v>
      </c>
      <c r="L166" s="103">
        <f t="shared" si="37"/>
        <v>297.2638304507942</v>
      </c>
      <c r="M166" s="103">
        <f t="shared" si="38"/>
        <v>4.756911920260374</v>
      </c>
      <c r="N166" s="103">
        <f t="shared" si="39"/>
        <v>4.946888941811543</v>
      </c>
      <c r="O166" s="103">
        <f t="shared" si="40"/>
        <v>4.295677583401139</v>
      </c>
      <c r="P166" s="103">
        <f t="shared" si="41"/>
        <v>4.4398079966129504</v>
      </c>
    </row>
    <row r="167" spans="1:16" ht="12.75">
      <c r="A167" s="72" t="s">
        <v>419</v>
      </c>
      <c r="B167" s="72" t="s">
        <v>623</v>
      </c>
      <c r="C167" s="72" t="s">
        <v>156</v>
      </c>
      <c r="D167" s="77"/>
      <c r="E167" s="77"/>
      <c r="F167" s="77"/>
      <c r="G167" s="73">
        <v>2669</v>
      </c>
      <c r="H167" s="74">
        <v>12843.82</v>
      </c>
      <c r="I167" s="74">
        <v>11484.98</v>
      </c>
      <c r="N167" s="103">
        <f t="shared" si="39"/>
        <v>4.81222180591982</v>
      </c>
      <c r="P167" s="103">
        <f t="shared" si="41"/>
        <v>4.303102285500187</v>
      </c>
    </row>
    <row r="168" spans="1:16" ht="12.75">
      <c r="A168" s="72" t="s">
        <v>419</v>
      </c>
      <c r="B168" s="72" t="s">
        <v>623</v>
      </c>
      <c r="C168" s="72" t="s">
        <v>50</v>
      </c>
      <c r="D168" s="73">
        <v>420</v>
      </c>
      <c r="E168" s="74">
        <v>1803.32</v>
      </c>
      <c r="F168" s="74">
        <v>1644.4</v>
      </c>
      <c r="G168" s="73">
        <v>1270</v>
      </c>
      <c r="H168" s="74">
        <v>7085.7</v>
      </c>
      <c r="I168" s="74">
        <v>6351.89</v>
      </c>
      <c r="J168" s="103">
        <f t="shared" si="35"/>
        <v>202.38095238095238</v>
      </c>
      <c r="K168" s="103">
        <f t="shared" si="36"/>
        <v>292.92527116651513</v>
      </c>
      <c r="L168" s="103">
        <f t="shared" si="37"/>
        <v>286.2740209194843</v>
      </c>
      <c r="M168" s="103">
        <f t="shared" si="38"/>
        <v>4.293619047619048</v>
      </c>
      <c r="N168" s="103">
        <f t="shared" si="39"/>
        <v>5.579291338582677</v>
      </c>
      <c r="O168" s="103">
        <f t="shared" si="40"/>
        <v>3.9152380952380956</v>
      </c>
      <c r="P168" s="103">
        <f t="shared" si="41"/>
        <v>5.001488188976378</v>
      </c>
    </row>
    <row r="169" spans="1:16" ht="12.75">
      <c r="A169" s="72" t="s">
        <v>419</v>
      </c>
      <c r="B169" s="72" t="s">
        <v>623</v>
      </c>
      <c r="C169" s="72" t="s">
        <v>67</v>
      </c>
      <c r="D169" s="73">
        <v>730</v>
      </c>
      <c r="E169" s="74">
        <v>3429.08</v>
      </c>
      <c r="F169" s="74">
        <v>3077.5</v>
      </c>
      <c r="G169" s="73">
        <v>2992</v>
      </c>
      <c r="H169" s="74">
        <v>16087.83</v>
      </c>
      <c r="I169" s="74">
        <v>14431.29</v>
      </c>
      <c r="J169" s="103">
        <f t="shared" si="35"/>
        <v>309.86301369863014</v>
      </c>
      <c r="K169" s="103">
        <f t="shared" si="36"/>
        <v>369.1587831138381</v>
      </c>
      <c r="L169" s="103">
        <f t="shared" si="37"/>
        <v>368.9290008123477</v>
      </c>
      <c r="M169" s="103">
        <f t="shared" si="38"/>
        <v>4.697369863013699</v>
      </c>
      <c r="N169" s="103">
        <f t="shared" si="39"/>
        <v>5.376948529411765</v>
      </c>
      <c r="O169" s="103">
        <f t="shared" si="40"/>
        <v>4.215753424657534</v>
      </c>
      <c r="P169" s="103">
        <f t="shared" si="41"/>
        <v>4.823292112299465</v>
      </c>
    </row>
    <row r="170" spans="1:15" ht="12.75">
      <c r="A170" s="72" t="s">
        <v>419</v>
      </c>
      <c r="B170" s="72" t="s">
        <v>623</v>
      </c>
      <c r="C170" s="72" t="s">
        <v>66</v>
      </c>
      <c r="D170" s="73">
        <v>10200</v>
      </c>
      <c r="E170" s="74">
        <v>52010.87</v>
      </c>
      <c r="F170" s="74">
        <v>46907</v>
      </c>
      <c r="G170" s="77"/>
      <c r="H170" s="77"/>
      <c r="I170" s="77"/>
      <c r="K170" s="103">
        <f t="shared" si="36"/>
        <v>-100</v>
      </c>
      <c r="L170" s="103">
        <f t="shared" si="37"/>
        <v>-100</v>
      </c>
      <c r="M170" s="103">
        <f t="shared" si="38"/>
        <v>5.099104901960785</v>
      </c>
      <c r="O170" s="103">
        <f t="shared" si="40"/>
        <v>4.598725490196078</v>
      </c>
    </row>
    <row r="171" spans="1:16" ht="12.75">
      <c r="A171" s="72" t="s">
        <v>419</v>
      </c>
      <c r="B171" s="72" t="s">
        <v>623</v>
      </c>
      <c r="C171" s="72" t="s">
        <v>44</v>
      </c>
      <c r="D171" s="73">
        <v>27020</v>
      </c>
      <c r="E171" s="74">
        <v>101756.11</v>
      </c>
      <c r="F171" s="74">
        <v>91090.33</v>
      </c>
      <c r="G171" s="73">
        <v>7120</v>
      </c>
      <c r="H171" s="74">
        <v>31778.79</v>
      </c>
      <c r="I171" s="74">
        <v>29168.86</v>
      </c>
      <c r="J171" s="103">
        <f t="shared" si="35"/>
        <v>-73.64914877868246</v>
      </c>
      <c r="K171" s="103">
        <f t="shared" si="36"/>
        <v>-68.76964931147624</v>
      </c>
      <c r="L171" s="103">
        <f t="shared" si="37"/>
        <v>-67.97809383279213</v>
      </c>
      <c r="M171" s="103">
        <f t="shared" si="38"/>
        <v>3.7659552183567726</v>
      </c>
      <c r="N171" s="103">
        <f t="shared" si="39"/>
        <v>4.463313202247191</v>
      </c>
      <c r="O171" s="103">
        <f t="shared" si="40"/>
        <v>3.371218726868986</v>
      </c>
      <c r="P171" s="103">
        <f t="shared" si="41"/>
        <v>4.09675</v>
      </c>
    </row>
    <row r="172" spans="1:16" s="120" customFormat="1" ht="11.25" customHeight="1">
      <c r="A172" s="72"/>
      <c r="B172" s="72"/>
      <c r="C172" s="72"/>
      <c r="D172" s="73">
        <f aca="true" t="shared" si="43" ref="D172:I172">SUM(D127:D171)</f>
        <v>13237110.17</v>
      </c>
      <c r="E172" s="73">
        <f t="shared" si="43"/>
        <v>73275750.73</v>
      </c>
      <c r="F172" s="73">
        <f t="shared" si="43"/>
        <v>65841052.70999998</v>
      </c>
      <c r="G172" s="73">
        <f t="shared" si="43"/>
        <v>14022457.18</v>
      </c>
      <c r="H172" s="73">
        <f t="shared" si="43"/>
        <v>80091952.16999997</v>
      </c>
      <c r="I172" s="73">
        <f t="shared" si="43"/>
        <v>71822253.71999998</v>
      </c>
      <c r="J172" s="103">
        <f t="shared" si="35"/>
        <v>5.932918891767445</v>
      </c>
      <c r="K172" s="103">
        <f t="shared" si="36"/>
        <v>9.302124334577892</v>
      </c>
      <c r="L172" s="103">
        <f t="shared" si="37"/>
        <v>9.084303430482022</v>
      </c>
      <c r="M172" s="103">
        <f t="shared" si="38"/>
        <v>5.535630495549468</v>
      </c>
      <c r="N172" s="103">
        <f t="shared" si="39"/>
        <v>5.711691691541323</v>
      </c>
      <c r="O172" s="103">
        <f t="shared" si="40"/>
        <v>4.973974822633057</v>
      </c>
      <c r="P172" s="103">
        <f t="shared" si="41"/>
        <v>5.121944948595663</v>
      </c>
    </row>
    <row r="173" spans="1:16" ht="12.75">
      <c r="A173" s="72" t="s">
        <v>436</v>
      </c>
      <c r="B173" s="72" t="s">
        <v>437</v>
      </c>
      <c r="C173" s="72" t="s">
        <v>48</v>
      </c>
      <c r="D173" s="73">
        <v>7916</v>
      </c>
      <c r="E173" s="74">
        <v>43476.06</v>
      </c>
      <c r="F173" s="74">
        <v>39160.21</v>
      </c>
      <c r="G173" s="73">
        <v>63064</v>
      </c>
      <c r="H173" s="74">
        <v>432956.69</v>
      </c>
      <c r="I173" s="74">
        <v>382242.75</v>
      </c>
      <c r="J173" s="103">
        <f t="shared" si="35"/>
        <v>696.6649823143001</v>
      </c>
      <c r="K173" s="103">
        <f t="shared" si="36"/>
        <v>895.8507969673425</v>
      </c>
      <c r="L173" s="103">
        <f t="shared" si="37"/>
        <v>876.0998472684391</v>
      </c>
      <c r="M173" s="103">
        <f t="shared" si="38"/>
        <v>5.492175341081354</v>
      </c>
      <c r="N173" s="103">
        <f t="shared" si="39"/>
        <v>6.865354084739312</v>
      </c>
      <c r="O173" s="103">
        <f t="shared" si="40"/>
        <v>4.946969429004548</v>
      </c>
      <c r="P173" s="103">
        <f t="shared" si="41"/>
        <v>6.061187840923506</v>
      </c>
    </row>
    <row r="174" spans="1:16" ht="12.75">
      <c r="A174" s="72" t="s">
        <v>436</v>
      </c>
      <c r="B174" s="72" t="s">
        <v>437</v>
      </c>
      <c r="C174" s="72" t="s">
        <v>138</v>
      </c>
      <c r="D174" s="73">
        <v>19620</v>
      </c>
      <c r="E174" s="74">
        <v>102469.94</v>
      </c>
      <c r="F174" s="74">
        <v>89848.67</v>
      </c>
      <c r="G174" s="73">
        <v>2000</v>
      </c>
      <c r="H174" s="74">
        <v>11703.75</v>
      </c>
      <c r="I174" s="74">
        <v>10505.65</v>
      </c>
      <c r="J174" s="103">
        <f t="shared" si="35"/>
        <v>-89.80632008154944</v>
      </c>
      <c r="K174" s="103">
        <f t="shared" si="36"/>
        <v>-88.5783577115396</v>
      </c>
      <c r="L174" s="103">
        <f t="shared" si="37"/>
        <v>-88.30739508998853</v>
      </c>
      <c r="M174" s="103">
        <f t="shared" si="38"/>
        <v>5.222728848114169</v>
      </c>
      <c r="N174" s="103">
        <f t="shared" si="39"/>
        <v>5.851875</v>
      </c>
      <c r="O174" s="103">
        <f t="shared" si="40"/>
        <v>4.579442915392456</v>
      </c>
      <c r="P174" s="103">
        <f t="shared" si="41"/>
        <v>5.252825</v>
      </c>
    </row>
    <row r="175" spans="1:16" ht="12.75">
      <c r="A175" s="72" t="s">
        <v>436</v>
      </c>
      <c r="B175" s="72" t="s">
        <v>437</v>
      </c>
      <c r="C175" s="72" t="s">
        <v>139</v>
      </c>
      <c r="D175" s="77"/>
      <c r="E175" s="77"/>
      <c r="F175" s="77"/>
      <c r="G175" s="73">
        <v>8000</v>
      </c>
      <c r="H175" s="74">
        <v>39861.53</v>
      </c>
      <c r="I175" s="74">
        <v>36661.11</v>
      </c>
      <c r="N175" s="103">
        <f t="shared" si="39"/>
        <v>4.98269125</v>
      </c>
      <c r="P175" s="103">
        <f t="shared" si="41"/>
        <v>4.58263875</v>
      </c>
    </row>
    <row r="176" spans="1:16" ht="12.75">
      <c r="A176" s="72" t="s">
        <v>436</v>
      </c>
      <c r="B176" s="72" t="s">
        <v>437</v>
      </c>
      <c r="C176" s="72" t="s">
        <v>63</v>
      </c>
      <c r="D176" s="73">
        <v>46370</v>
      </c>
      <c r="E176" s="74">
        <v>370344.09</v>
      </c>
      <c r="F176" s="74">
        <v>324785.83</v>
      </c>
      <c r="G176" s="73">
        <v>5</v>
      </c>
      <c r="H176" s="74">
        <v>0.2</v>
      </c>
      <c r="I176" s="74">
        <v>0.18</v>
      </c>
      <c r="J176" s="103">
        <f t="shared" si="35"/>
        <v>-99.9892171662713</v>
      </c>
      <c r="K176" s="103">
        <f t="shared" si="36"/>
        <v>-99.99994599616804</v>
      </c>
      <c r="L176" s="103">
        <f t="shared" si="37"/>
        <v>-99.99994457886295</v>
      </c>
      <c r="M176" s="103">
        <f t="shared" si="38"/>
        <v>7.986717489756309</v>
      </c>
      <c r="N176" s="103">
        <f t="shared" si="39"/>
        <v>0.04</v>
      </c>
      <c r="O176" s="103">
        <f t="shared" si="40"/>
        <v>7.004223204658184</v>
      </c>
      <c r="P176" s="103">
        <f t="shared" si="41"/>
        <v>0.036</v>
      </c>
    </row>
    <row r="177" spans="1:16" ht="12.75">
      <c r="A177" s="72" t="s">
        <v>436</v>
      </c>
      <c r="B177" s="72" t="s">
        <v>437</v>
      </c>
      <c r="C177" s="72" t="s">
        <v>54</v>
      </c>
      <c r="D177" s="73">
        <v>82742.47</v>
      </c>
      <c r="E177" s="74">
        <v>630759.73</v>
      </c>
      <c r="F177" s="74">
        <v>566112.23</v>
      </c>
      <c r="G177" s="73">
        <v>31469</v>
      </c>
      <c r="H177" s="74">
        <v>213428.96</v>
      </c>
      <c r="I177" s="74">
        <v>191481.39</v>
      </c>
      <c r="J177" s="103">
        <f t="shared" si="35"/>
        <v>-61.96753613954237</v>
      </c>
      <c r="K177" s="103">
        <f t="shared" si="36"/>
        <v>-66.16319180680733</v>
      </c>
      <c r="L177" s="103">
        <f t="shared" si="37"/>
        <v>-66.17607254307154</v>
      </c>
      <c r="M177" s="103">
        <f t="shared" si="38"/>
        <v>7.623167763785635</v>
      </c>
      <c r="N177" s="103">
        <f t="shared" si="39"/>
        <v>6.782197082843433</v>
      </c>
      <c r="O177" s="103">
        <f t="shared" si="40"/>
        <v>6.8418579962623784</v>
      </c>
      <c r="P177" s="103">
        <f t="shared" si="41"/>
        <v>6.084762464647749</v>
      </c>
    </row>
    <row r="178" spans="1:15" ht="12.75">
      <c r="A178" s="72" t="s">
        <v>436</v>
      </c>
      <c r="B178" s="72" t="s">
        <v>437</v>
      </c>
      <c r="C178" s="72" t="s">
        <v>101</v>
      </c>
      <c r="D178" s="73">
        <v>380</v>
      </c>
      <c r="E178" s="74">
        <v>2088.95</v>
      </c>
      <c r="F178" s="74">
        <v>1956.89</v>
      </c>
      <c r="G178" s="77"/>
      <c r="H178" s="77"/>
      <c r="I178" s="77"/>
      <c r="K178" s="103">
        <f t="shared" si="36"/>
        <v>-100</v>
      </c>
      <c r="L178" s="103">
        <f t="shared" si="37"/>
        <v>-100</v>
      </c>
      <c r="M178" s="103">
        <f t="shared" si="38"/>
        <v>5.497236842105263</v>
      </c>
      <c r="O178" s="103">
        <f t="shared" si="40"/>
        <v>5.14971052631579</v>
      </c>
    </row>
    <row r="179" spans="1:16" ht="12.75">
      <c r="A179" s="72" t="s">
        <v>436</v>
      </c>
      <c r="B179" s="72" t="s">
        <v>437</v>
      </c>
      <c r="C179" s="72" t="s">
        <v>56</v>
      </c>
      <c r="D179" s="73">
        <v>5410</v>
      </c>
      <c r="E179" s="74">
        <v>32776.68</v>
      </c>
      <c r="F179" s="74">
        <v>29021.26</v>
      </c>
      <c r="G179" s="73">
        <v>11100</v>
      </c>
      <c r="H179" s="74">
        <v>66973.99</v>
      </c>
      <c r="I179" s="74">
        <v>59884.87</v>
      </c>
      <c r="J179" s="103">
        <f t="shared" si="35"/>
        <v>105.17560073937153</v>
      </c>
      <c r="K179" s="103">
        <f t="shared" si="36"/>
        <v>104.33427058506231</v>
      </c>
      <c r="L179" s="103">
        <f t="shared" si="37"/>
        <v>106.348277090657</v>
      </c>
      <c r="M179" s="103">
        <f t="shared" si="38"/>
        <v>6.058536044362292</v>
      </c>
      <c r="N179" s="103">
        <f t="shared" si="39"/>
        <v>6.0336927927927935</v>
      </c>
      <c r="O179" s="103">
        <f t="shared" si="40"/>
        <v>5.364373382624769</v>
      </c>
      <c r="P179" s="103">
        <f t="shared" si="41"/>
        <v>5.395033333333334</v>
      </c>
    </row>
    <row r="180" spans="1:16" ht="12.75">
      <c r="A180" s="72" t="s">
        <v>436</v>
      </c>
      <c r="B180" s="72" t="s">
        <v>437</v>
      </c>
      <c r="C180" s="72" t="s">
        <v>612</v>
      </c>
      <c r="D180" s="77"/>
      <c r="E180" s="77"/>
      <c r="F180" s="77"/>
      <c r="G180" s="73">
        <v>1210</v>
      </c>
      <c r="H180" s="74">
        <v>6513.05</v>
      </c>
      <c r="I180" s="74">
        <v>5750</v>
      </c>
      <c r="N180" s="103">
        <f t="shared" si="39"/>
        <v>5.382685950413223</v>
      </c>
      <c r="P180" s="103">
        <f t="shared" si="41"/>
        <v>4.75206611570248</v>
      </c>
    </row>
    <row r="181" spans="1:16" ht="12.75">
      <c r="A181" s="72" t="s">
        <v>436</v>
      </c>
      <c r="B181" s="72" t="s">
        <v>437</v>
      </c>
      <c r="C181" s="72" t="s">
        <v>42</v>
      </c>
      <c r="D181" s="73">
        <v>44380</v>
      </c>
      <c r="E181" s="74">
        <v>250418.95</v>
      </c>
      <c r="F181" s="74">
        <v>225641.85</v>
      </c>
      <c r="G181" s="73">
        <v>24030</v>
      </c>
      <c r="H181" s="74">
        <v>138241.34</v>
      </c>
      <c r="I181" s="74">
        <v>125640.08</v>
      </c>
      <c r="J181" s="103">
        <f t="shared" si="35"/>
        <v>-45.853988283010366</v>
      </c>
      <c r="K181" s="103">
        <f t="shared" si="36"/>
        <v>-44.79597490525378</v>
      </c>
      <c r="L181" s="103">
        <f t="shared" si="37"/>
        <v>-44.31880433527734</v>
      </c>
      <c r="M181" s="103">
        <f t="shared" si="38"/>
        <v>5.6426081568274</v>
      </c>
      <c r="N181" s="103">
        <f t="shared" si="39"/>
        <v>5.752864752392842</v>
      </c>
      <c r="O181" s="103">
        <f t="shared" si="40"/>
        <v>5.084313880126183</v>
      </c>
      <c r="P181" s="103">
        <f t="shared" si="41"/>
        <v>5.228467748647524</v>
      </c>
    </row>
    <row r="182" spans="1:16" ht="12.75">
      <c r="A182" s="72" t="s">
        <v>436</v>
      </c>
      <c r="B182" s="72" t="s">
        <v>437</v>
      </c>
      <c r="C182" s="72" t="s">
        <v>92</v>
      </c>
      <c r="D182" s="77"/>
      <c r="E182" s="77"/>
      <c r="F182" s="77"/>
      <c r="G182" s="73">
        <v>5</v>
      </c>
      <c r="H182" s="74">
        <v>10.85</v>
      </c>
      <c r="I182" s="74">
        <v>9.84</v>
      </c>
      <c r="N182" s="103">
        <f t="shared" si="39"/>
        <v>2.17</v>
      </c>
      <c r="P182" s="103">
        <f t="shared" si="41"/>
        <v>1.968</v>
      </c>
    </row>
    <row r="183" spans="1:16" ht="12.75">
      <c r="A183" s="72" t="s">
        <v>436</v>
      </c>
      <c r="B183" s="72" t="s">
        <v>437</v>
      </c>
      <c r="C183" s="72" t="s">
        <v>46</v>
      </c>
      <c r="D183" s="73">
        <v>600</v>
      </c>
      <c r="E183" s="74">
        <v>3707.5</v>
      </c>
      <c r="F183" s="74">
        <v>3383.43</v>
      </c>
      <c r="G183" s="73">
        <v>504</v>
      </c>
      <c r="H183" s="74">
        <v>3855.6</v>
      </c>
      <c r="I183" s="74">
        <v>3329.36</v>
      </c>
      <c r="J183" s="103">
        <f t="shared" si="35"/>
        <v>-16</v>
      </c>
      <c r="K183" s="103">
        <f t="shared" si="36"/>
        <v>3.9946055293324316</v>
      </c>
      <c r="L183" s="103">
        <f t="shared" si="37"/>
        <v>-1.5980824193200307</v>
      </c>
      <c r="M183" s="103">
        <f t="shared" si="38"/>
        <v>6.179166666666666</v>
      </c>
      <c r="N183" s="103">
        <f t="shared" si="39"/>
        <v>7.6499999999999995</v>
      </c>
      <c r="O183" s="103">
        <f t="shared" si="40"/>
        <v>5.63905</v>
      </c>
      <c r="P183" s="103">
        <f t="shared" si="41"/>
        <v>6.605873015873017</v>
      </c>
    </row>
    <row r="184" spans="1:16" ht="12.75">
      <c r="A184" s="72" t="s">
        <v>436</v>
      </c>
      <c r="B184" s="72" t="s">
        <v>437</v>
      </c>
      <c r="C184" s="72" t="s">
        <v>45</v>
      </c>
      <c r="D184" s="73">
        <v>15000</v>
      </c>
      <c r="E184" s="74">
        <v>74304.18</v>
      </c>
      <c r="F184" s="74">
        <v>68095</v>
      </c>
      <c r="G184" s="73">
        <v>8960</v>
      </c>
      <c r="H184" s="74">
        <v>49414.32</v>
      </c>
      <c r="I184" s="74">
        <v>43724.8</v>
      </c>
      <c r="J184" s="103">
        <f t="shared" si="35"/>
        <v>-40.266666666666666</v>
      </c>
      <c r="K184" s="103">
        <f t="shared" si="36"/>
        <v>-33.49725412486888</v>
      </c>
      <c r="L184" s="103">
        <f t="shared" si="37"/>
        <v>-35.78853072912842</v>
      </c>
      <c r="M184" s="103">
        <f t="shared" si="38"/>
        <v>4.953612</v>
      </c>
      <c r="N184" s="103">
        <f t="shared" si="39"/>
        <v>5.514991071428572</v>
      </c>
      <c r="O184" s="103">
        <f t="shared" si="40"/>
        <v>4.539666666666666</v>
      </c>
      <c r="P184" s="103">
        <f t="shared" si="41"/>
        <v>4.88</v>
      </c>
    </row>
    <row r="185" spans="1:16" ht="12.75">
      <c r="A185" s="72" t="s">
        <v>436</v>
      </c>
      <c r="B185" s="72" t="s">
        <v>437</v>
      </c>
      <c r="C185" s="72" t="s">
        <v>61</v>
      </c>
      <c r="D185" s="73">
        <v>1800</v>
      </c>
      <c r="E185" s="74">
        <v>10689.94</v>
      </c>
      <c r="F185" s="74">
        <v>9555.08</v>
      </c>
      <c r="G185" s="73">
        <v>2250</v>
      </c>
      <c r="H185" s="74">
        <v>13754.05</v>
      </c>
      <c r="I185" s="74">
        <v>12223.96</v>
      </c>
      <c r="J185" s="103">
        <f t="shared" si="35"/>
        <v>25</v>
      </c>
      <c r="K185" s="103">
        <f t="shared" si="36"/>
        <v>28.663491095366286</v>
      </c>
      <c r="L185" s="103">
        <f t="shared" si="37"/>
        <v>27.931529615659937</v>
      </c>
      <c r="M185" s="103">
        <f t="shared" si="38"/>
        <v>5.9388555555555556</v>
      </c>
      <c r="N185" s="103">
        <f t="shared" si="39"/>
        <v>6.112911111111111</v>
      </c>
      <c r="O185" s="103">
        <f t="shared" si="40"/>
        <v>5.308377777777777</v>
      </c>
      <c r="P185" s="103">
        <f t="shared" si="41"/>
        <v>5.432871111111111</v>
      </c>
    </row>
    <row r="186" spans="1:16" ht="12.75">
      <c r="A186" s="72" t="s">
        <v>436</v>
      </c>
      <c r="B186" s="72" t="s">
        <v>437</v>
      </c>
      <c r="C186" s="72" t="s">
        <v>43</v>
      </c>
      <c r="D186" s="73">
        <v>4660</v>
      </c>
      <c r="E186" s="74">
        <v>23409.19</v>
      </c>
      <c r="F186" s="74">
        <v>20787.96</v>
      </c>
      <c r="G186" s="73">
        <v>12222</v>
      </c>
      <c r="H186" s="74">
        <v>85462.08</v>
      </c>
      <c r="I186" s="74">
        <v>76983.55</v>
      </c>
      <c r="J186" s="103">
        <f t="shared" si="35"/>
        <v>162.27467811158797</v>
      </c>
      <c r="K186" s="103">
        <f t="shared" si="36"/>
        <v>265.07918471335404</v>
      </c>
      <c r="L186" s="103">
        <f t="shared" si="37"/>
        <v>270.3275838514217</v>
      </c>
      <c r="M186" s="103">
        <f t="shared" si="38"/>
        <v>5.0234313304721026</v>
      </c>
      <c r="N186" s="103">
        <f t="shared" si="39"/>
        <v>6.992479135984291</v>
      </c>
      <c r="O186" s="103">
        <f t="shared" si="40"/>
        <v>4.460935622317597</v>
      </c>
      <c r="P186" s="103">
        <f t="shared" si="41"/>
        <v>6.2987686139748</v>
      </c>
    </row>
    <row r="187" spans="1:16" ht="12.75">
      <c r="A187" s="72" t="s">
        <v>436</v>
      </c>
      <c r="B187" s="72" t="s">
        <v>437</v>
      </c>
      <c r="C187" s="72" t="s">
        <v>103</v>
      </c>
      <c r="D187" s="73">
        <v>3400</v>
      </c>
      <c r="E187" s="74">
        <v>22340</v>
      </c>
      <c r="F187" s="74">
        <v>20330.61</v>
      </c>
      <c r="G187" s="73">
        <v>7000</v>
      </c>
      <c r="H187" s="74">
        <v>42455</v>
      </c>
      <c r="I187" s="74">
        <v>38362.57</v>
      </c>
      <c r="J187" s="103">
        <f t="shared" si="35"/>
        <v>105.88235294117646</v>
      </c>
      <c r="K187" s="103">
        <f t="shared" si="36"/>
        <v>90.04028648164727</v>
      </c>
      <c r="L187" s="103">
        <f t="shared" si="37"/>
        <v>88.69364962487599</v>
      </c>
      <c r="M187" s="103">
        <f t="shared" si="38"/>
        <v>6.570588235294117</v>
      </c>
      <c r="N187" s="103">
        <f t="shared" si="39"/>
        <v>6.065</v>
      </c>
      <c r="O187" s="103">
        <f t="shared" si="40"/>
        <v>5.9795911764705885</v>
      </c>
      <c r="P187" s="103">
        <f t="shared" si="41"/>
        <v>5.480367142857143</v>
      </c>
    </row>
    <row r="188" spans="1:16" ht="12.75">
      <c r="A188" s="72" t="s">
        <v>436</v>
      </c>
      <c r="B188" s="72" t="s">
        <v>437</v>
      </c>
      <c r="C188" s="72" t="s">
        <v>85</v>
      </c>
      <c r="D188" s="73">
        <v>60880</v>
      </c>
      <c r="E188" s="74">
        <v>299216.82</v>
      </c>
      <c r="F188" s="74">
        <v>269966.16</v>
      </c>
      <c r="G188" s="73">
        <v>2000</v>
      </c>
      <c r="H188" s="74">
        <v>10066.64</v>
      </c>
      <c r="I188" s="74">
        <v>9165.27</v>
      </c>
      <c r="J188" s="103">
        <f t="shared" si="35"/>
        <v>-96.71484888304862</v>
      </c>
      <c r="K188" s="103">
        <f t="shared" si="36"/>
        <v>-96.63567041451748</v>
      </c>
      <c r="L188" s="103">
        <f t="shared" si="37"/>
        <v>-96.6050300526555</v>
      </c>
      <c r="M188" s="103">
        <f t="shared" si="38"/>
        <v>4.9148623521682</v>
      </c>
      <c r="N188" s="103">
        <f t="shared" si="39"/>
        <v>5.03332</v>
      </c>
      <c r="O188" s="103">
        <f t="shared" si="40"/>
        <v>4.434398160315374</v>
      </c>
      <c r="P188" s="103">
        <f t="shared" si="41"/>
        <v>4.582635</v>
      </c>
    </row>
    <row r="189" spans="1:15" ht="12.75">
      <c r="A189" s="72" t="s">
        <v>436</v>
      </c>
      <c r="B189" s="72" t="s">
        <v>437</v>
      </c>
      <c r="C189" s="72" t="s">
        <v>95</v>
      </c>
      <c r="D189" s="73">
        <v>800</v>
      </c>
      <c r="E189" s="74">
        <v>5712.98</v>
      </c>
      <c r="F189" s="74">
        <v>5084.8</v>
      </c>
      <c r="G189" s="77"/>
      <c r="H189" s="77"/>
      <c r="I189" s="77"/>
      <c r="K189" s="103">
        <f aca="true" t="shared" si="44" ref="K189:K252">(H189-E189)*100/E189</f>
        <v>-100.00000000000001</v>
      </c>
      <c r="L189" s="103">
        <f aca="true" t="shared" si="45" ref="L189:L252">(I189-F189)*100/F189</f>
        <v>-100</v>
      </c>
      <c r="M189" s="103">
        <f aca="true" t="shared" si="46" ref="M189:M252">E189/D189</f>
        <v>7.1412249999999995</v>
      </c>
      <c r="O189" s="103">
        <f aca="true" t="shared" si="47" ref="O189:O252">F189/D189</f>
        <v>6.356</v>
      </c>
    </row>
    <row r="190" spans="1:16" ht="12.75">
      <c r="A190" s="72" t="s">
        <v>436</v>
      </c>
      <c r="B190" s="72" t="s">
        <v>437</v>
      </c>
      <c r="C190" s="72" t="s">
        <v>67</v>
      </c>
      <c r="D190" s="73">
        <v>98460</v>
      </c>
      <c r="E190" s="74">
        <v>484118.92</v>
      </c>
      <c r="F190" s="74">
        <v>441066.24</v>
      </c>
      <c r="G190" s="73">
        <v>26420</v>
      </c>
      <c r="H190" s="74">
        <v>142395.5</v>
      </c>
      <c r="I190" s="74">
        <v>128378.17</v>
      </c>
      <c r="J190" s="103">
        <f aca="true" t="shared" si="48" ref="J190:J251">(G190-D190)*100/D190</f>
        <v>-73.1667682307536</v>
      </c>
      <c r="K190" s="103">
        <f t="shared" si="44"/>
        <v>-70.5866690770937</v>
      </c>
      <c r="L190" s="103">
        <f t="shared" si="45"/>
        <v>-70.89367574357992</v>
      </c>
      <c r="M190" s="103">
        <f t="shared" si="46"/>
        <v>4.916909607962625</v>
      </c>
      <c r="N190" s="103">
        <f aca="true" t="shared" si="49" ref="N190:N251">H190/G190</f>
        <v>5.389685844057532</v>
      </c>
      <c r="O190" s="103">
        <f t="shared" si="47"/>
        <v>4.479648994515539</v>
      </c>
      <c r="P190" s="103">
        <f aca="true" t="shared" si="50" ref="P190:P251">I190/G190</f>
        <v>4.859128311884936</v>
      </c>
    </row>
    <row r="191" spans="1:16" ht="12.75">
      <c r="A191" s="72" t="s">
        <v>436</v>
      </c>
      <c r="B191" s="72" t="s">
        <v>437</v>
      </c>
      <c r="C191" s="72" t="s">
        <v>357</v>
      </c>
      <c r="D191" s="73">
        <v>2600</v>
      </c>
      <c r="E191" s="74">
        <v>17178.91</v>
      </c>
      <c r="F191" s="74">
        <v>15653.13</v>
      </c>
      <c r="G191" s="73">
        <v>600</v>
      </c>
      <c r="H191" s="74">
        <v>4045.83</v>
      </c>
      <c r="I191" s="74">
        <v>3568.82</v>
      </c>
      <c r="J191" s="103">
        <f t="shared" si="48"/>
        <v>-76.92307692307692</v>
      </c>
      <c r="K191" s="103">
        <f t="shared" si="44"/>
        <v>-76.44885502048733</v>
      </c>
      <c r="L191" s="103">
        <f t="shared" si="45"/>
        <v>-77.20059821901435</v>
      </c>
      <c r="M191" s="103">
        <f t="shared" si="46"/>
        <v>6.607273076923077</v>
      </c>
      <c r="N191" s="103">
        <f t="shared" si="49"/>
        <v>6.74305</v>
      </c>
      <c r="O191" s="103">
        <f t="shared" si="47"/>
        <v>6.020434615384615</v>
      </c>
      <c r="P191" s="103">
        <f t="shared" si="50"/>
        <v>5.948033333333334</v>
      </c>
    </row>
    <row r="192" spans="1:16" ht="12.75">
      <c r="A192" s="72" t="s">
        <v>436</v>
      </c>
      <c r="B192" s="72" t="s">
        <v>437</v>
      </c>
      <c r="C192" s="72" t="s">
        <v>530</v>
      </c>
      <c r="D192" s="73">
        <v>1120</v>
      </c>
      <c r="E192" s="74">
        <v>5849.24</v>
      </c>
      <c r="F192" s="74">
        <v>5035.86</v>
      </c>
      <c r="G192" s="73">
        <v>8380</v>
      </c>
      <c r="H192" s="74">
        <v>47336.1</v>
      </c>
      <c r="I192" s="74">
        <v>42058.07</v>
      </c>
      <c r="J192" s="103">
        <f t="shared" si="48"/>
        <v>648.2142857142857</v>
      </c>
      <c r="K192" s="103">
        <f t="shared" si="44"/>
        <v>709.2692383967832</v>
      </c>
      <c r="L192" s="103">
        <f t="shared" si="45"/>
        <v>735.1715496459394</v>
      </c>
      <c r="M192" s="103">
        <f t="shared" si="46"/>
        <v>5.222535714285714</v>
      </c>
      <c r="N192" s="103">
        <f t="shared" si="49"/>
        <v>5.648699284009546</v>
      </c>
      <c r="O192" s="103">
        <f t="shared" si="47"/>
        <v>4.496303571428571</v>
      </c>
      <c r="P192" s="103">
        <f t="shared" si="50"/>
        <v>5.01886276849642</v>
      </c>
    </row>
    <row r="193" spans="1:15" ht="12.75">
      <c r="A193" s="72" t="s">
        <v>436</v>
      </c>
      <c r="B193" s="72" t="s">
        <v>437</v>
      </c>
      <c r="C193" s="72" t="s">
        <v>49</v>
      </c>
      <c r="D193" s="73">
        <v>1000</v>
      </c>
      <c r="E193" s="74">
        <v>7687</v>
      </c>
      <c r="F193" s="74">
        <v>6824.9</v>
      </c>
      <c r="G193" s="77"/>
      <c r="H193" s="77"/>
      <c r="I193" s="77"/>
      <c r="K193" s="103">
        <f t="shared" si="44"/>
        <v>-100</v>
      </c>
      <c r="L193" s="103">
        <f t="shared" si="45"/>
        <v>-100</v>
      </c>
      <c r="M193" s="103">
        <f t="shared" si="46"/>
        <v>7.687</v>
      </c>
      <c r="O193" s="103">
        <f t="shared" si="47"/>
        <v>6.8248999999999995</v>
      </c>
    </row>
    <row r="194" spans="1:16" ht="12.75">
      <c r="A194" s="72" t="s">
        <v>436</v>
      </c>
      <c r="B194" s="72" t="s">
        <v>437</v>
      </c>
      <c r="C194" s="72" t="s">
        <v>626</v>
      </c>
      <c r="D194" s="77"/>
      <c r="E194" s="77"/>
      <c r="F194" s="77"/>
      <c r="G194" s="73">
        <v>40980</v>
      </c>
      <c r="H194" s="74">
        <v>213494.31</v>
      </c>
      <c r="I194" s="74">
        <v>192634.67</v>
      </c>
      <c r="N194" s="103">
        <f t="shared" si="49"/>
        <v>5.209719619326501</v>
      </c>
      <c r="P194" s="103">
        <f t="shared" si="50"/>
        <v>4.700699609565642</v>
      </c>
    </row>
    <row r="195" spans="1:15" ht="12.75">
      <c r="A195" s="72" t="s">
        <v>438</v>
      </c>
      <c r="B195" s="72" t="s">
        <v>630</v>
      </c>
      <c r="C195" s="72" t="s">
        <v>48</v>
      </c>
      <c r="D195" s="73">
        <v>29280</v>
      </c>
      <c r="E195" s="74">
        <v>215201.6</v>
      </c>
      <c r="F195" s="74">
        <v>199670.24</v>
      </c>
      <c r="G195" s="77"/>
      <c r="H195" s="77"/>
      <c r="I195" s="77"/>
      <c r="K195" s="103">
        <f t="shared" si="44"/>
        <v>-100</v>
      </c>
      <c r="L195" s="103">
        <f t="shared" si="45"/>
        <v>-100</v>
      </c>
      <c r="M195" s="103">
        <f t="shared" si="46"/>
        <v>7.349781420765027</v>
      </c>
      <c r="O195" s="103">
        <f t="shared" si="47"/>
        <v>6.819338797814208</v>
      </c>
    </row>
    <row r="196" spans="1:16" ht="12.75">
      <c r="A196" s="72" t="s">
        <v>438</v>
      </c>
      <c r="B196" s="72" t="s">
        <v>630</v>
      </c>
      <c r="C196" s="72" t="s">
        <v>138</v>
      </c>
      <c r="D196" s="73">
        <v>3540</v>
      </c>
      <c r="E196" s="74">
        <v>24142.08</v>
      </c>
      <c r="F196" s="74">
        <v>21832.35</v>
      </c>
      <c r="G196" s="73">
        <v>411</v>
      </c>
      <c r="H196" s="74">
        <v>3355.84</v>
      </c>
      <c r="I196" s="74">
        <v>2975.89</v>
      </c>
      <c r="J196" s="103">
        <f t="shared" si="48"/>
        <v>-88.38983050847457</v>
      </c>
      <c r="K196" s="103">
        <f t="shared" si="44"/>
        <v>-86.0996235618472</v>
      </c>
      <c r="L196" s="103">
        <f t="shared" si="45"/>
        <v>-86.36935556639574</v>
      </c>
      <c r="M196" s="103">
        <f t="shared" si="46"/>
        <v>6.819796610169492</v>
      </c>
      <c r="N196" s="103">
        <f t="shared" si="49"/>
        <v>8.165060827250608</v>
      </c>
      <c r="O196" s="103">
        <f t="shared" si="47"/>
        <v>6.167330508474576</v>
      </c>
      <c r="P196" s="103">
        <f t="shared" si="50"/>
        <v>7.2406082725060825</v>
      </c>
    </row>
    <row r="197" spans="1:15" ht="12.75">
      <c r="A197" s="72" t="s">
        <v>438</v>
      </c>
      <c r="B197" s="72" t="s">
        <v>630</v>
      </c>
      <c r="C197" s="72" t="s">
        <v>63</v>
      </c>
      <c r="D197" s="73">
        <v>4.54</v>
      </c>
      <c r="E197" s="74">
        <v>101.4</v>
      </c>
      <c r="F197" s="74">
        <v>89.5</v>
      </c>
      <c r="G197" s="77"/>
      <c r="H197" s="77"/>
      <c r="I197" s="77"/>
      <c r="K197" s="103">
        <f t="shared" si="44"/>
        <v>-100</v>
      </c>
      <c r="L197" s="103">
        <f t="shared" si="45"/>
        <v>-100</v>
      </c>
      <c r="M197" s="103">
        <f t="shared" si="46"/>
        <v>22.334801762114537</v>
      </c>
      <c r="O197" s="103">
        <f t="shared" si="47"/>
        <v>19.7136563876652</v>
      </c>
    </row>
    <row r="198" spans="1:16" ht="12.75">
      <c r="A198" s="72" t="s">
        <v>438</v>
      </c>
      <c r="B198" s="72" t="s">
        <v>630</v>
      </c>
      <c r="C198" s="72" t="s">
        <v>54</v>
      </c>
      <c r="D198" s="73">
        <v>25623</v>
      </c>
      <c r="E198" s="74">
        <v>173092.84</v>
      </c>
      <c r="F198" s="74">
        <v>156461.89</v>
      </c>
      <c r="G198" s="73">
        <v>300</v>
      </c>
      <c r="H198" s="74">
        <v>2089.08</v>
      </c>
      <c r="I198" s="74">
        <v>1915.97</v>
      </c>
      <c r="J198" s="103">
        <f t="shared" si="48"/>
        <v>-98.82917691136869</v>
      </c>
      <c r="K198" s="103">
        <f t="shared" si="44"/>
        <v>-98.79308699308417</v>
      </c>
      <c r="L198" s="103">
        <f t="shared" si="45"/>
        <v>-98.77543982116029</v>
      </c>
      <c r="M198" s="103">
        <f t="shared" si="46"/>
        <v>6.755369784958826</v>
      </c>
      <c r="N198" s="103">
        <f t="shared" si="49"/>
        <v>6.9636</v>
      </c>
      <c r="O198" s="103">
        <f t="shared" si="47"/>
        <v>6.106306443429732</v>
      </c>
      <c r="P198" s="103">
        <f t="shared" si="50"/>
        <v>6.386566666666667</v>
      </c>
    </row>
    <row r="199" spans="1:16" ht="12.75">
      <c r="A199" s="72" t="s">
        <v>438</v>
      </c>
      <c r="B199" s="72" t="s">
        <v>630</v>
      </c>
      <c r="C199" s="72" t="s">
        <v>56</v>
      </c>
      <c r="D199" s="73">
        <v>1728</v>
      </c>
      <c r="E199" s="74">
        <v>20830.23</v>
      </c>
      <c r="F199" s="74">
        <v>18957.1</v>
      </c>
      <c r="G199" s="73">
        <v>7200</v>
      </c>
      <c r="H199" s="74">
        <v>46729.25</v>
      </c>
      <c r="I199" s="74">
        <v>42038.51</v>
      </c>
      <c r="J199" s="103">
        <f t="shared" si="48"/>
        <v>316.6666666666667</v>
      </c>
      <c r="K199" s="103">
        <f t="shared" si="44"/>
        <v>124.33381676534538</v>
      </c>
      <c r="L199" s="103">
        <f t="shared" si="45"/>
        <v>121.75601753432754</v>
      </c>
      <c r="M199" s="103">
        <f t="shared" si="46"/>
        <v>12.05453125</v>
      </c>
      <c r="N199" s="103">
        <f t="shared" si="49"/>
        <v>6.4901736111111115</v>
      </c>
      <c r="O199" s="103">
        <f t="shared" si="47"/>
        <v>10.97054398148148</v>
      </c>
      <c r="P199" s="103">
        <f t="shared" si="50"/>
        <v>5.838681944444445</v>
      </c>
    </row>
    <row r="200" spans="1:16" ht="12.75">
      <c r="A200" s="72" t="s">
        <v>438</v>
      </c>
      <c r="B200" s="72" t="s">
        <v>630</v>
      </c>
      <c r="C200" s="72" t="s">
        <v>61</v>
      </c>
      <c r="D200" s="77"/>
      <c r="E200" s="77"/>
      <c r="F200" s="77"/>
      <c r="G200" s="73">
        <v>10</v>
      </c>
      <c r="H200" s="74">
        <v>67.82</v>
      </c>
      <c r="I200" s="74">
        <v>60</v>
      </c>
      <c r="N200" s="103">
        <f t="shared" si="49"/>
        <v>6.781999999999999</v>
      </c>
      <c r="P200" s="103">
        <f t="shared" si="50"/>
        <v>6</v>
      </c>
    </row>
    <row r="201" spans="1:16" ht="12.75">
      <c r="A201" s="72" t="s">
        <v>438</v>
      </c>
      <c r="B201" s="72" t="s">
        <v>630</v>
      </c>
      <c r="C201" s="72" t="s">
        <v>43</v>
      </c>
      <c r="D201" s="73">
        <v>4950</v>
      </c>
      <c r="E201" s="74">
        <v>38316.88</v>
      </c>
      <c r="F201" s="74">
        <v>35611.65</v>
      </c>
      <c r="G201" s="73">
        <v>3150</v>
      </c>
      <c r="H201" s="74">
        <v>25332.09</v>
      </c>
      <c r="I201" s="74">
        <v>22803.35</v>
      </c>
      <c r="J201" s="103">
        <f t="shared" si="48"/>
        <v>-36.36363636363637</v>
      </c>
      <c r="K201" s="103">
        <f t="shared" si="44"/>
        <v>-33.887910497931976</v>
      </c>
      <c r="L201" s="103">
        <f t="shared" si="45"/>
        <v>-35.96660081742913</v>
      </c>
      <c r="M201" s="103">
        <f t="shared" si="46"/>
        <v>7.740783838383837</v>
      </c>
      <c r="N201" s="103">
        <f t="shared" si="49"/>
        <v>8.041933333333333</v>
      </c>
      <c r="O201" s="103">
        <f t="shared" si="47"/>
        <v>7.194272727272727</v>
      </c>
      <c r="P201" s="103">
        <f t="shared" si="50"/>
        <v>7.23915873015873</v>
      </c>
    </row>
    <row r="202" spans="1:15" ht="12.75">
      <c r="A202" s="72" t="s">
        <v>438</v>
      </c>
      <c r="B202" s="72" t="s">
        <v>630</v>
      </c>
      <c r="C202" s="72" t="s">
        <v>85</v>
      </c>
      <c r="D202" s="73">
        <v>37800</v>
      </c>
      <c r="E202" s="74">
        <v>191513.65</v>
      </c>
      <c r="F202" s="74">
        <v>178507.59</v>
      </c>
      <c r="G202" s="77"/>
      <c r="H202" s="77"/>
      <c r="I202" s="77"/>
      <c r="K202" s="103">
        <f t="shared" si="44"/>
        <v>-100</v>
      </c>
      <c r="L202" s="103">
        <f t="shared" si="45"/>
        <v>-100</v>
      </c>
      <c r="M202" s="103">
        <f t="shared" si="46"/>
        <v>5.066498677248677</v>
      </c>
      <c r="O202" s="103">
        <f t="shared" si="47"/>
        <v>4.722423015873016</v>
      </c>
    </row>
    <row r="203" spans="1:16" ht="12.75">
      <c r="A203" s="72" t="s">
        <v>438</v>
      </c>
      <c r="B203" s="72" t="s">
        <v>630</v>
      </c>
      <c r="C203" s="72" t="s">
        <v>83</v>
      </c>
      <c r="D203" s="73">
        <v>378</v>
      </c>
      <c r="E203" s="74">
        <v>3556.98</v>
      </c>
      <c r="F203" s="74">
        <v>3170.84</v>
      </c>
      <c r="G203" s="73">
        <v>460</v>
      </c>
      <c r="H203" s="74">
        <v>4141.1</v>
      </c>
      <c r="I203" s="74">
        <v>3670.98</v>
      </c>
      <c r="J203" s="103">
        <f t="shared" si="48"/>
        <v>21.693121693121693</v>
      </c>
      <c r="K203" s="103">
        <f t="shared" si="44"/>
        <v>16.421796017970312</v>
      </c>
      <c r="L203" s="103">
        <f t="shared" si="45"/>
        <v>15.773107441561221</v>
      </c>
      <c r="M203" s="103">
        <f t="shared" si="46"/>
        <v>9.41</v>
      </c>
      <c r="N203" s="103">
        <f t="shared" si="49"/>
        <v>9.002391304347826</v>
      </c>
      <c r="O203" s="103">
        <f t="shared" si="47"/>
        <v>8.388465608465609</v>
      </c>
      <c r="P203" s="103">
        <f t="shared" si="50"/>
        <v>7.980391304347826</v>
      </c>
    </row>
    <row r="204" spans="1:16" s="120" customFormat="1" ht="11.25" customHeight="1">
      <c r="A204" s="72"/>
      <c r="B204" s="72"/>
      <c r="C204" s="72"/>
      <c r="D204" s="73">
        <f aca="true" t="shared" si="51" ref="D204:I204">SUM(D173:D203)</f>
        <v>500442.00999999995</v>
      </c>
      <c r="E204" s="73">
        <f t="shared" si="51"/>
        <v>3053304.7399999998</v>
      </c>
      <c r="F204" s="73">
        <f t="shared" si="51"/>
        <v>2756611.2699999996</v>
      </c>
      <c r="G204" s="73">
        <f t="shared" si="51"/>
        <v>261730</v>
      </c>
      <c r="H204" s="73">
        <f t="shared" si="51"/>
        <v>1603684.9700000004</v>
      </c>
      <c r="I204" s="73">
        <f t="shared" si="51"/>
        <v>1436069.81</v>
      </c>
      <c r="J204" s="103">
        <f t="shared" si="48"/>
        <v>-47.70023403910475</v>
      </c>
      <c r="K204" s="103">
        <f t="shared" si="44"/>
        <v>-47.47707462701543</v>
      </c>
      <c r="L204" s="103">
        <f t="shared" si="45"/>
        <v>-47.90452227963211</v>
      </c>
      <c r="M204" s="103">
        <f t="shared" si="46"/>
        <v>6.101215883134991</v>
      </c>
      <c r="N204" s="103">
        <f t="shared" si="49"/>
        <v>6.127249340923854</v>
      </c>
      <c r="O204" s="103">
        <f t="shared" si="47"/>
        <v>5.508353045740504</v>
      </c>
      <c r="P204" s="103">
        <f t="shared" si="50"/>
        <v>5.486836854774004</v>
      </c>
    </row>
    <row r="205" spans="1:16" ht="12.75">
      <c r="A205" s="72" t="s">
        <v>446</v>
      </c>
      <c r="B205" s="72" t="s">
        <v>312</v>
      </c>
      <c r="C205" s="72" t="s">
        <v>48</v>
      </c>
      <c r="D205" s="73">
        <v>1775</v>
      </c>
      <c r="E205" s="74">
        <v>18403.75</v>
      </c>
      <c r="F205" s="74">
        <v>16452.42</v>
      </c>
      <c r="G205" s="73">
        <v>10250</v>
      </c>
      <c r="H205" s="74">
        <v>124127.39</v>
      </c>
      <c r="I205" s="74">
        <v>111333.72</v>
      </c>
      <c r="J205" s="103">
        <f t="shared" si="48"/>
        <v>477.46478873239437</v>
      </c>
      <c r="K205" s="103">
        <f t="shared" si="44"/>
        <v>574.4679209400258</v>
      </c>
      <c r="L205" s="103">
        <f t="shared" si="45"/>
        <v>576.7011783068996</v>
      </c>
      <c r="M205" s="103">
        <f t="shared" si="46"/>
        <v>10.36830985915493</v>
      </c>
      <c r="N205" s="103">
        <f t="shared" si="49"/>
        <v>12.109989268292683</v>
      </c>
      <c r="O205" s="103">
        <f t="shared" si="47"/>
        <v>9.268969014084506</v>
      </c>
      <c r="P205" s="103">
        <f t="shared" si="50"/>
        <v>10.861826341463415</v>
      </c>
    </row>
    <row r="206" spans="1:15" ht="12.75">
      <c r="A206" s="72" t="s">
        <v>446</v>
      </c>
      <c r="B206" s="72" t="s">
        <v>312</v>
      </c>
      <c r="C206" s="72" t="s">
        <v>94</v>
      </c>
      <c r="D206" s="73">
        <v>2045.25</v>
      </c>
      <c r="E206" s="74">
        <v>20728.14</v>
      </c>
      <c r="F206" s="74">
        <v>19112.15</v>
      </c>
      <c r="G206" s="77"/>
      <c r="H206" s="77"/>
      <c r="I206" s="77"/>
      <c r="K206" s="103">
        <f t="shared" si="44"/>
        <v>-100</v>
      </c>
      <c r="L206" s="103">
        <f t="shared" si="45"/>
        <v>-100</v>
      </c>
      <c r="M206" s="103">
        <f t="shared" si="46"/>
        <v>10.134770810414375</v>
      </c>
      <c r="O206" s="103">
        <f t="shared" si="47"/>
        <v>9.344652243002079</v>
      </c>
    </row>
    <row r="207" spans="1:16" ht="12.75">
      <c r="A207" s="72" t="s">
        <v>446</v>
      </c>
      <c r="B207" s="72" t="s">
        <v>312</v>
      </c>
      <c r="C207" s="72" t="s">
        <v>139</v>
      </c>
      <c r="D207" s="73">
        <v>506</v>
      </c>
      <c r="E207" s="74">
        <v>7647.15</v>
      </c>
      <c r="F207" s="74">
        <v>6812.96</v>
      </c>
      <c r="G207" s="73">
        <v>720</v>
      </c>
      <c r="H207" s="74">
        <v>10277.86</v>
      </c>
      <c r="I207" s="74">
        <v>9467.87</v>
      </c>
      <c r="J207" s="103">
        <f t="shared" si="48"/>
        <v>42.29249011857708</v>
      </c>
      <c r="K207" s="103">
        <f t="shared" si="44"/>
        <v>34.40118213975143</v>
      </c>
      <c r="L207" s="103">
        <f t="shared" si="45"/>
        <v>38.9685246941124</v>
      </c>
      <c r="M207" s="103">
        <f t="shared" si="46"/>
        <v>15.11294466403162</v>
      </c>
      <c r="N207" s="103">
        <f t="shared" si="49"/>
        <v>14.274805555555556</v>
      </c>
      <c r="O207" s="103">
        <f t="shared" si="47"/>
        <v>13.464347826086957</v>
      </c>
      <c r="P207" s="103">
        <f t="shared" si="50"/>
        <v>13.149819444444445</v>
      </c>
    </row>
    <row r="208" spans="1:16" ht="12.75">
      <c r="A208" s="72" t="s">
        <v>446</v>
      </c>
      <c r="B208" s="72" t="s">
        <v>312</v>
      </c>
      <c r="C208" s="72" t="s">
        <v>63</v>
      </c>
      <c r="D208" s="73">
        <v>38644.45</v>
      </c>
      <c r="E208" s="74">
        <v>498592.58</v>
      </c>
      <c r="F208" s="74">
        <v>447593.91</v>
      </c>
      <c r="G208" s="73">
        <v>53967</v>
      </c>
      <c r="H208" s="74">
        <v>734540.84</v>
      </c>
      <c r="I208" s="74">
        <v>658796.24</v>
      </c>
      <c r="J208" s="103">
        <f t="shared" si="48"/>
        <v>39.65006618026651</v>
      </c>
      <c r="K208" s="103">
        <f t="shared" si="44"/>
        <v>47.32285827438506</v>
      </c>
      <c r="L208" s="103">
        <f t="shared" si="45"/>
        <v>47.18614915917869</v>
      </c>
      <c r="M208" s="103">
        <f t="shared" si="46"/>
        <v>12.902048806490972</v>
      </c>
      <c r="N208" s="103">
        <f t="shared" si="49"/>
        <v>13.610925936220282</v>
      </c>
      <c r="O208" s="103">
        <f t="shared" si="47"/>
        <v>11.582359433243324</v>
      </c>
      <c r="P208" s="103">
        <f t="shared" si="50"/>
        <v>12.207390442307336</v>
      </c>
    </row>
    <row r="209" spans="1:16" ht="12.75">
      <c r="A209" s="72" t="s">
        <v>446</v>
      </c>
      <c r="B209" s="72" t="s">
        <v>312</v>
      </c>
      <c r="C209" s="72" t="s">
        <v>54</v>
      </c>
      <c r="D209" s="73">
        <v>133243.99</v>
      </c>
      <c r="E209" s="74">
        <v>1685469.12</v>
      </c>
      <c r="F209" s="74">
        <v>1517176.3</v>
      </c>
      <c r="G209" s="73">
        <v>184314</v>
      </c>
      <c r="H209" s="74">
        <v>2373012.95</v>
      </c>
      <c r="I209" s="74">
        <v>2126349.2</v>
      </c>
      <c r="J209" s="103">
        <f t="shared" si="48"/>
        <v>38.328190262089876</v>
      </c>
      <c r="K209" s="103">
        <f t="shared" si="44"/>
        <v>40.79243113039057</v>
      </c>
      <c r="L209" s="103">
        <f t="shared" si="45"/>
        <v>40.15175428195129</v>
      </c>
      <c r="M209" s="103">
        <f t="shared" si="46"/>
        <v>12.649494510033813</v>
      </c>
      <c r="N209" s="103">
        <f t="shared" si="49"/>
        <v>12.874838319389738</v>
      </c>
      <c r="O209" s="103">
        <f t="shared" si="47"/>
        <v>11.386452026841887</v>
      </c>
      <c r="P209" s="103">
        <f t="shared" si="50"/>
        <v>11.536558264700458</v>
      </c>
    </row>
    <row r="210" spans="1:16" ht="12.75">
      <c r="A210" s="72" t="s">
        <v>446</v>
      </c>
      <c r="B210" s="72" t="s">
        <v>312</v>
      </c>
      <c r="C210" s="72" t="s">
        <v>82</v>
      </c>
      <c r="D210" s="77"/>
      <c r="E210" s="77"/>
      <c r="F210" s="77"/>
      <c r="G210" s="73">
        <v>82</v>
      </c>
      <c r="H210" s="74">
        <v>1038.7</v>
      </c>
      <c r="I210" s="74">
        <v>933.54</v>
      </c>
      <c r="N210" s="103">
        <f t="shared" si="49"/>
        <v>12.667073170731708</v>
      </c>
      <c r="P210" s="103">
        <f t="shared" si="50"/>
        <v>11.384634146341464</v>
      </c>
    </row>
    <row r="211" spans="1:15" ht="12.75">
      <c r="A211" s="72" t="s">
        <v>446</v>
      </c>
      <c r="B211" s="72" t="s">
        <v>312</v>
      </c>
      <c r="C211" s="72" t="s">
        <v>52</v>
      </c>
      <c r="D211" s="73">
        <v>784</v>
      </c>
      <c r="E211" s="74">
        <v>9920.25</v>
      </c>
      <c r="F211" s="74">
        <v>8926.33</v>
      </c>
      <c r="G211" s="77"/>
      <c r="H211" s="77"/>
      <c r="I211" s="77"/>
      <c r="K211" s="103">
        <f t="shared" si="44"/>
        <v>-100</v>
      </c>
      <c r="L211" s="103">
        <f t="shared" si="45"/>
        <v>-100</v>
      </c>
      <c r="M211" s="103">
        <f t="shared" si="46"/>
        <v>12.653380102040817</v>
      </c>
      <c r="O211" s="103">
        <f t="shared" si="47"/>
        <v>11.385625</v>
      </c>
    </row>
    <row r="212" spans="1:16" ht="12.75">
      <c r="A212" s="72" t="s">
        <v>446</v>
      </c>
      <c r="B212" s="72" t="s">
        <v>312</v>
      </c>
      <c r="C212" s="72" t="s">
        <v>56</v>
      </c>
      <c r="D212" s="73">
        <v>534</v>
      </c>
      <c r="E212" s="74">
        <v>7111.43</v>
      </c>
      <c r="F212" s="74">
        <v>6303.67</v>
      </c>
      <c r="G212" s="73">
        <v>24290</v>
      </c>
      <c r="H212" s="74">
        <v>311050.32</v>
      </c>
      <c r="I212" s="74">
        <v>278387.61</v>
      </c>
      <c r="J212" s="103">
        <f t="shared" si="48"/>
        <v>4448.689138576779</v>
      </c>
      <c r="K212" s="103">
        <f t="shared" si="44"/>
        <v>4273.948980725396</v>
      </c>
      <c r="L212" s="103">
        <f t="shared" si="45"/>
        <v>4316.278295024961</v>
      </c>
      <c r="M212" s="103">
        <f t="shared" si="46"/>
        <v>13.317284644194757</v>
      </c>
      <c r="N212" s="103">
        <f t="shared" si="49"/>
        <v>12.805694524495678</v>
      </c>
      <c r="O212" s="103">
        <f t="shared" si="47"/>
        <v>11.804625468164794</v>
      </c>
      <c r="P212" s="103">
        <f t="shared" si="50"/>
        <v>11.460996706463565</v>
      </c>
    </row>
    <row r="213" spans="1:16" ht="12.75">
      <c r="A213" s="72" t="s">
        <v>446</v>
      </c>
      <c r="B213" s="72" t="s">
        <v>312</v>
      </c>
      <c r="C213" s="72" t="s">
        <v>42</v>
      </c>
      <c r="D213" s="73">
        <v>2274091</v>
      </c>
      <c r="E213" s="74">
        <v>26090421.99</v>
      </c>
      <c r="F213" s="74">
        <v>23360589.51</v>
      </c>
      <c r="G213" s="73">
        <v>2923282</v>
      </c>
      <c r="H213" s="74">
        <v>34883773.64</v>
      </c>
      <c r="I213" s="74">
        <v>31308061.37</v>
      </c>
      <c r="J213" s="103">
        <f t="shared" si="48"/>
        <v>28.54727449341297</v>
      </c>
      <c r="K213" s="103">
        <f t="shared" si="44"/>
        <v>33.703370736473104</v>
      </c>
      <c r="L213" s="103">
        <f t="shared" si="45"/>
        <v>34.020853183511974</v>
      </c>
      <c r="M213" s="103">
        <f t="shared" si="46"/>
        <v>11.47290147579846</v>
      </c>
      <c r="N213" s="103">
        <f t="shared" si="49"/>
        <v>11.933085360905995</v>
      </c>
      <c r="O213" s="103">
        <f t="shared" si="47"/>
        <v>10.272495476214454</v>
      </c>
      <c r="P213" s="103">
        <f t="shared" si="50"/>
        <v>10.70990118982705</v>
      </c>
    </row>
    <row r="214" spans="1:15" ht="12.75">
      <c r="A214" s="72" t="s">
        <v>446</v>
      </c>
      <c r="B214" s="72" t="s">
        <v>312</v>
      </c>
      <c r="C214" s="72" t="s">
        <v>92</v>
      </c>
      <c r="D214" s="73">
        <v>110</v>
      </c>
      <c r="E214" s="74">
        <v>1163.25</v>
      </c>
      <c r="F214" s="74">
        <v>1081.46</v>
      </c>
      <c r="G214" s="77"/>
      <c r="H214" s="77"/>
      <c r="I214" s="77"/>
      <c r="K214" s="103">
        <f t="shared" si="44"/>
        <v>-100</v>
      </c>
      <c r="L214" s="103">
        <f t="shared" si="45"/>
        <v>-100</v>
      </c>
      <c r="M214" s="103">
        <f t="shared" si="46"/>
        <v>10.575</v>
      </c>
      <c r="O214" s="103">
        <f t="shared" si="47"/>
        <v>9.831454545454546</v>
      </c>
    </row>
    <row r="215" spans="1:16" ht="12.75">
      <c r="A215" s="72" t="s">
        <v>446</v>
      </c>
      <c r="B215" s="72" t="s">
        <v>312</v>
      </c>
      <c r="C215" s="72" t="s">
        <v>45</v>
      </c>
      <c r="D215" s="73">
        <v>2492</v>
      </c>
      <c r="E215" s="74">
        <v>30239.88</v>
      </c>
      <c r="F215" s="74">
        <v>26953.29</v>
      </c>
      <c r="G215" s="73">
        <v>3700</v>
      </c>
      <c r="H215" s="74">
        <v>48993.85</v>
      </c>
      <c r="I215" s="74">
        <v>44158.35</v>
      </c>
      <c r="J215" s="103">
        <f t="shared" si="48"/>
        <v>48.47512038523274</v>
      </c>
      <c r="K215" s="103">
        <f t="shared" si="44"/>
        <v>62.01734266141267</v>
      </c>
      <c r="L215" s="103">
        <f t="shared" si="45"/>
        <v>63.83287531874586</v>
      </c>
      <c r="M215" s="103">
        <f t="shared" si="46"/>
        <v>12.13478330658106</v>
      </c>
      <c r="N215" s="103">
        <f t="shared" si="49"/>
        <v>13.241581081081081</v>
      </c>
      <c r="O215" s="103">
        <f t="shared" si="47"/>
        <v>10.815926966292135</v>
      </c>
      <c r="P215" s="103">
        <f t="shared" si="50"/>
        <v>11.93468918918919</v>
      </c>
    </row>
    <row r="216" spans="1:16" ht="12.75">
      <c r="A216" s="72" t="s">
        <v>446</v>
      </c>
      <c r="B216" s="72" t="s">
        <v>312</v>
      </c>
      <c r="C216" s="72" t="s">
        <v>57</v>
      </c>
      <c r="D216" s="77"/>
      <c r="E216" s="77"/>
      <c r="F216" s="77"/>
      <c r="G216" s="73">
        <v>3586</v>
      </c>
      <c r="H216" s="74">
        <v>45457.93</v>
      </c>
      <c r="I216" s="74">
        <v>40659.2</v>
      </c>
      <c r="N216" s="103">
        <f t="shared" si="49"/>
        <v>12.676500278862243</v>
      </c>
      <c r="P216" s="103">
        <f t="shared" si="50"/>
        <v>11.338315672058002</v>
      </c>
    </row>
    <row r="217" spans="1:16" ht="12.75">
      <c r="A217" s="72" t="s">
        <v>446</v>
      </c>
      <c r="B217" s="72" t="s">
        <v>312</v>
      </c>
      <c r="C217" s="72" t="s">
        <v>61</v>
      </c>
      <c r="D217" s="77"/>
      <c r="E217" s="77"/>
      <c r="F217" s="77"/>
      <c r="G217" s="73">
        <v>50</v>
      </c>
      <c r="H217" s="74">
        <v>627.19</v>
      </c>
      <c r="I217" s="74">
        <v>561.22</v>
      </c>
      <c r="N217" s="103">
        <f t="shared" si="49"/>
        <v>12.543800000000001</v>
      </c>
      <c r="P217" s="103">
        <f t="shared" si="50"/>
        <v>11.224400000000001</v>
      </c>
    </row>
    <row r="218" spans="1:16" ht="12.75">
      <c r="A218" s="72" t="s">
        <v>446</v>
      </c>
      <c r="B218" s="72" t="s">
        <v>312</v>
      </c>
      <c r="C218" s="72" t="s">
        <v>43</v>
      </c>
      <c r="D218" s="73">
        <v>166967</v>
      </c>
      <c r="E218" s="74">
        <v>1920836.11</v>
      </c>
      <c r="F218" s="74">
        <v>1729070.84</v>
      </c>
      <c r="G218" s="73">
        <v>160338.53</v>
      </c>
      <c r="H218" s="74">
        <v>1947293.54</v>
      </c>
      <c r="I218" s="74">
        <v>1738953.76</v>
      </c>
      <c r="J218" s="103">
        <f t="shared" si="48"/>
        <v>-3.969928189402697</v>
      </c>
      <c r="K218" s="103">
        <f t="shared" si="44"/>
        <v>1.3773913277796477</v>
      </c>
      <c r="L218" s="103">
        <f t="shared" si="45"/>
        <v>0.5715740368393423</v>
      </c>
      <c r="M218" s="103">
        <f t="shared" si="46"/>
        <v>11.504285936741992</v>
      </c>
      <c r="N218" s="103">
        <f t="shared" si="49"/>
        <v>12.144888318484647</v>
      </c>
      <c r="O218" s="103">
        <f t="shared" si="47"/>
        <v>10.355763953356053</v>
      </c>
      <c r="P218" s="103">
        <f t="shared" si="50"/>
        <v>10.845513926066305</v>
      </c>
    </row>
    <row r="219" spans="1:16" ht="12.75">
      <c r="A219" s="72" t="s">
        <v>446</v>
      </c>
      <c r="B219" s="72" t="s">
        <v>312</v>
      </c>
      <c r="C219" s="72" t="s">
        <v>99</v>
      </c>
      <c r="D219" s="73">
        <v>714</v>
      </c>
      <c r="E219" s="74">
        <v>7945.09</v>
      </c>
      <c r="F219" s="74">
        <v>7220.69</v>
      </c>
      <c r="G219" s="73">
        <v>1050</v>
      </c>
      <c r="H219" s="74">
        <v>19833.02</v>
      </c>
      <c r="I219" s="74">
        <v>17510.02</v>
      </c>
      <c r="J219" s="103">
        <f t="shared" si="48"/>
        <v>47.05882352941177</v>
      </c>
      <c r="K219" s="103">
        <f t="shared" si="44"/>
        <v>149.62612129000428</v>
      </c>
      <c r="L219" s="103">
        <f t="shared" si="45"/>
        <v>142.49787762665346</v>
      </c>
      <c r="M219" s="103">
        <f t="shared" si="46"/>
        <v>11.127577030812326</v>
      </c>
      <c r="N219" s="103">
        <f t="shared" si="49"/>
        <v>18.888590476190476</v>
      </c>
      <c r="O219" s="103">
        <f t="shared" si="47"/>
        <v>10.113011204481792</v>
      </c>
      <c r="P219" s="103">
        <f t="shared" si="50"/>
        <v>16.676209523809526</v>
      </c>
    </row>
    <row r="220" spans="1:16" ht="12.75">
      <c r="A220" s="72" t="s">
        <v>446</v>
      </c>
      <c r="B220" s="72" t="s">
        <v>312</v>
      </c>
      <c r="C220" s="72" t="s">
        <v>62</v>
      </c>
      <c r="D220" s="77"/>
      <c r="E220" s="77"/>
      <c r="F220" s="77"/>
      <c r="G220" s="73">
        <v>11</v>
      </c>
      <c r="H220" s="74">
        <v>80.38</v>
      </c>
      <c r="I220" s="74">
        <v>71.38</v>
      </c>
      <c r="N220" s="103">
        <f t="shared" si="49"/>
        <v>7.307272727272727</v>
      </c>
      <c r="P220" s="103">
        <f t="shared" si="50"/>
        <v>6.489090909090908</v>
      </c>
    </row>
    <row r="221" spans="1:15" ht="12.75">
      <c r="A221" s="72" t="s">
        <v>446</v>
      </c>
      <c r="B221" s="72" t="s">
        <v>312</v>
      </c>
      <c r="C221" s="72" t="s">
        <v>50</v>
      </c>
      <c r="D221" s="73">
        <v>6</v>
      </c>
      <c r="E221" s="74">
        <v>2</v>
      </c>
      <c r="F221" s="74">
        <v>1.84</v>
      </c>
      <c r="G221" s="77"/>
      <c r="H221" s="77"/>
      <c r="I221" s="77"/>
      <c r="K221" s="103">
        <f t="shared" si="44"/>
        <v>-100</v>
      </c>
      <c r="L221" s="103">
        <f t="shared" si="45"/>
        <v>-100</v>
      </c>
      <c r="M221" s="103">
        <f t="shared" si="46"/>
        <v>0.3333333333333333</v>
      </c>
      <c r="O221" s="103">
        <f t="shared" si="47"/>
        <v>0.3066666666666667</v>
      </c>
    </row>
    <row r="222" spans="1:16" ht="12.75">
      <c r="A222" s="72" t="s">
        <v>446</v>
      </c>
      <c r="B222" s="72" t="s">
        <v>312</v>
      </c>
      <c r="C222" s="72" t="s">
        <v>67</v>
      </c>
      <c r="D222" s="73">
        <v>3632</v>
      </c>
      <c r="E222" s="74">
        <v>40849.02</v>
      </c>
      <c r="F222" s="74">
        <v>36763.26</v>
      </c>
      <c r="G222" s="73">
        <v>6685</v>
      </c>
      <c r="H222" s="74">
        <v>87927.73</v>
      </c>
      <c r="I222" s="74">
        <v>79001.21</v>
      </c>
      <c r="J222" s="103">
        <f t="shared" si="48"/>
        <v>84.05837004405286</v>
      </c>
      <c r="K222" s="103">
        <f t="shared" si="44"/>
        <v>115.25052498199469</v>
      </c>
      <c r="L222" s="103">
        <f t="shared" si="45"/>
        <v>114.89174246244755</v>
      </c>
      <c r="M222" s="103">
        <f t="shared" si="46"/>
        <v>11.246976872246695</v>
      </c>
      <c r="N222" s="103">
        <f t="shared" si="49"/>
        <v>13.152988780852654</v>
      </c>
      <c r="O222" s="103">
        <f t="shared" si="47"/>
        <v>10.12204295154185</v>
      </c>
      <c r="P222" s="103">
        <f t="shared" si="50"/>
        <v>11.817682872101722</v>
      </c>
    </row>
    <row r="223" spans="1:15" ht="12.75">
      <c r="A223" s="72" t="s">
        <v>446</v>
      </c>
      <c r="B223" s="72" t="s">
        <v>312</v>
      </c>
      <c r="C223" s="72" t="s">
        <v>357</v>
      </c>
      <c r="D223" s="73">
        <v>550</v>
      </c>
      <c r="E223" s="74">
        <v>6502.37</v>
      </c>
      <c r="F223" s="74">
        <v>5920.03</v>
      </c>
      <c r="G223" s="77"/>
      <c r="H223" s="77"/>
      <c r="I223" s="77"/>
      <c r="K223" s="103">
        <f t="shared" si="44"/>
        <v>-100</v>
      </c>
      <c r="L223" s="103">
        <f t="shared" si="45"/>
        <v>-100</v>
      </c>
      <c r="M223" s="103">
        <f t="shared" si="46"/>
        <v>11.82249090909091</v>
      </c>
      <c r="O223" s="103">
        <f t="shared" si="47"/>
        <v>10.763690909090908</v>
      </c>
    </row>
    <row r="224" spans="1:16" ht="12.75">
      <c r="A224" s="72" t="s">
        <v>446</v>
      </c>
      <c r="B224" s="72" t="s">
        <v>312</v>
      </c>
      <c r="C224" s="72" t="s">
        <v>66</v>
      </c>
      <c r="D224" s="73">
        <v>2690</v>
      </c>
      <c r="E224" s="74">
        <v>29245.91</v>
      </c>
      <c r="F224" s="74">
        <v>26332.49</v>
      </c>
      <c r="G224" s="73">
        <v>2670</v>
      </c>
      <c r="H224" s="74">
        <v>30043.25</v>
      </c>
      <c r="I224" s="74">
        <v>26902.1</v>
      </c>
      <c r="J224" s="103">
        <f t="shared" si="48"/>
        <v>-0.7434944237918215</v>
      </c>
      <c r="K224" s="103">
        <f t="shared" si="44"/>
        <v>2.726329938100747</v>
      </c>
      <c r="L224" s="103">
        <f t="shared" si="45"/>
        <v>2.16314522477744</v>
      </c>
      <c r="M224" s="103">
        <f t="shared" si="46"/>
        <v>10.872085501858736</v>
      </c>
      <c r="N224" s="103">
        <f t="shared" si="49"/>
        <v>11.252153558052434</v>
      </c>
      <c r="O224" s="103">
        <f t="shared" si="47"/>
        <v>9.789029739776952</v>
      </c>
      <c r="P224" s="103">
        <f t="shared" si="50"/>
        <v>10.075692883895131</v>
      </c>
    </row>
    <row r="225" spans="1:16" ht="12.75">
      <c r="A225" s="72" t="s">
        <v>446</v>
      </c>
      <c r="B225" s="72" t="s">
        <v>312</v>
      </c>
      <c r="C225" s="72" t="s">
        <v>44</v>
      </c>
      <c r="D225" s="73">
        <v>1400</v>
      </c>
      <c r="E225" s="74">
        <v>18474.95</v>
      </c>
      <c r="F225" s="74">
        <v>16580.18</v>
      </c>
      <c r="G225" s="73">
        <v>79036</v>
      </c>
      <c r="H225" s="74">
        <v>869680.95</v>
      </c>
      <c r="I225" s="74">
        <v>781213.73</v>
      </c>
      <c r="J225" s="103">
        <f t="shared" si="48"/>
        <v>5545.428571428572</v>
      </c>
      <c r="K225" s="103">
        <f t="shared" si="44"/>
        <v>4607.3521173264335</v>
      </c>
      <c r="L225" s="103">
        <f t="shared" si="45"/>
        <v>4611.73250230094</v>
      </c>
      <c r="M225" s="103">
        <f t="shared" si="46"/>
        <v>13.196392857142857</v>
      </c>
      <c r="N225" s="103">
        <f t="shared" si="49"/>
        <v>11.003605319095096</v>
      </c>
      <c r="O225" s="103">
        <f t="shared" si="47"/>
        <v>11.842985714285714</v>
      </c>
      <c r="P225" s="103">
        <f t="shared" si="50"/>
        <v>9.884277164836277</v>
      </c>
    </row>
    <row r="226" spans="1:16" s="120" customFormat="1" ht="11.25" customHeight="1">
      <c r="A226" s="72"/>
      <c r="B226" s="72"/>
      <c r="C226" s="72"/>
      <c r="D226" s="73">
        <f aca="true" t="shared" si="52" ref="D226:I226">SUM(D205:D225)</f>
        <v>2630184.69</v>
      </c>
      <c r="E226" s="73">
        <f t="shared" si="52"/>
        <v>30393552.99</v>
      </c>
      <c r="F226" s="73">
        <f t="shared" si="52"/>
        <v>27232891.330000002</v>
      </c>
      <c r="G226" s="73">
        <f t="shared" si="52"/>
        <v>3454031.53</v>
      </c>
      <c r="H226" s="73">
        <f t="shared" si="52"/>
        <v>41487759.54000001</v>
      </c>
      <c r="I226" s="73">
        <f t="shared" si="52"/>
        <v>37222360.52000001</v>
      </c>
      <c r="J226" s="103">
        <f t="shared" si="48"/>
        <v>31.3227752838908</v>
      </c>
      <c r="K226" s="103">
        <f t="shared" si="44"/>
        <v>36.50184153741483</v>
      </c>
      <c r="L226" s="103">
        <f t="shared" si="45"/>
        <v>36.68163276881114</v>
      </c>
      <c r="M226" s="103">
        <f t="shared" si="46"/>
        <v>11.55567253720118</v>
      </c>
      <c r="N226" s="103">
        <f t="shared" si="49"/>
        <v>12.011401511439013</v>
      </c>
      <c r="O226" s="103">
        <f t="shared" si="47"/>
        <v>10.353984430652284</v>
      </c>
      <c r="P226" s="103">
        <f t="shared" si="50"/>
        <v>10.77649702867652</v>
      </c>
    </row>
    <row r="227" spans="1:16" ht="12.75">
      <c r="A227" s="72" t="s">
        <v>457</v>
      </c>
      <c r="B227" s="72" t="s">
        <v>319</v>
      </c>
      <c r="C227" s="72" t="s">
        <v>48</v>
      </c>
      <c r="D227" s="73">
        <v>100012</v>
      </c>
      <c r="E227" s="74">
        <v>818755.51</v>
      </c>
      <c r="F227" s="74">
        <v>738362.01</v>
      </c>
      <c r="G227" s="73">
        <v>129315</v>
      </c>
      <c r="H227" s="74">
        <v>1261389.63</v>
      </c>
      <c r="I227" s="74">
        <v>1131445.66</v>
      </c>
      <c r="J227" s="103">
        <f t="shared" si="48"/>
        <v>29.29948406191257</v>
      </c>
      <c r="K227" s="103">
        <f t="shared" si="44"/>
        <v>54.061818771760066</v>
      </c>
      <c r="L227" s="103">
        <f t="shared" si="45"/>
        <v>53.23725282128206</v>
      </c>
      <c r="M227" s="103">
        <f t="shared" si="46"/>
        <v>8.186572711274646</v>
      </c>
      <c r="N227" s="103">
        <f t="shared" si="49"/>
        <v>9.754395313768704</v>
      </c>
      <c r="O227" s="103">
        <f t="shared" si="47"/>
        <v>7.382734171899372</v>
      </c>
      <c r="P227" s="103">
        <f t="shared" si="50"/>
        <v>8.749531454200982</v>
      </c>
    </row>
    <row r="228" spans="1:16" ht="12.75">
      <c r="A228" s="72" t="s">
        <v>457</v>
      </c>
      <c r="B228" s="72" t="s">
        <v>319</v>
      </c>
      <c r="C228" s="72" t="s">
        <v>94</v>
      </c>
      <c r="D228" s="77"/>
      <c r="E228" s="77"/>
      <c r="F228" s="77"/>
      <c r="G228" s="73">
        <v>18000</v>
      </c>
      <c r="H228" s="74">
        <v>219620.78</v>
      </c>
      <c r="I228" s="74">
        <v>201677.82</v>
      </c>
      <c r="N228" s="103">
        <f t="shared" si="49"/>
        <v>12.201154444444445</v>
      </c>
      <c r="P228" s="103">
        <f t="shared" si="50"/>
        <v>11.204323333333333</v>
      </c>
    </row>
    <row r="229" spans="1:15" ht="12.75">
      <c r="A229" s="72" t="s">
        <v>457</v>
      </c>
      <c r="B229" s="72" t="s">
        <v>319</v>
      </c>
      <c r="C229" s="72" t="s">
        <v>138</v>
      </c>
      <c r="D229" s="73">
        <v>1551</v>
      </c>
      <c r="E229" s="74">
        <v>15089.36</v>
      </c>
      <c r="F229" s="74">
        <v>13732.1</v>
      </c>
      <c r="G229" s="77"/>
      <c r="H229" s="77"/>
      <c r="I229" s="77"/>
      <c r="K229" s="103">
        <f t="shared" si="44"/>
        <v>-100</v>
      </c>
      <c r="L229" s="103">
        <f t="shared" si="45"/>
        <v>-100</v>
      </c>
      <c r="M229" s="103">
        <f t="shared" si="46"/>
        <v>9.728794326241134</v>
      </c>
      <c r="O229" s="103">
        <f t="shared" si="47"/>
        <v>8.85370728562218</v>
      </c>
    </row>
    <row r="230" spans="1:16" ht="12.75">
      <c r="A230" s="72" t="s">
        <v>457</v>
      </c>
      <c r="B230" s="72" t="s">
        <v>319</v>
      </c>
      <c r="C230" s="72" t="s">
        <v>64</v>
      </c>
      <c r="D230" s="73">
        <v>3005</v>
      </c>
      <c r="E230" s="74">
        <v>34236.77</v>
      </c>
      <c r="F230" s="74">
        <v>30569</v>
      </c>
      <c r="G230" s="73">
        <v>4500</v>
      </c>
      <c r="H230" s="74">
        <v>59449.45</v>
      </c>
      <c r="I230" s="74">
        <v>52648.01</v>
      </c>
      <c r="J230" s="103">
        <f t="shared" si="48"/>
        <v>49.750415973377706</v>
      </c>
      <c r="K230" s="103">
        <f t="shared" si="44"/>
        <v>73.64211051451409</v>
      </c>
      <c r="L230" s="103">
        <f t="shared" si="45"/>
        <v>72.22679839052635</v>
      </c>
      <c r="M230" s="103">
        <f t="shared" si="46"/>
        <v>11.39326788685524</v>
      </c>
      <c r="N230" s="103">
        <f t="shared" si="49"/>
        <v>13.210988888888888</v>
      </c>
      <c r="O230" s="103">
        <f t="shared" si="47"/>
        <v>10.17271214642263</v>
      </c>
      <c r="P230" s="103">
        <f t="shared" si="50"/>
        <v>11.699557777777779</v>
      </c>
    </row>
    <row r="231" spans="1:16" ht="12.75">
      <c r="A231" s="72" t="s">
        <v>457</v>
      </c>
      <c r="B231" s="72" t="s">
        <v>319</v>
      </c>
      <c r="C231" s="72" t="s">
        <v>139</v>
      </c>
      <c r="D231" s="73">
        <v>2500</v>
      </c>
      <c r="E231" s="74">
        <v>38888.71</v>
      </c>
      <c r="F231" s="74">
        <v>34654.4</v>
      </c>
      <c r="G231" s="73">
        <v>2200</v>
      </c>
      <c r="H231" s="74">
        <v>31900.16</v>
      </c>
      <c r="I231" s="74">
        <v>28502.71</v>
      </c>
      <c r="J231" s="103">
        <f t="shared" si="48"/>
        <v>-12</v>
      </c>
      <c r="K231" s="103">
        <f t="shared" si="44"/>
        <v>-17.970639807800257</v>
      </c>
      <c r="L231" s="103">
        <f t="shared" si="45"/>
        <v>-17.7515409298675</v>
      </c>
      <c r="M231" s="103">
        <f t="shared" si="46"/>
        <v>15.555484</v>
      </c>
      <c r="N231" s="103">
        <f t="shared" si="49"/>
        <v>14.500072727272727</v>
      </c>
      <c r="O231" s="103">
        <f t="shared" si="47"/>
        <v>13.86176</v>
      </c>
      <c r="P231" s="103">
        <f t="shared" si="50"/>
        <v>12.955777272727273</v>
      </c>
    </row>
    <row r="232" spans="1:16" ht="12.75">
      <c r="A232" s="72" t="s">
        <v>457</v>
      </c>
      <c r="B232" s="72" t="s">
        <v>319</v>
      </c>
      <c r="C232" s="72" t="s">
        <v>63</v>
      </c>
      <c r="D232" s="73">
        <v>37600.35</v>
      </c>
      <c r="E232" s="74">
        <v>539334.05</v>
      </c>
      <c r="F232" s="74">
        <v>481525.81</v>
      </c>
      <c r="G232" s="73">
        <v>112728.35</v>
      </c>
      <c r="H232" s="74">
        <v>1664332.7</v>
      </c>
      <c r="I232" s="74">
        <v>1499320.7</v>
      </c>
      <c r="J232" s="103">
        <f t="shared" si="48"/>
        <v>199.8066507359639</v>
      </c>
      <c r="K232" s="103">
        <f t="shared" si="44"/>
        <v>208.59032542076653</v>
      </c>
      <c r="L232" s="103">
        <f t="shared" si="45"/>
        <v>211.36870939482972</v>
      </c>
      <c r="M232" s="103">
        <f t="shared" si="46"/>
        <v>14.343857171542288</v>
      </c>
      <c r="N232" s="103">
        <f t="shared" si="49"/>
        <v>14.764100601135382</v>
      </c>
      <c r="O232" s="103">
        <f t="shared" si="47"/>
        <v>12.806418291319098</v>
      </c>
      <c r="P232" s="103">
        <f t="shared" si="50"/>
        <v>13.30029846085745</v>
      </c>
    </row>
    <row r="233" spans="1:16" ht="12.75">
      <c r="A233" s="72" t="s">
        <v>457</v>
      </c>
      <c r="B233" s="72" t="s">
        <v>319</v>
      </c>
      <c r="C233" s="72" t="s">
        <v>54</v>
      </c>
      <c r="D233" s="73">
        <v>1408226.73</v>
      </c>
      <c r="E233" s="74">
        <v>17502820.15</v>
      </c>
      <c r="F233" s="74">
        <v>15645008.37</v>
      </c>
      <c r="G233" s="73">
        <v>1233003.08</v>
      </c>
      <c r="H233" s="74">
        <v>15532761.17</v>
      </c>
      <c r="I233" s="74">
        <v>13933751.02</v>
      </c>
      <c r="J233" s="103">
        <f t="shared" si="48"/>
        <v>-12.44285783440568</v>
      </c>
      <c r="K233" s="103">
        <f t="shared" si="44"/>
        <v>-11.255666019055784</v>
      </c>
      <c r="L233" s="103">
        <f t="shared" si="45"/>
        <v>-10.938040488884697</v>
      </c>
      <c r="M233" s="103">
        <f t="shared" si="46"/>
        <v>12.428978783835468</v>
      </c>
      <c r="N233" s="103">
        <f t="shared" si="49"/>
        <v>12.597503949462965</v>
      </c>
      <c r="O233" s="103">
        <f t="shared" si="47"/>
        <v>11.1097226296791</v>
      </c>
      <c r="P233" s="103">
        <f t="shared" si="50"/>
        <v>11.300661974015506</v>
      </c>
    </row>
    <row r="234" spans="1:15" ht="12.75">
      <c r="A234" s="72" t="s">
        <v>457</v>
      </c>
      <c r="B234" s="72" t="s">
        <v>319</v>
      </c>
      <c r="C234" s="72" t="s">
        <v>52</v>
      </c>
      <c r="D234" s="73">
        <v>2000</v>
      </c>
      <c r="E234" s="74">
        <v>16559.9</v>
      </c>
      <c r="F234" s="74">
        <v>15399.54</v>
      </c>
      <c r="G234" s="77"/>
      <c r="H234" s="77"/>
      <c r="I234" s="77"/>
      <c r="K234" s="103">
        <f t="shared" si="44"/>
        <v>-100</v>
      </c>
      <c r="L234" s="103">
        <f t="shared" si="45"/>
        <v>-100</v>
      </c>
      <c r="M234" s="103">
        <f t="shared" si="46"/>
        <v>8.279950000000001</v>
      </c>
      <c r="O234" s="103">
        <f t="shared" si="47"/>
        <v>7.69977</v>
      </c>
    </row>
    <row r="235" spans="1:16" ht="12.75">
      <c r="A235" s="72" t="s">
        <v>457</v>
      </c>
      <c r="B235" s="72" t="s">
        <v>319</v>
      </c>
      <c r="C235" s="72" t="s">
        <v>56</v>
      </c>
      <c r="D235" s="73">
        <v>114213</v>
      </c>
      <c r="E235" s="74">
        <v>1455829.63</v>
      </c>
      <c r="F235" s="74">
        <v>1298858.24</v>
      </c>
      <c r="G235" s="73">
        <v>162279</v>
      </c>
      <c r="H235" s="74">
        <v>2088437.77</v>
      </c>
      <c r="I235" s="74">
        <v>1881234.21</v>
      </c>
      <c r="J235" s="103">
        <f t="shared" si="48"/>
        <v>42.084526279845555</v>
      </c>
      <c r="K235" s="103">
        <f t="shared" si="44"/>
        <v>43.4534458541004</v>
      </c>
      <c r="L235" s="103">
        <f t="shared" si="45"/>
        <v>44.837531307496654</v>
      </c>
      <c r="M235" s="103">
        <f t="shared" si="46"/>
        <v>12.746619299029007</v>
      </c>
      <c r="N235" s="103">
        <f t="shared" si="49"/>
        <v>12.86942715939832</v>
      </c>
      <c r="O235" s="103">
        <f t="shared" si="47"/>
        <v>11.372245191002776</v>
      </c>
      <c r="P235" s="103">
        <f t="shared" si="50"/>
        <v>11.592591832584622</v>
      </c>
    </row>
    <row r="236" spans="1:16" ht="12.75">
      <c r="A236" s="72" t="s">
        <v>457</v>
      </c>
      <c r="B236" s="72" t="s">
        <v>319</v>
      </c>
      <c r="C236" s="72" t="s">
        <v>612</v>
      </c>
      <c r="D236" s="77"/>
      <c r="E236" s="77"/>
      <c r="F236" s="77"/>
      <c r="G236" s="73">
        <v>6610</v>
      </c>
      <c r="H236" s="74">
        <v>53755.85</v>
      </c>
      <c r="I236" s="74">
        <v>47458</v>
      </c>
      <c r="N236" s="103">
        <f t="shared" si="49"/>
        <v>8.13250378214826</v>
      </c>
      <c r="P236" s="103">
        <f t="shared" si="50"/>
        <v>7.179727685325265</v>
      </c>
    </row>
    <row r="237" spans="1:16" ht="12.75">
      <c r="A237" s="72" t="s">
        <v>457</v>
      </c>
      <c r="B237" s="72" t="s">
        <v>319</v>
      </c>
      <c r="C237" s="72" t="s">
        <v>42</v>
      </c>
      <c r="D237" s="73">
        <v>622934</v>
      </c>
      <c r="E237" s="74">
        <v>5668369.22</v>
      </c>
      <c r="F237" s="74">
        <v>5079104.38</v>
      </c>
      <c r="G237" s="73">
        <v>706697</v>
      </c>
      <c r="H237" s="74">
        <v>7921615.29</v>
      </c>
      <c r="I237" s="74">
        <v>7107251.06</v>
      </c>
      <c r="J237" s="103">
        <f t="shared" si="48"/>
        <v>13.44652884575252</v>
      </c>
      <c r="K237" s="103">
        <f t="shared" si="44"/>
        <v>39.75122266294432</v>
      </c>
      <c r="L237" s="103">
        <f t="shared" si="45"/>
        <v>39.93118723817209</v>
      </c>
      <c r="M237" s="103">
        <f t="shared" si="46"/>
        <v>9.099469959899443</v>
      </c>
      <c r="N237" s="103">
        <f t="shared" si="49"/>
        <v>11.209351801408525</v>
      </c>
      <c r="O237" s="103">
        <f t="shared" si="47"/>
        <v>8.153519281336385</v>
      </c>
      <c r="P237" s="103">
        <f t="shared" si="50"/>
        <v>10.05699905334252</v>
      </c>
    </row>
    <row r="238" spans="1:16" ht="12.75">
      <c r="A238" s="72" t="s">
        <v>457</v>
      </c>
      <c r="B238" s="72" t="s">
        <v>319</v>
      </c>
      <c r="C238" s="72" t="s">
        <v>92</v>
      </c>
      <c r="D238" s="73">
        <v>9765</v>
      </c>
      <c r="E238" s="74">
        <v>137984.2</v>
      </c>
      <c r="F238" s="74">
        <v>124228.5</v>
      </c>
      <c r="G238" s="73">
        <v>9900</v>
      </c>
      <c r="H238" s="74">
        <v>136015</v>
      </c>
      <c r="I238" s="74">
        <v>121859.94</v>
      </c>
      <c r="J238" s="103">
        <f t="shared" si="48"/>
        <v>1.3824884792626728</v>
      </c>
      <c r="K238" s="103">
        <f t="shared" si="44"/>
        <v>-1.427119916628144</v>
      </c>
      <c r="L238" s="103">
        <f t="shared" si="45"/>
        <v>-1.9066156316787193</v>
      </c>
      <c r="M238" s="103">
        <f t="shared" si="46"/>
        <v>14.130486431131594</v>
      </c>
      <c r="N238" s="103">
        <f t="shared" si="49"/>
        <v>13.738888888888889</v>
      </c>
      <c r="O238" s="103">
        <f t="shared" si="47"/>
        <v>12.721812596006144</v>
      </c>
      <c r="P238" s="103">
        <f t="shared" si="50"/>
        <v>12.309084848484849</v>
      </c>
    </row>
    <row r="239" spans="1:15" ht="12.75">
      <c r="A239" s="72" t="s">
        <v>457</v>
      </c>
      <c r="B239" s="72" t="s">
        <v>319</v>
      </c>
      <c r="C239" s="72" t="s">
        <v>45</v>
      </c>
      <c r="D239" s="73">
        <v>4750</v>
      </c>
      <c r="E239" s="74">
        <v>58586.46</v>
      </c>
      <c r="F239" s="74">
        <v>51683.43</v>
      </c>
      <c r="G239" s="77"/>
      <c r="H239" s="77"/>
      <c r="I239" s="77"/>
      <c r="K239" s="103">
        <f t="shared" si="44"/>
        <v>-100</v>
      </c>
      <c r="L239" s="103">
        <f t="shared" si="45"/>
        <v>-100</v>
      </c>
      <c r="M239" s="103">
        <f t="shared" si="46"/>
        <v>12.333991578947368</v>
      </c>
      <c r="O239" s="103">
        <f t="shared" si="47"/>
        <v>10.880722105263159</v>
      </c>
    </row>
    <row r="240" spans="1:16" ht="12.75">
      <c r="A240" s="72" t="s">
        <v>457</v>
      </c>
      <c r="B240" s="72" t="s">
        <v>319</v>
      </c>
      <c r="C240" s="72" t="s">
        <v>61</v>
      </c>
      <c r="D240" s="73">
        <v>44625</v>
      </c>
      <c r="E240" s="74">
        <v>458878.11</v>
      </c>
      <c r="F240" s="74">
        <v>410497</v>
      </c>
      <c r="G240" s="73">
        <v>13000</v>
      </c>
      <c r="H240" s="74">
        <v>141352.87</v>
      </c>
      <c r="I240" s="74">
        <v>126736.42</v>
      </c>
      <c r="J240" s="103">
        <f t="shared" si="48"/>
        <v>-70.86834733893558</v>
      </c>
      <c r="K240" s="103">
        <f t="shared" si="44"/>
        <v>-69.19598757935958</v>
      </c>
      <c r="L240" s="103">
        <f t="shared" si="45"/>
        <v>-69.12610323583364</v>
      </c>
      <c r="M240" s="103">
        <f t="shared" si="46"/>
        <v>10.282982857142857</v>
      </c>
      <c r="N240" s="103">
        <f t="shared" si="49"/>
        <v>10.873297692307691</v>
      </c>
      <c r="O240" s="103">
        <f t="shared" si="47"/>
        <v>9.198812324929971</v>
      </c>
      <c r="P240" s="103">
        <f t="shared" si="50"/>
        <v>9.748955384615385</v>
      </c>
    </row>
    <row r="241" spans="1:16" ht="12.75">
      <c r="A241" s="72" t="s">
        <v>457</v>
      </c>
      <c r="B241" s="72" t="s">
        <v>319</v>
      </c>
      <c r="C241" s="72" t="s">
        <v>43</v>
      </c>
      <c r="D241" s="73">
        <v>709998.2</v>
      </c>
      <c r="E241" s="74">
        <v>7264710.99</v>
      </c>
      <c r="F241" s="74">
        <v>6513064.33</v>
      </c>
      <c r="G241" s="73">
        <v>585662.38</v>
      </c>
      <c r="H241" s="74">
        <v>6240825.08</v>
      </c>
      <c r="I241" s="74">
        <v>5592188.1</v>
      </c>
      <c r="J241" s="103">
        <f t="shared" si="48"/>
        <v>-17.512131720897315</v>
      </c>
      <c r="K241" s="103">
        <f t="shared" si="44"/>
        <v>-14.093966179926452</v>
      </c>
      <c r="L241" s="103">
        <f t="shared" si="45"/>
        <v>-14.138908865959266</v>
      </c>
      <c r="M241" s="103">
        <f t="shared" si="46"/>
        <v>10.232013250174438</v>
      </c>
      <c r="N241" s="103">
        <f t="shared" si="49"/>
        <v>10.656011540300744</v>
      </c>
      <c r="O241" s="103">
        <f t="shared" si="47"/>
        <v>9.173353298642166</v>
      </c>
      <c r="P241" s="103">
        <f t="shared" si="50"/>
        <v>9.548484401542062</v>
      </c>
    </row>
    <row r="242" spans="1:15" ht="12.75">
      <c r="A242" s="72" t="s">
        <v>457</v>
      </c>
      <c r="B242" s="72" t="s">
        <v>319</v>
      </c>
      <c r="C242" s="72" t="s">
        <v>729</v>
      </c>
      <c r="D242" s="73">
        <v>1100</v>
      </c>
      <c r="E242" s="74">
        <v>6307.97</v>
      </c>
      <c r="F242" s="74">
        <v>5810</v>
      </c>
      <c r="G242" s="77"/>
      <c r="H242" s="77"/>
      <c r="I242" s="77"/>
      <c r="K242" s="103">
        <f t="shared" si="44"/>
        <v>-100</v>
      </c>
      <c r="L242" s="103">
        <f t="shared" si="45"/>
        <v>-100</v>
      </c>
      <c r="M242" s="103">
        <f t="shared" si="46"/>
        <v>5.734518181818182</v>
      </c>
      <c r="O242" s="103">
        <f t="shared" si="47"/>
        <v>5.281818181818182</v>
      </c>
    </row>
    <row r="243" spans="1:15" ht="12.75">
      <c r="A243" s="72" t="s">
        <v>457</v>
      </c>
      <c r="B243" s="72" t="s">
        <v>319</v>
      </c>
      <c r="C243" s="72" t="s">
        <v>95</v>
      </c>
      <c r="D243" s="73">
        <v>1650</v>
      </c>
      <c r="E243" s="74">
        <v>19282.34</v>
      </c>
      <c r="F243" s="74">
        <v>17585</v>
      </c>
      <c r="G243" s="77"/>
      <c r="H243" s="77"/>
      <c r="I243" s="77"/>
      <c r="K243" s="103">
        <f t="shared" si="44"/>
        <v>-100</v>
      </c>
      <c r="L243" s="103">
        <f t="shared" si="45"/>
        <v>-100</v>
      </c>
      <c r="M243" s="103">
        <f t="shared" si="46"/>
        <v>11.686266666666667</v>
      </c>
      <c r="O243" s="103">
        <f t="shared" si="47"/>
        <v>10.657575757575758</v>
      </c>
    </row>
    <row r="244" spans="1:16" ht="12.75">
      <c r="A244" s="72" t="s">
        <v>457</v>
      </c>
      <c r="B244" s="72" t="s">
        <v>319</v>
      </c>
      <c r="C244" s="72" t="s">
        <v>71</v>
      </c>
      <c r="D244" s="77"/>
      <c r="E244" s="77"/>
      <c r="F244" s="77"/>
      <c r="G244" s="73">
        <v>5015</v>
      </c>
      <c r="H244" s="74">
        <v>38430.21</v>
      </c>
      <c r="I244" s="74">
        <v>34210.83</v>
      </c>
      <c r="N244" s="103">
        <f t="shared" si="49"/>
        <v>7.663052841475573</v>
      </c>
      <c r="P244" s="103">
        <f t="shared" si="50"/>
        <v>6.821700897308076</v>
      </c>
    </row>
    <row r="245" spans="1:16" ht="12.75">
      <c r="A245" s="72" t="s">
        <v>457</v>
      </c>
      <c r="B245" s="72" t="s">
        <v>319</v>
      </c>
      <c r="C245" s="72" t="s">
        <v>67</v>
      </c>
      <c r="D245" s="73">
        <v>300</v>
      </c>
      <c r="E245" s="74">
        <v>3355.09</v>
      </c>
      <c r="F245" s="74">
        <v>3030</v>
      </c>
      <c r="G245" s="73">
        <v>550</v>
      </c>
      <c r="H245" s="74">
        <v>5996.66</v>
      </c>
      <c r="I245" s="74">
        <v>5259.99</v>
      </c>
      <c r="J245" s="103">
        <f t="shared" si="48"/>
        <v>83.33333333333333</v>
      </c>
      <c r="K245" s="103">
        <f t="shared" si="44"/>
        <v>78.73320834910538</v>
      </c>
      <c r="L245" s="103">
        <f t="shared" si="45"/>
        <v>73.59702970297029</v>
      </c>
      <c r="M245" s="103">
        <f t="shared" si="46"/>
        <v>11.183633333333335</v>
      </c>
      <c r="N245" s="103">
        <f t="shared" si="49"/>
        <v>10.903018181818181</v>
      </c>
      <c r="O245" s="103">
        <f t="shared" si="47"/>
        <v>10.1</v>
      </c>
      <c r="P245" s="103">
        <f t="shared" si="50"/>
        <v>9.563618181818182</v>
      </c>
    </row>
    <row r="246" spans="1:16" ht="12.75">
      <c r="A246" s="72" t="s">
        <v>457</v>
      </c>
      <c r="B246" s="72" t="s">
        <v>319</v>
      </c>
      <c r="C246" s="72" t="s">
        <v>357</v>
      </c>
      <c r="D246" s="73">
        <v>1100</v>
      </c>
      <c r="E246" s="74">
        <v>11940.88</v>
      </c>
      <c r="F246" s="74">
        <v>11016.06</v>
      </c>
      <c r="G246" s="73">
        <v>1000</v>
      </c>
      <c r="H246" s="74">
        <v>11405.23</v>
      </c>
      <c r="I246" s="74">
        <v>10060.54</v>
      </c>
      <c r="J246" s="103">
        <f t="shared" si="48"/>
        <v>-9.090909090909092</v>
      </c>
      <c r="K246" s="103">
        <f t="shared" si="44"/>
        <v>-4.485850289090918</v>
      </c>
      <c r="L246" s="103">
        <f t="shared" si="45"/>
        <v>-8.673881587427797</v>
      </c>
      <c r="M246" s="103">
        <f t="shared" si="46"/>
        <v>10.855345454545454</v>
      </c>
      <c r="N246" s="103">
        <f t="shared" si="49"/>
        <v>11.40523</v>
      </c>
      <c r="O246" s="103">
        <f t="shared" si="47"/>
        <v>10.0146</v>
      </c>
      <c r="P246" s="103">
        <f t="shared" si="50"/>
        <v>10.060540000000001</v>
      </c>
    </row>
    <row r="247" spans="1:15" ht="12.75">
      <c r="A247" s="72" t="s">
        <v>457</v>
      </c>
      <c r="B247" s="72" t="s">
        <v>319</v>
      </c>
      <c r="C247" s="72" t="s">
        <v>109</v>
      </c>
      <c r="D247" s="73">
        <v>600</v>
      </c>
      <c r="E247" s="74">
        <v>3394.34</v>
      </c>
      <c r="F247" s="74">
        <v>3000</v>
      </c>
      <c r="G247" s="77"/>
      <c r="H247" s="77"/>
      <c r="I247" s="77"/>
      <c r="K247" s="103">
        <f t="shared" si="44"/>
        <v>-100</v>
      </c>
      <c r="L247" s="103">
        <f t="shared" si="45"/>
        <v>-100</v>
      </c>
      <c r="M247" s="103">
        <f t="shared" si="46"/>
        <v>5.657233333333334</v>
      </c>
      <c r="O247" s="103">
        <f t="shared" si="47"/>
        <v>5</v>
      </c>
    </row>
    <row r="248" spans="1:16" ht="12.75">
      <c r="A248" s="72" t="s">
        <v>457</v>
      </c>
      <c r="B248" s="72" t="s">
        <v>319</v>
      </c>
      <c r="C248" s="72" t="s">
        <v>530</v>
      </c>
      <c r="D248" s="73">
        <v>560</v>
      </c>
      <c r="E248" s="74">
        <v>5168.67</v>
      </c>
      <c r="F248" s="74">
        <v>4449.93</v>
      </c>
      <c r="G248" s="73">
        <v>6000</v>
      </c>
      <c r="H248" s="74">
        <v>58343.04</v>
      </c>
      <c r="I248" s="74">
        <v>51425.06</v>
      </c>
      <c r="J248" s="103">
        <f t="shared" si="48"/>
        <v>971.4285714285714</v>
      </c>
      <c r="K248" s="103">
        <f t="shared" si="44"/>
        <v>1028.7824527392927</v>
      </c>
      <c r="L248" s="103">
        <f t="shared" si="45"/>
        <v>1055.6375044101817</v>
      </c>
      <c r="M248" s="103">
        <f t="shared" si="46"/>
        <v>9.229767857142857</v>
      </c>
      <c r="N248" s="103">
        <f t="shared" si="49"/>
        <v>9.723840000000001</v>
      </c>
      <c r="O248" s="103">
        <f t="shared" si="47"/>
        <v>7.946303571428572</v>
      </c>
      <c r="P248" s="103">
        <f t="shared" si="50"/>
        <v>8.570843333333332</v>
      </c>
    </row>
    <row r="249" spans="1:16" ht="12.75">
      <c r="A249" s="72" t="s">
        <v>457</v>
      </c>
      <c r="B249" s="72" t="s">
        <v>319</v>
      </c>
      <c r="C249" s="72" t="s">
        <v>83</v>
      </c>
      <c r="D249" s="73">
        <v>182</v>
      </c>
      <c r="E249" s="74">
        <v>1092</v>
      </c>
      <c r="F249" s="74">
        <v>994.29</v>
      </c>
      <c r="G249" s="73">
        <v>227.5</v>
      </c>
      <c r="H249" s="74">
        <v>1365</v>
      </c>
      <c r="I249" s="74">
        <v>1210.04</v>
      </c>
      <c r="J249" s="103">
        <f t="shared" si="48"/>
        <v>25</v>
      </c>
      <c r="K249" s="103">
        <f t="shared" si="44"/>
        <v>25</v>
      </c>
      <c r="L249" s="103">
        <f t="shared" si="45"/>
        <v>21.698900723129068</v>
      </c>
      <c r="M249" s="103">
        <f t="shared" si="46"/>
        <v>6</v>
      </c>
      <c r="N249" s="103">
        <f t="shared" si="49"/>
        <v>6</v>
      </c>
      <c r="O249" s="103">
        <f t="shared" si="47"/>
        <v>5.463131868131868</v>
      </c>
      <c r="P249" s="103">
        <f t="shared" si="50"/>
        <v>5.3188571428571425</v>
      </c>
    </row>
    <row r="250" spans="1:16" ht="12.75">
      <c r="A250" s="72" t="s">
        <v>457</v>
      </c>
      <c r="B250" s="72" t="s">
        <v>319</v>
      </c>
      <c r="C250" s="72" t="s">
        <v>44</v>
      </c>
      <c r="D250" s="77"/>
      <c r="E250" s="77"/>
      <c r="F250" s="77"/>
      <c r="G250" s="73">
        <v>438</v>
      </c>
      <c r="H250" s="74">
        <v>5579.61</v>
      </c>
      <c r="I250" s="74">
        <v>5114.85</v>
      </c>
      <c r="N250" s="103">
        <f t="shared" si="49"/>
        <v>12.738835616438356</v>
      </c>
      <c r="P250" s="103">
        <f t="shared" si="50"/>
        <v>11.677739726027399</v>
      </c>
    </row>
    <row r="251" spans="1:16" ht="12.75">
      <c r="A251" s="72"/>
      <c r="B251" s="72"/>
      <c r="C251" s="72"/>
      <c r="D251" s="73">
        <f aca="true" t="shared" si="53" ref="D251:I251">SUM(D227:D250)</f>
        <v>3066672.2800000003</v>
      </c>
      <c r="E251" s="73">
        <f t="shared" si="53"/>
        <v>34060584.35000001</v>
      </c>
      <c r="F251" s="73">
        <f t="shared" si="53"/>
        <v>30482572.38999999</v>
      </c>
      <c r="G251" s="73">
        <f t="shared" si="53"/>
        <v>2997125.31</v>
      </c>
      <c r="H251" s="73">
        <f t="shared" si="53"/>
        <v>35472575.49999999</v>
      </c>
      <c r="I251" s="73">
        <f t="shared" si="53"/>
        <v>31831354.959999993</v>
      </c>
      <c r="J251" s="103">
        <f t="shared" si="48"/>
        <v>-2.2678318271426186</v>
      </c>
      <c r="K251" s="103">
        <f t="shared" si="44"/>
        <v>4.1455282607328</v>
      </c>
      <c r="L251" s="103">
        <f t="shared" si="45"/>
        <v>4.424766232794976</v>
      </c>
      <c r="M251" s="103">
        <f t="shared" si="46"/>
        <v>11.1066919579682</v>
      </c>
      <c r="N251" s="103">
        <f t="shared" si="49"/>
        <v>11.8355329961162</v>
      </c>
      <c r="O251" s="103">
        <f t="shared" si="47"/>
        <v>9.939951063176528</v>
      </c>
      <c r="P251" s="103">
        <f t="shared" si="50"/>
        <v>10.620628658332604</v>
      </c>
    </row>
    <row r="252" spans="1:15" ht="12.75">
      <c r="A252" s="72" t="s">
        <v>322</v>
      </c>
      <c r="B252" s="72" t="s">
        <v>323</v>
      </c>
      <c r="C252" s="72" t="s">
        <v>45</v>
      </c>
      <c r="D252" s="73">
        <v>5</v>
      </c>
      <c r="E252" s="74">
        <v>53.58</v>
      </c>
      <c r="F252" s="74">
        <v>49.25</v>
      </c>
      <c r="G252" s="77"/>
      <c r="H252" s="77"/>
      <c r="I252" s="77"/>
      <c r="K252" s="103">
        <f t="shared" si="44"/>
        <v>-100</v>
      </c>
      <c r="L252" s="103">
        <f t="shared" si="45"/>
        <v>-100</v>
      </c>
      <c r="M252" s="103">
        <f t="shared" si="46"/>
        <v>10.716</v>
      </c>
      <c r="O252" s="103">
        <f t="shared" si="47"/>
        <v>9.85</v>
      </c>
    </row>
    <row r="253" spans="1:16" ht="12.75">
      <c r="A253" s="72" t="s">
        <v>322</v>
      </c>
      <c r="B253" s="72" t="s">
        <v>323</v>
      </c>
      <c r="C253" s="72" t="s">
        <v>43</v>
      </c>
      <c r="D253" s="73">
        <v>14660</v>
      </c>
      <c r="E253" s="74">
        <v>41800.93</v>
      </c>
      <c r="F253" s="74">
        <v>38211.29</v>
      </c>
      <c r="G253" s="73">
        <v>31476</v>
      </c>
      <c r="H253" s="74">
        <v>117731.63</v>
      </c>
      <c r="I253" s="74">
        <v>106674.67</v>
      </c>
      <c r="J253" s="103">
        <f>(G253-D253)*100/D253</f>
        <v>114.70668485675307</v>
      </c>
      <c r="K253" s="103">
        <f>(H253-E253)*100/E253</f>
        <v>181.64835088597314</v>
      </c>
      <c r="L253" s="103">
        <f>(I253-F253)*100/F253</f>
        <v>179.17055404305898</v>
      </c>
      <c r="M253" s="103">
        <f>E253/D253</f>
        <v>2.8513594815825374</v>
      </c>
      <c r="N253" s="103">
        <f>H253/G253</f>
        <v>3.7403618630067355</v>
      </c>
      <c r="O253" s="103">
        <f>F253/D253</f>
        <v>2.6065</v>
      </c>
      <c r="P253" s="103">
        <f>I253/G253</f>
        <v>3.3890796162155294</v>
      </c>
    </row>
    <row r="254" spans="1:15" ht="12.75">
      <c r="A254" s="72" t="s">
        <v>322</v>
      </c>
      <c r="B254" s="72" t="s">
        <v>323</v>
      </c>
      <c r="C254" s="72" t="s">
        <v>156</v>
      </c>
      <c r="D254" s="73">
        <v>136.8</v>
      </c>
      <c r="E254" s="74">
        <v>760.66</v>
      </c>
      <c r="F254" s="74">
        <v>644.08</v>
      </c>
      <c r="G254" s="77"/>
      <c r="H254" s="77"/>
      <c r="I254" s="77"/>
      <c r="K254" s="103">
        <f>(H254-E254)*100/E254</f>
        <v>-100</v>
      </c>
      <c r="L254" s="103">
        <f>(I254-F254)*100/F254</f>
        <v>-100</v>
      </c>
      <c r="M254" s="103">
        <f>E254/D254</f>
        <v>5.560380116959063</v>
      </c>
      <c r="O254" s="103">
        <f>F254/D254</f>
        <v>4.708187134502924</v>
      </c>
    </row>
    <row r="255" spans="1:16" s="181" customFormat="1" ht="12.75">
      <c r="A255" s="100"/>
      <c r="B255" s="101" t="s">
        <v>121</v>
      </c>
      <c r="C255" s="100"/>
      <c r="D255" s="102">
        <f>SUM(D252:D254)</f>
        <v>14801.8</v>
      </c>
      <c r="E255" s="102">
        <f>SUM(E252:E254)</f>
        <v>42615.170000000006</v>
      </c>
      <c r="F255" s="102">
        <f>SUM(F252:F254)</f>
        <v>38904.62</v>
      </c>
      <c r="G255" s="102">
        <f>SUM(D255:F255)</f>
        <v>96321.59</v>
      </c>
      <c r="H255" s="102">
        <f>SUM(H253:H254)</f>
        <v>117731.63</v>
      </c>
      <c r="I255" s="102">
        <f>SUM(I253:I254)</f>
        <v>106674.67</v>
      </c>
      <c r="J255" s="103">
        <f>(G255-D255)*100/D255</f>
        <v>550.7424097069274</v>
      </c>
      <c r="K255" s="103">
        <f>(H255-E255)*100/E255</f>
        <v>176.26694907001422</v>
      </c>
      <c r="L255" s="103">
        <f>(I255-F255)*100/F255</f>
        <v>174.19537833809966</v>
      </c>
      <c r="M255" s="103">
        <f>E255/D255</f>
        <v>2.8790532232566313</v>
      </c>
      <c r="N255" s="103">
        <f>H255/G255</f>
        <v>1.2222766463884163</v>
      </c>
      <c r="O255" s="103">
        <f>F255/D255</f>
        <v>2.628370873812645</v>
      </c>
      <c r="P255" s="103">
        <f>I255/G255</f>
        <v>1.1074845213830047</v>
      </c>
    </row>
    <row r="256" spans="1:9" ht="12.75">
      <c r="A256" s="112"/>
      <c r="B256" s="112"/>
      <c r="C256" s="112"/>
      <c r="D256" s="112"/>
      <c r="E256" s="112"/>
      <c r="F256" s="112"/>
      <c r="G256" s="112"/>
      <c r="H256" s="112"/>
      <c r="I256" s="112"/>
    </row>
    <row r="257" spans="1:9" ht="12.75">
      <c r="A257" s="112"/>
      <c r="B257" s="112"/>
      <c r="C257" s="112"/>
      <c r="D257" s="112"/>
      <c r="E257" s="112"/>
      <c r="F257" s="112"/>
      <c r="G257" s="112"/>
      <c r="H257" s="112"/>
      <c r="I257" s="112"/>
    </row>
    <row r="258" spans="1:16" s="181" customFormat="1" ht="12.75" customHeight="1">
      <c r="A258" s="196" t="s">
        <v>126</v>
      </c>
      <c r="B258" s="196"/>
      <c r="C258" s="133"/>
      <c r="D258" s="133"/>
      <c r="E258" s="133"/>
      <c r="F258" s="133"/>
      <c r="G258" s="104"/>
      <c r="H258" s="104"/>
      <c r="I258" s="104"/>
      <c r="J258" s="104"/>
      <c r="K258" s="104"/>
      <c r="L258" s="104"/>
      <c r="M258" s="105"/>
      <c r="N258" s="105"/>
      <c r="O258" s="104"/>
      <c r="P258" s="104"/>
    </row>
    <row r="259" spans="1:16" s="181" customFormat="1" ht="36.75" customHeight="1">
      <c r="A259" s="106" t="s">
        <v>130</v>
      </c>
      <c r="B259" s="106" t="s">
        <v>131</v>
      </c>
      <c r="C259" s="106" t="s">
        <v>132</v>
      </c>
      <c r="D259" s="107" t="s">
        <v>688</v>
      </c>
      <c r="E259" s="107" t="s">
        <v>689</v>
      </c>
      <c r="F259" s="108">
        <v>2015</v>
      </c>
      <c r="G259" s="107" t="s">
        <v>719</v>
      </c>
      <c r="H259" s="107" t="s">
        <v>720</v>
      </c>
      <c r="I259" s="108">
        <v>2016</v>
      </c>
      <c r="J259" s="109" t="s">
        <v>79</v>
      </c>
      <c r="K259" s="110" t="s">
        <v>80</v>
      </c>
      <c r="L259" s="110" t="s">
        <v>677</v>
      </c>
      <c r="M259" s="111" t="s">
        <v>690</v>
      </c>
      <c r="N259" s="111" t="s">
        <v>721</v>
      </c>
      <c r="O259" s="111" t="s">
        <v>691</v>
      </c>
      <c r="P259" s="111" t="s">
        <v>722</v>
      </c>
    </row>
    <row r="260" spans="1:16" ht="12.75">
      <c r="A260" s="72" t="s">
        <v>523</v>
      </c>
      <c r="B260" s="72" t="s">
        <v>524</v>
      </c>
      <c r="C260" s="72" t="s">
        <v>156</v>
      </c>
      <c r="D260" s="77"/>
      <c r="E260" s="77"/>
      <c r="F260" s="77"/>
      <c r="G260" s="73">
        <v>650</v>
      </c>
      <c r="H260" s="74">
        <v>130594.79</v>
      </c>
      <c r="I260" s="74">
        <v>118170.54</v>
      </c>
      <c r="N260" s="103">
        <f>H260/G260</f>
        <v>200.91506153846152</v>
      </c>
      <c r="P260" s="103">
        <f>I260/G260</f>
        <v>181.80083076923077</v>
      </c>
    </row>
    <row r="261" spans="1:16" ht="12.75">
      <c r="A261" s="72" t="s">
        <v>523</v>
      </c>
      <c r="B261" s="72" t="s">
        <v>524</v>
      </c>
      <c r="C261" s="72" t="s">
        <v>49</v>
      </c>
      <c r="D261" s="77"/>
      <c r="E261" s="77"/>
      <c r="F261" s="77"/>
      <c r="G261" s="73">
        <v>566</v>
      </c>
      <c r="H261" s="74">
        <v>70155.55</v>
      </c>
      <c r="I261" s="74">
        <v>62836.77</v>
      </c>
      <c r="N261" s="103">
        <f aca="true" t="shared" si="54" ref="N261:N324">H261/G261</f>
        <v>123.94973498233216</v>
      </c>
      <c r="P261" s="103">
        <f aca="true" t="shared" si="55" ref="P261:P324">I261/G261</f>
        <v>111.01902826855122</v>
      </c>
    </row>
    <row r="262" spans="1:16" ht="12.75">
      <c r="A262" s="72" t="s">
        <v>523</v>
      </c>
      <c r="B262" s="72" t="s">
        <v>524</v>
      </c>
      <c r="C262" s="72" t="s">
        <v>609</v>
      </c>
      <c r="D262" s="73">
        <v>23590</v>
      </c>
      <c r="E262" s="74">
        <v>1024650.69</v>
      </c>
      <c r="F262" s="74">
        <v>937163.05</v>
      </c>
      <c r="G262" s="73">
        <v>36030</v>
      </c>
      <c r="H262" s="74">
        <v>2556193.85</v>
      </c>
      <c r="I262" s="74">
        <v>2273343.38</v>
      </c>
      <c r="J262" s="103">
        <f aca="true" t="shared" si="56" ref="J262:J324">(G262-D262)*100/D262</f>
        <v>52.73420941076727</v>
      </c>
      <c r="K262" s="103">
        <f aca="true" t="shared" si="57" ref="K262:K324">(H262-E262)*100/E262</f>
        <v>149.46978272175858</v>
      </c>
      <c r="L262" s="103">
        <f aca="true" t="shared" si="58" ref="L262:L324">(I262-F262)*100/F262</f>
        <v>142.5771459939655</v>
      </c>
      <c r="M262" s="103">
        <f aca="true" t="shared" si="59" ref="M262:M324">E262/D262</f>
        <v>43.43580712166172</v>
      </c>
      <c r="N262" s="103">
        <f t="shared" si="54"/>
        <v>70.94626283652512</v>
      </c>
      <c r="O262" s="103">
        <f aca="true" t="shared" si="60" ref="O262:O324">F262/D262</f>
        <v>39.72713225943196</v>
      </c>
      <c r="P262" s="103">
        <f t="shared" si="55"/>
        <v>63.095847349431025</v>
      </c>
    </row>
    <row r="263" spans="1:16" s="120" customFormat="1" ht="11.25" customHeight="1">
      <c r="A263" s="72"/>
      <c r="B263" s="72"/>
      <c r="C263" s="72"/>
      <c r="D263" s="73">
        <f aca="true" t="shared" si="61" ref="D263:I263">SUM(D260:D262)</f>
        <v>23590</v>
      </c>
      <c r="E263" s="73">
        <f t="shared" si="61"/>
        <v>1024650.69</v>
      </c>
      <c r="F263" s="73">
        <f t="shared" si="61"/>
        <v>937163.05</v>
      </c>
      <c r="G263" s="73">
        <f t="shared" si="61"/>
        <v>37246</v>
      </c>
      <c r="H263" s="73">
        <f t="shared" si="61"/>
        <v>2756944.19</v>
      </c>
      <c r="I263" s="73">
        <f t="shared" si="61"/>
        <v>2454350.69</v>
      </c>
      <c r="J263" s="103">
        <f t="shared" si="56"/>
        <v>57.888935989826194</v>
      </c>
      <c r="K263" s="103">
        <f t="shared" si="57"/>
        <v>169.0618585344436</v>
      </c>
      <c r="L263" s="103">
        <f t="shared" si="58"/>
        <v>161.89153424262724</v>
      </c>
      <c r="M263" s="103">
        <f t="shared" si="59"/>
        <v>43.43580712166172</v>
      </c>
      <c r="N263" s="103">
        <f t="shared" si="54"/>
        <v>74.01987300649733</v>
      </c>
      <c r="O263" s="103">
        <f t="shared" si="60"/>
        <v>39.72713225943196</v>
      </c>
      <c r="P263" s="103">
        <f t="shared" si="55"/>
        <v>65.89568517424689</v>
      </c>
    </row>
    <row r="264" spans="1:16" s="120" customFormat="1" ht="11.25" customHeight="1">
      <c r="A264" s="72" t="s">
        <v>423</v>
      </c>
      <c r="B264" s="72" t="s">
        <v>424</v>
      </c>
      <c r="C264" s="72" t="s">
        <v>48</v>
      </c>
      <c r="D264" s="73">
        <v>678806</v>
      </c>
      <c r="E264" s="73">
        <v>2999770.4</v>
      </c>
      <c r="F264" s="73">
        <v>2698026.37</v>
      </c>
      <c r="G264" s="73">
        <v>1241052</v>
      </c>
      <c r="H264" s="73">
        <v>5762432.05</v>
      </c>
      <c r="I264" s="73">
        <v>5173152.4</v>
      </c>
      <c r="J264" s="103">
        <f t="shared" si="56"/>
        <v>82.82867269882706</v>
      </c>
      <c r="K264" s="103">
        <f t="shared" si="57"/>
        <v>92.09577006293549</v>
      </c>
      <c r="L264" s="103">
        <f t="shared" si="58"/>
        <v>91.73839283120128</v>
      </c>
      <c r="M264" s="103">
        <f t="shared" si="59"/>
        <v>4.419186630642629</v>
      </c>
      <c r="N264" s="103">
        <f t="shared" si="54"/>
        <v>4.643183404079765</v>
      </c>
      <c r="O264" s="103">
        <f t="shared" si="60"/>
        <v>3.9746648821607353</v>
      </c>
      <c r="P264" s="103">
        <f t="shared" si="55"/>
        <v>4.168360713330304</v>
      </c>
    </row>
    <row r="265" spans="1:16" s="120" customFormat="1" ht="11.25" customHeight="1">
      <c r="A265" s="72" t="s">
        <v>423</v>
      </c>
      <c r="B265" s="72" t="s">
        <v>424</v>
      </c>
      <c r="C265" s="72" t="s">
        <v>87</v>
      </c>
      <c r="D265" s="73">
        <v>67900</v>
      </c>
      <c r="E265" s="73">
        <v>371609.62</v>
      </c>
      <c r="F265" s="73">
        <v>335391.62</v>
      </c>
      <c r="G265" s="73">
        <v>33470</v>
      </c>
      <c r="H265" s="73">
        <v>160240.2</v>
      </c>
      <c r="I265" s="73">
        <v>143366.55</v>
      </c>
      <c r="J265" s="103">
        <f t="shared" si="56"/>
        <v>-50.706921944035344</v>
      </c>
      <c r="K265" s="103">
        <f t="shared" si="57"/>
        <v>-56.87942631840371</v>
      </c>
      <c r="L265" s="103">
        <f t="shared" si="58"/>
        <v>-57.253985654143655</v>
      </c>
      <c r="M265" s="103">
        <f t="shared" si="59"/>
        <v>5.4728957290132545</v>
      </c>
      <c r="N265" s="103">
        <f t="shared" si="54"/>
        <v>4.78757693456827</v>
      </c>
      <c r="O265" s="103">
        <f t="shared" si="60"/>
        <v>4.939493667157585</v>
      </c>
      <c r="P265" s="103">
        <f t="shared" si="55"/>
        <v>4.283434418882581</v>
      </c>
    </row>
    <row r="266" spans="1:16" s="120" customFormat="1" ht="11.25" customHeight="1">
      <c r="A266" s="72" t="s">
        <v>423</v>
      </c>
      <c r="B266" s="72" t="s">
        <v>424</v>
      </c>
      <c r="C266" s="72" t="s">
        <v>60</v>
      </c>
      <c r="D266" s="73"/>
      <c r="E266" s="73"/>
      <c r="F266" s="73"/>
      <c r="G266" s="73">
        <v>10770</v>
      </c>
      <c r="H266" s="73">
        <v>58406.96</v>
      </c>
      <c r="I266" s="73">
        <v>52995.95</v>
      </c>
      <c r="J266" s="103"/>
      <c r="K266" s="103"/>
      <c r="L266" s="103"/>
      <c r="M266" s="103"/>
      <c r="N266" s="103">
        <f t="shared" si="54"/>
        <v>5.423116063138347</v>
      </c>
      <c r="O266" s="103"/>
      <c r="P266" s="103">
        <f t="shared" si="55"/>
        <v>4.920701021355617</v>
      </c>
    </row>
    <row r="267" spans="1:16" s="120" customFormat="1" ht="11.25" customHeight="1">
      <c r="A267" s="72" t="s">
        <v>423</v>
      </c>
      <c r="B267" s="72" t="s">
        <v>424</v>
      </c>
      <c r="C267" s="72" t="s">
        <v>139</v>
      </c>
      <c r="D267" s="73">
        <v>639230</v>
      </c>
      <c r="E267" s="73">
        <v>3777925.76</v>
      </c>
      <c r="F267" s="73">
        <v>3381966.96</v>
      </c>
      <c r="G267" s="73">
        <v>952300</v>
      </c>
      <c r="H267" s="73">
        <v>4776439.65</v>
      </c>
      <c r="I267" s="73">
        <v>4283836.65</v>
      </c>
      <c r="J267" s="103">
        <f t="shared" si="56"/>
        <v>48.97611188461117</v>
      </c>
      <c r="K267" s="103">
        <f t="shared" si="57"/>
        <v>26.430214711259985</v>
      </c>
      <c r="L267" s="103">
        <f t="shared" si="58"/>
        <v>26.667016581380217</v>
      </c>
      <c r="M267" s="103">
        <f t="shared" si="59"/>
        <v>5.91011961265898</v>
      </c>
      <c r="N267" s="103">
        <f t="shared" si="54"/>
        <v>5.015687965977109</v>
      </c>
      <c r="O267" s="103">
        <f t="shared" si="60"/>
        <v>5.290688734884157</v>
      </c>
      <c r="P267" s="103">
        <f t="shared" si="55"/>
        <v>4.498410847422031</v>
      </c>
    </row>
    <row r="268" spans="1:16" s="120" customFormat="1" ht="11.25" customHeight="1">
      <c r="A268" s="72" t="s">
        <v>423</v>
      </c>
      <c r="B268" s="72" t="s">
        <v>424</v>
      </c>
      <c r="C268" s="72" t="s">
        <v>63</v>
      </c>
      <c r="D268" s="73">
        <v>146863.42</v>
      </c>
      <c r="E268" s="73">
        <v>956659.69</v>
      </c>
      <c r="F268" s="73">
        <v>860223.4</v>
      </c>
      <c r="G268" s="73">
        <v>119785</v>
      </c>
      <c r="H268" s="73">
        <v>703482.93</v>
      </c>
      <c r="I268" s="73">
        <v>630938.23</v>
      </c>
      <c r="J268" s="103">
        <f t="shared" si="56"/>
        <v>-18.437824749008303</v>
      </c>
      <c r="K268" s="103">
        <f t="shared" si="57"/>
        <v>-26.464662684804864</v>
      </c>
      <c r="L268" s="103">
        <f t="shared" si="58"/>
        <v>-26.654142400683362</v>
      </c>
      <c r="M268" s="103">
        <f t="shared" si="59"/>
        <v>6.513941252355419</v>
      </c>
      <c r="N268" s="103">
        <f t="shared" si="54"/>
        <v>5.872879993321368</v>
      </c>
      <c r="O268" s="103">
        <f t="shared" si="60"/>
        <v>5.857301974855277</v>
      </c>
      <c r="P268" s="103">
        <f t="shared" si="55"/>
        <v>5.267255749885211</v>
      </c>
    </row>
    <row r="269" spans="1:16" s="120" customFormat="1" ht="11.25" customHeight="1">
      <c r="A269" s="72" t="s">
        <v>423</v>
      </c>
      <c r="B269" s="72" t="s">
        <v>424</v>
      </c>
      <c r="C269" s="72" t="s">
        <v>54</v>
      </c>
      <c r="D269" s="73">
        <v>867221.4</v>
      </c>
      <c r="E269" s="73">
        <v>4733929.97</v>
      </c>
      <c r="F269" s="73">
        <v>4258813.86</v>
      </c>
      <c r="G269" s="73">
        <v>981419.85</v>
      </c>
      <c r="H269" s="73">
        <v>5002204.22</v>
      </c>
      <c r="I269" s="73">
        <v>4485082.62</v>
      </c>
      <c r="J269" s="103">
        <f t="shared" si="56"/>
        <v>13.168315495904501</v>
      </c>
      <c r="K269" s="103">
        <f t="shared" si="57"/>
        <v>5.667051513227181</v>
      </c>
      <c r="L269" s="103">
        <f t="shared" si="58"/>
        <v>5.312952559988141</v>
      </c>
      <c r="M269" s="103">
        <f t="shared" si="59"/>
        <v>5.458732879516118</v>
      </c>
      <c r="N269" s="103">
        <f t="shared" si="54"/>
        <v>5.096905488512383</v>
      </c>
      <c r="O269" s="103">
        <f t="shared" si="60"/>
        <v>4.910872656048387</v>
      </c>
      <c r="P269" s="103">
        <f t="shared" si="55"/>
        <v>4.569993790119489</v>
      </c>
    </row>
    <row r="270" spans="1:16" s="120" customFormat="1" ht="11.25" customHeight="1">
      <c r="A270" s="72" t="s">
        <v>423</v>
      </c>
      <c r="B270" s="72" t="s">
        <v>424</v>
      </c>
      <c r="C270" s="72" t="s">
        <v>82</v>
      </c>
      <c r="D270" s="73"/>
      <c r="E270" s="73"/>
      <c r="F270" s="73"/>
      <c r="G270" s="73">
        <v>37316</v>
      </c>
      <c r="H270" s="73">
        <v>181356.5</v>
      </c>
      <c r="I270" s="73">
        <v>162384.53</v>
      </c>
      <c r="J270" s="103"/>
      <c r="K270" s="103"/>
      <c r="L270" s="103"/>
      <c r="M270" s="103"/>
      <c r="N270" s="103">
        <f t="shared" si="54"/>
        <v>4.860019830635652</v>
      </c>
      <c r="O270" s="103"/>
      <c r="P270" s="103">
        <f t="shared" si="55"/>
        <v>4.351606013506271</v>
      </c>
    </row>
    <row r="271" spans="1:16" s="120" customFormat="1" ht="11.25" customHeight="1">
      <c r="A271" s="72" t="s">
        <v>423</v>
      </c>
      <c r="B271" s="72" t="s">
        <v>424</v>
      </c>
      <c r="C271" s="72" t="s">
        <v>705</v>
      </c>
      <c r="D271" s="73"/>
      <c r="E271" s="73"/>
      <c r="F271" s="73"/>
      <c r="G271" s="73">
        <v>107190</v>
      </c>
      <c r="H271" s="73">
        <v>524716.58</v>
      </c>
      <c r="I271" s="73">
        <v>470887.69</v>
      </c>
      <c r="J271" s="103"/>
      <c r="K271" s="103"/>
      <c r="L271" s="103"/>
      <c r="M271" s="103"/>
      <c r="N271" s="103">
        <f t="shared" si="54"/>
        <v>4.895200858289019</v>
      </c>
      <c r="O271" s="103"/>
      <c r="P271" s="103">
        <f t="shared" si="55"/>
        <v>4.3930188450415155</v>
      </c>
    </row>
    <row r="272" spans="1:16" s="120" customFormat="1" ht="11.25" customHeight="1">
      <c r="A272" s="72" t="s">
        <v>423</v>
      </c>
      <c r="B272" s="72" t="s">
        <v>424</v>
      </c>
      <c r="C272" s="72" t="s">
        <v>56</v>
      </c>
      <c r="D272" s="73">
        <v>21146</v>
      </c>
      <c r="E272" s="73">
        <v>130988.89</v>
      </c>
      <c r="F272" s="73">
        <v>116251.31</v>
      </c>
      <c r="G272" s="73">
        <v>185370</v>
      </c>
      <c r="H272" s="73">
        <v>860115.76</v>
      </c>
      <c r="I272" s="73">
        <v>764607.94</v>
      </c>
      <c r="J272" s="103">
        <f t="shared" si="56"/>
        <v>776.6196916674548</v>
      </c>
      <c r="K272" s="103">
        <f t="shared" si="57"/>
        <v>556.6326044903503</v>
      </c>
      <c r="L272" s="103">
        <f t="shared" si="58"/>
        <v>557.7198484903093</v>
      </c>
      <c r="M272" s="103">
        <f t="shared" si="59"/>
        <v>6.194499668968127</v>
      </c>
      <c r="N272" s="103">
        <f t="shared" si="54"/>
        <v>4.63999438959918</v>
      </c>
      <c r="O272" s="103">
        <f t="shared" si="60"/>
        <v>5.497555566064504</v>
      </c>
      <c r="P272" s="103">
        <f t="shared" si="55"/>
        <v>4.124766359173544</v>
      </c>
    </row>
    <row r="273" spans="1:16" s="120" customFormat="1" ht="11.25" customHeight="1">
      <c r="A273" s="72" t="s">
        <v>423</v>
      </c>
      <c r="B273" s="72" t="s">
        <v>424</v>
      </c>
      <c r="C273" s="72" t="s">
        <v>617</v>
      </c>
      <c r="D273" s="73"/>
      <c r="E273" s="73"/>
      <c r="F273" s="73"/>
      <c r="G273" s="73">
        <v>90</v>
      </c>
      <c r="H273" s="73">
        <v>463.4</v>
      </c>
      <c r="I273" s="73">
        <v>420.45</v>
      </c>
      <c r="J273" s="103"/>
      <c r="K273" s="103"/>
      <c r="L273" s="103"/>
      <c r="M273" s="103"/>
      <c r="N273" s="103">
        <f t="shared" si="54"/>
        <v>5.148888888888889</v>
      </c>
      <c r="O273" s="103"/>
      <c r="P273" s="103">
        <f t="shared" si="55"/>
        <v>4.671666666666667</v>
      </c>
    </row>
    <row r="274" spans="1:16" s="120" customFormat="1" ht="11.25" customHeight="1">
      <c r="A274" s="72" t="s">
        <v>423</v>
      </c>
      <c r="B274" s="72" t="s">
        <v>424</v>
      </c>
      <c r="C274" s="72" t="s">
        <v>42</v>
      </c>
      <c r="D274" s="73">
        <v>2873148</v>
      </c>
      <c r="E274" s="73">
        <v>15721688.96</v>
      </c>
      <c r="F274" s="73">
        <v>14124169.33</v>
      </c>
      <c r="G274" s="73">
        <v>2849679</v>
      </c>
      <c r="H274" s="73">
        <v>13968588.43</v>
      </c>
      <c r="I274" s="73">
        <v>12522705.49</v>
      </c>
      <c r="J274" s="103">
        <f t="shared" si="56"/>
        <v>-0.8168392300013783</v>
      </c>
      <c r="K274" s="103">
        <f t="shared" si="57"/>
        <v>-11.150840946289788</v>
      </c>
      <c r="L274" s="103">
        <f t="shared" si="58"/>
        <v>-11.338463895348951</v>
      </c>
      <c r="M274" s="103">
        <f t="shared" si="59"/>
        <v>5.471938431295569</v>
      </c>
      <c r="N274" s="103">
        <f t="shared" si="54"/>
        <v>4.901811196980431</v>
      </c>
      <c r="O274" s="103">
        <f t="shared" si="60"/>
        <v>4.915921257798066</v>
      </c>
      <c r="P274" s="103">
        <f t="shared" si="55"/>
        <v>4.394426702095219</v>
      </c>
    </row>
    <row r="275" spans="1:16" s="120" customFormat="1" ht="11.25" customHeight="1">
      <c r="A275" s="72" t="s">
        <v>423</v>
      </c>
      <c r="B275" s="72" t="s">
        <v>424</v>
      </c>
      <c r="C275" s="72" t="s">
        <v>92</v>
      </c>
      <c r="D275" s="73">
        <v>98</v>
      </c>
      <c r="E275" s="73">
        <v>617.4</v>
      </c>
      <c r="F275" s="73">
        <v>573.99</v>
      </c>
      <c r="G275" s="73"/>
      <c r="H275" s="73"/>
      <c r="I275" s="73"/>
      <c r="J275" s="103"/>
      <c r="K275" s="103">
        <f t="shared" si="57"/>
        <v>-100</v>
      </c>
      <c r="L275" s="103">
        <f t="shared" si="58"/>
        <v>-100</v>
      </c>
      <c r="M275" s="103">
        <f t="shared" si="59"/>
        <v>6.3</v>
      </c>
      <c r="N275" s="103"/>
      <c r="O275" s="103">
        <f t="shared" si="60"/>
        <v>5.85704081632653</v>
      </c>
      <c r="P275" s="103"/>
    </row>
    <row r="276" spans="1:16" s="120" customFormat="1" ht="11.25" customHeight="1">
      <c r="A276" s="72" t="s">
        <v>423</v>
      </c>
      <c r="B276" s="72" t="s">
        <v>424</v>
      </c>
      <c r="C276" s="72" t="s">
        <v>45</v>
      </c>
      <c r="D276" s="73">
        <v>1884035.2</v>
      </c>
      <c r="E276" s="73">
        <v>9845865.44</v>
      </c>
      <c r="F276" s="73">
        <v>8803950.24</v>
      </c>
      <c r="G276" s="73">
        <v>1700344</v>
      </c>
      <c r="H276" s="73">
        <v>7890921.07</v>
      </c>
      <c r="I276" s="73">
        <v>7082167.51</v>
      </c>
      <c r="J276" s="103">
        <f t="shared" si="56"/>
        <v>-9.749881530875854</v>
      </c>
      <c r="K276" s="103">
        <f t="shared" si="57"/>
        <v>-19.855485349797743</v>
      </c>
      <c r="L276" s="103">
        <f t="shared" si="58"/>
        <v>-19.55693391106673</v>
      </c>
      <c r="M276" s="103">
        <f t="shared" si="59"/>
        <v>5.225945587428515</v>
      </c>
      <c r="N276" s="103">
        <f t="shared" si="54"/>
        <v>4.640779201149885</v>
      </c>
      <c r="O276" s="103">
        <f t="shared" si="60"/>
        <v>4.672922374274111</v>
      </c>
      <c r="P276" s="103">
        <f t="shared" si="55"/>
        <v>4.1651380602983865</v>
      </c>
    </row>
    <row r="277" spans="1:16" s="120" customFormat="1" ht="11.25" customHeight="1">
      <c r="A277" s="72" t="s">
        <v>423</v>
      </c>
      <c r="B277" s="72" t="s">
        <v>424</v>
      </c>
      <c r="C277" s="72" t="s">
        <v>57</v>
      </c>
      <c r="D277" s="73">
        <v>300618</v>
      </c>
      <c r="E277" s="73">
        <v>1621214.6</v>
      </c>
      <c r="F277" s="73">
        <v>1465309.96</v>
      </c>
      <c r="G277" s="73">
        <v>736608</v>
      </c>
      <c r="H277" s="73">
        <v>3608508.51</v>
      </c>
      <c r="I277" s="73">
        <v>3237921.56</v>
      </c>
      <c r="J277" s="103">
        <f t="shared" si="56"/>
        <v>145.03123565455164</v>
      </c>
      <c r="K277" s="103">
        <f t="shared" si="57"/>
        <v>122.58055842823026</v>
      </c>
      <c r="L277" s="103">
        <f t="shared" si="58"/>
        <v>120.97178401762861</v>
      </c>
      <c r="M277" s="103">
        <f t="shared" si="59"/>
        <v>5.392939211890173</v>
      </c>
      <c r="N277" s="103">
        <f t="shared" si="54"/>
        <v>4.898817973739085</v>
      </c>
      <c r="O277" s="103">
        <f t="shared" si="60"/>
        <v>4.874325422962031</v>
      </c>
      <c r="P277" s="103">
        <f t="shared" si="55"/>
        <v>4.3957186997697555</v>
      </c>
    </row>
    <row r="278" spans="1:16" s="120" customFormat="1" ht="11.25" customHeight="1">
      <c r="A278" s="72" t="s">
        <v>423</v>
      </c>
      <c r="B278" s="72" t="s">
        <v>424</v>
      </c>
      <c r="C278" s="72" t="s">
        <v>61</v>
      </c>
      <c r="D278" s="73">
        <v>50480</v>
      </c>
      <c r="E278" s="73">
        <v>352567.75</v>
      </c>
      <c r="F278" s="73">
        <v>312416</v>
      </c>
      <c r="G278" s="73">
        <v>8520</v>
      </c>
      <c r="H278" s="73">
        <v>53804.64</v>
      </c>
      <c r="I278" s="73">
        <v>49378.58</v>
      </c>
      <c r="J278" s="103">
        <f t="shared" si="56"/>
        <v>-83.12202852614897</v>
      </c>
      <c r="K278" s="103">
        <f t="shared" si="57"/>
        <v>-84.73920544349278</v>
      </c>
      <c r="L278" s="103">
        <f t="shared" si="58"/>
        <v>-84.19460591006863</v>
      </c>
      <c r="M278" s="103">
        <f t="shared" si="59"/>
        <v>6.984305665610143</v>
      </c>
      <c r="N278" s="103">
        <f t="shared" si="54"/>
        <v>6.315098591549296</v>
      </c>
      <c r="O278" s="103">
        <f t="shared" si="60"/>
        <v>6.1889064976228205</v>
      </c>
      <c r="P278" s="103">
        <f t="shared" si="55"/>
        <v>5.795607981220657</v>
      </c>
    </row>
    <row r="279" spans="1:16" s="120" customFormat="1" ht="11.25" customHeight="1">
      <c r="A279" s="72" t="s">
        <v>423</v>
      </c>
      <c r="B279" s="72" t="s">
        <v>424</v>
      </c>
      <c r="C279" s="72" t="s">
        <v>43</v>
      </c>
      <c r="D279" s="73">
        <v>2923712</v>
      </c>
      <c r="E279" s="73">
        <v>15474676.65</v>
      </c>
      <c r="F279" s="73">
        <v>13909563.02</v>
      </c>
      <c r="G279" s="73">
        <v>4635827</v>
      </c>
      <c r="H279" s="73">
        <v>20944547.63</v>
      </c>
      <c r="I279" s="73">
        <v>18768105.01</v>
      </c>
      <c r="J279" s="103">
        <f t="shared" si="56"/>
        <v>58.5596324124948</v>
      </c>
      <c r="K279" s="103">
        <f t="shared" si="57"/>
        <v>35.34723925879252</v>
      </c>
      <c r="L279" s="103">
        <f t="shared" si="58"/>
        <v>34.92950844691599</v>
      </c>
      <c r="M279" s="103">
        <f t="shared" si="59"/>
        <v>5.29281839319331</v>
      </c>
      <c r="N279" s="103">
        <f t="shared" si="54"/>
        <v>4.5179743829957415</v>
      </c>
      <c r="O279" s="103">
        <f t="shared" si="60"/>
        <v>4.7575010876584285</v>
      </c>
      <c r="P279" s="103">
        <f t="shared" si="55"/>
        <v>4.04849124223143</v>
      </c>
    </row>
    <row r="280" spans="1:16" s="120" customFormat="1" ht="11.25" customHeight="1">
      <c r="A280" s="72" t="s">
        <v>423</v>
      </c>
      <c r="B280" s="72" t="s">
        <v>424</v>
      </c>
      <c r="C280" s="72" t="s">
        <v>99</v>
      </c>
      <c r="D280" s="73">
        <v>16485</v>
      </c>
      <c r="E280" s="73">
        <v>121374.4</v>
      </c>
      <c r="F280" s="73">
        <v>109080.96</v>
      </c>
      <c r="G280" s="73">
        <v>11610</v>
      </c>
      <c r="H280" s="73">
        <v>63583.69</v>
      </c>
      <c r="I280" s="73">
        <v>57197.9</v>
      </c>
      <c r="J280" s="103">
        <f t="shared" si="56"/>
        <v>-29.57233848953594</v>
      </c>
      <c r="K280" s="103">
        <f t="shared" si="57"/>
        <v>-47.61359067480456</v>
      </c>
      <c r="L280" s="103">
        <f t="shared" si="58"/>
        <v>-47.563809486091806</v>
      </c>
      <c r="M280" s="103">
        <f t="shared" si="59"/>
        <v>7.362717622080679</v>
      </c>
      <c r="N280" s="103">
        <f t="shared" si="54"/>
        <v>5.476631352282515</v>
      </c>
      <c r="O280" s="103">
        <f t="shared" si="60"/>
        <v>6.61698271155596</v>
      </c>
      <c r="P280" s="103">
        <f t="shared" si="55"/>
        <v>4.926606373815677</v>
      </c>
    </row>
    <row r="281" spans="1:16" s="120" customFormat="1" ht="11.25" customHeight="1">
      <c r="A281" s="72" t="s">
        <v>423</v>
      </c>
      <c r="B281" s="72" t="s">
        <v>424</v>
      </c>
      <c r="C281" s="72" t="s">
        <v>62</v>
      </c>
      <c r="D281" s="73">
        <v>23796</v>
      </c>
      <c r="E281" s="73">
        <v>141628.94</v>
      </c>
      <c r="F281" s="73">
        <v>127235.19</v>
      </c>
      <c r="G281" s="73">
        <v>27404</v>
      </c>
      <c r="H281" s="73">
        <v>155046.02</v>
      </c>
      <c r="I281" s="73">
        <v>138862.88</v>
      </c>
      <c r="J281" s="103">
        <f t="shared" si="56"/>
        <v>15.162212136493528</v>
      </c>
      <c r="K281" s="103">
        <f t="shared" si="57"/>
        <v>9.473402822897626</v>
      </c>
      <c r="L281" s="103">
        <f t="shared" si="58"/>
        <v>9.138737482924341</v>
      </c>
      <c r="M281" s="103">
        <f t="shared" si="59"/>
        <v>5.951796100184905</v>
      </c>
      <c r="N281" s="103">
        <f t="shared" si="54"/>
        <v>5.657787914173113</v>
      </c>
      <c r="O281" s="103">
        <f t="shared" si="60"/>
        <v>5.346915027735754</v>
      </c>
      <c r="P281" s="103">
        <f t="shared" si="55"/>
        <v>5.067248576850095</v>
      </c>
    </row>
    <row r="282" spans="1:16" s="120" customFormat="1" ht="11.25" customHeight="1">
      <c r="A282" s="72" t="s">
        <v>423</v>
      </c>
      <c r="B282" s="72" t="s">
        <v>424</v>
      </c>
      <c r="C282" s="72" t="s">
        <v>103</v>
      </c>
      <c r="D282" s="73">
        <v>130</v>
      </c>
      <c r="E282" s="73">
        <v>1821.69</v>
      </c>
      <c r="F282" s="73">
        <v>1600</v>
      </c>
      <c r="G282" s="73"/>
      <c r="H282" s="73"/>
      <c r="I282" s="73"/>
      <c r="J282" s="103"/>
      <c r="K282" s="103">
        <f t="shared" si="57"/>
        <v>-100</v>
      </c>
      <c r="L282" s="103">
        <f t="shared" si="58"/>
        <v>-100</v>
      </c>
      <c r="M282" s="103">
        <f t="shared" si="59"/>
        <v>14.013</v>
      </c>
      <c r="N282" s="103"/>
      <c r="O282" s="103">
        <f t="shared" si="60"/>
        <v>12.307692307692308</v>
      </c>
      <c r="P282" s="103"/>
    </row>
    <row r="283" spans="1:16" s="120" customFormat="1" ht="11.25" customHeight="1">
      <c r="A283" s="72" t="s">
        <v>423</v>
      </c>
      <c r="B283" s="72" t="s">
        <v>424</v>
      </c>
      <c r="C283" s="72" t="s">
        <v>156</v>
      </c>
      <c r="D283" s="73"/>
      <c r="E283" s="73"/>
      <c r="F283" s="73"/>
      <c r="G283" s="73">
        <v>6850</v>
      </c>
      <c r="H283" s="73">
        <v>29171.69</v>
      </c>
      <c r="I283" s="73">
        <v>25981.41</v>
      </c>
      <c r="J283" s="103"/>
      <c r="K283" s="103"/>
      <c r="L283" s="103"/>
      <c r="M283" s="103"/>
      <c r="N283" s="103">
        <f t="shared" si="54"/>
        <v>4.258640875912408</v>
      </c>
      <c r="O283" s="103"/>
      <c r="P283" s="103">
        <f t="shared" si="55"/>
        <v>3.7929065693430655</v>
      </c>
    </row>
    <row r="284" spans="1:16" s="120" customFormat="1" ht="11.25" customHeight="1">
      <c r="A284" s="72" t="s">
        <v>423</v>
      </c>
      <c r="B284" s="72" t="s">
        <v>424</v>
      </c>
      <c r="C284" s="72" t="s">
        <v>50</v>
      </c>
      <c r="D284" s="73">
        <v>96390</v>
      </c>
      <c r="E284" s="73">
        <v>588368.39</v>
      </c>
      <c r="F284" s="73">
        <v>530034.03</v>
      </c>
      <c r="G284" s="73">
        <v>167250</v>
      </c>
      <c r="H284" s="73">
        <v>958608.47</v>
      </c>
      <c r="I284" s="73">
        <v>858343.6</v>
      </c>
      <c r="J284" s="103">
        <f t="shared" si="56"/>
        <v>73.51384998443822</v>
      </c>
      <c r="K284" s="103">
        <f t="shared" si="57"/>
        <v>62.926575644215</v>
      </c>
      <c r="L284" s="103">
        <f t="shared" si="58"/>
        <v>61.94122479267981</v>
      </c>
      <c r="M284" s="103">
        <f t="shared" si="59"/>
        <v>6.104039734412283</v>
      </c>
      <c r="N284" s="103">
        <f t="shared" si="54"/>
        <v>5.731590254110612</v>
      </c>
      <c r="O284" s="103">
        <f t="shared" si="60"/>
        <v>5.4988487394957986</v>
      </c>
      <c r="P284" s="103">
        <f t="shared" si="55"/>
        <v>5.132099252615844</v>
      </c>
    </row>
    <row r="285" spans="1:16" s="120" customFormat="1" ht="11.25" customHeight="1">
      <c r="A285" s="72" t="s">
        <v>423</v>
      </c>
      <c r="B285" s="72" t="s">
        <v>424</v>
      </c>
      <c r="C285" s="72" t="s">
        <v>772</v>
      </c>
      <c r="D285" s="73"/>
      <c r="E285" s="73"/>
      <c r="F285" s="73"/>
      <c r="G285" s="73">
        <v>37745</v>
      </c>
      <c r="H285" s="73">
        <v>182956.94</v>
      </c>
      <c r="I285" s="73">
        <v>163273.61</v>
      </c>
      <c r="J285" s="103"/>
      <c r="K285" s="103"/>
      <c r="L285" s="103"/>
      <c r="M285" s="103"/>
      <c r="N285" s="103">
        <f t="shared" si="54"/>
        <v>4.847183468009008</v>
      </c>
      <c r="O285" s="103"/>
      <c r="P285" s="103">
        <f t="shared" si="55"/>
        <v>4.325701682342031</v>
      </c>
    </row>
    <row r="286" spans="1:16" s="120" customFormat="1" ht="11.25" customHeight="1">
      <c r="A286" s="72" t="s">
        <v>423</v>
      </c>
      <c r="B286" s="72" t="s">
        <v>424</v>
      </c>
      <c r="C286" s="72" t="s">
        <v>100</v>
      </c>
      <c r="D286" s="73">
        <v>102960</v>
      </c>
      <c r="E286" s="73">
        <v>484805.64</v>
      </c>
      <c r="F286" s="73">
        <v>443901.21</v>
      </c>
      <c r="G286" s="73">
        <v>37250</v>
      </c>
      <c r="H286" s="73">
        <v>157913.37</v>
      </c>
      <c r="I286" s="73">
        <v>141553.72</v>
      </c>
      <c r="J286" s="103">
        <f t="shared" si="56"/>
        <v>-63.82090132090132</v>
      </c>
      <c r="K286" s="103">
        <f t="shared" si="57"/>
        <v>-67.42748908614182</v>
      </c>
      <c r="L286" s="103">
        <f t="shared" si="58"/>
        <v>-68.11143632611409</v>
      </c>
      <c r="M286" s="103">
        <f t="shared" si="59"/>
        <v>4.708679487179487</v>
      </c>
      <c r="N286" s="103">
        <f t="shared" si="54"/>
        <v>4.2392851006711405</v>
      </c>
      <c r="O286" s="103">
        <f t="shared" si="60"/>
        <v>4.311394813519814</v>
      </c>
      <c r="P286" s="103">
        <f t="shared" si="55"/>
        <v>3.800099865771812</v>
      </c>
    </row>
    <row r="287" spans="1:16" s="120" customFormat="1" ht="11.25" customHeight="1">
      <c r="A287" s="72" t="s">
        <v>423</v>
      </c>
      <c r="B287" s="72" t="s">
        <v>424</v>
      </c>
      <c r="C287" s="72" t="s">
        <v>95</v>
      </c>
      <c r="D287" s="73">
        <v>107050</v>
      </c>
      <c r="E287" s="73">
        <v>554452.8</v>
      </c>
      <c r="F287" s="73">
        <v>494562.49</v>
      </c>
      <c r="G287" s="73">
        <v>62500</v>
      </c>
      <c r="H287" s="73">
        <v>306757.35</v>
      </c>
      <c r="I287" s="73">
        <v>271892</v>
      </c>
      <c r="J287" s="103">
        <f t="shared" si="56"/>
        <v>-41.61606725829052</v>
      </c>
      <c r="K287" s="103">
        <f t="shared" si="57"/>
        <v>-44.67385681883112</v>
      </c>
      <c r="L287" s="103">
        <f t="shared" si="58"/>
        <v>-45.02373198582044</v>
      </c>
      <c r="M287" s="103">
        <f t="shared" si="59"/>
        <v>5.1793815973844</v>
      </c>
      <c r="N287" s="103">
        <f t="shared" si="54"/>
        <v>4.9081176</v>
      </c>
      <c r="O287" s="103">
        <f t="shared" si="60"/>
        <v>4.619920504437179</v>
      </c>
      <c r="P287" s="103">
        <f t="shared" si="55"/>
        <v>4.350272</v>
      </c>
    </row>
    <row r="288" spans="1:16" s="120" customFormat="1" ht="11.25" customHeight="1">
      <c r="A288" s="72" t="s">
        <v>423</v>
      </c>
      <c r="B288" s="72" t="s">
        <v>424</v>
      </c>
      <c r="C288" s="72" t="s">
        <v>70</v>
      </c>
      <c r="D288" s="73">
        <v>684286</v>
      </c>
      <c r="E288" s="73">
        <v>3711389.32</v>
      </c>
      <c r="F288" s="73">
        <v>3331331.39</v>
      </c>
      <c r="G288" s="73">
        <v>1203134</v>
      </c>
      <c r="H288" s="73">
        <v>6186555.14</v>
      </c>
      <c r="I288" s="73">
        <v>5535540.49</v>
      </c>
      <c r="J288" s="103">
        <f t="shared" si="56"/>
        <v>75.82326687963804</v>
      </c>
      <c r="K288" s="103">
        <f t="shared" si="57"/>
        <v>66.69108537500452</v>
      </c>
      <c r="L288" s="103">
        <f t="shared" si="58"/>
        <v>66.16601118149342</v>
      </c>
      <c r="M288" s="103">
        <f t="shared" si="59"/>
        <v>5.423739956684778</v>
      </c>
      <c r="N288" s="103">
        <f t="shared" si="54"/>
        <v>5.142033339594758</v>
      </c>
      <c r="O288" s="103">
        <f t="shared" si="60"/>
        <v>4.868331940153679</v>
      </c>
      <c r="P288" s="103">
        <f t="shared" si="55"/>
        <v>4.600934301582368</v>
      </c>
    </row>
    <row r="289" spans="1:16" s="120" customFormat="1" ht="11.25" customHeight="1">
      <c r="A289" s="72" t="s">
        <v>423</v>
      </c>
      <c r="B289" s="72" t="s">
        <v>424</v>
      </c>
      <c r="C289" s="72" t="s">
        <v>71</v>
      </c>
      <c r="D289" s="73">
        <v>162734</v>
      </c>
      <c r="E289" s="73">
        <v>920339.55</v>
      </c>
      <c r="F289" s="73">
        <v>826609.31</v>
      </c>
      <c r="G289" s="73">
        <v>193688</v>
      </c>
      <c r="H289" s="73">
        <v>1059977.44</v>
      </c>
      <c r="I289" s="73">
        <v>946963.36</v>
      </c>
      <c r="J289" s="103">
        <f t="shared" si="56"/>
        <v>19.02122482087333</v>
      </c>
      <c r="K289" s="103">
        <f t="shared" si="57"/>
        <v>15.172431740002903</v>
      </c>
      <c r="L289" s="103">
        <f t="shared" si="58"/>
        <v>14.559967876480838</v>
      </c>
      <c r="M289" s="103">
        <f t="shared" si="59"/>
        <v>5.655484102891836</v>
      </c>
      <c r="N289" s="103">
        <f t="shared" si="54"/>
        <v>5.472602536037338</v>
      </c>
      <c r="O289" s="103">
        <f t="shared" si="60"/>
        <v>5.079512025759829</v>
      </c>
      <c r="P289" s="103">
        <f t="shared" si="55"/>
        <v>4.889117343356325</v>
      </c>
    </row>
    <row r="290" spans="1:16" s="120" customFormat="1" ht="11.25" customHeight="1">
      <c r="A290" s="72" t="s">
        <v>423</v>
      </c>
      <c r="B290" s="72" t="s">
        <v>424</v>
      </c>
      <c r="C290" s="72" t="s">
        <v>67</v>
      </c>
      <c r="D290" s="73">
        <v>1574376</v>
      </c>
      <c r="E290" s="73">
        <v>8174361.35</v>
      </c>
      <c r="F290" s="73">
        <v>7346326.39</v>
      </c>
      <c r="G290" s="73">
        <v>1492694</v>
      </c>
      <c r="H290" s="73">
        <v>7048377.19</v>
      </c>
      <c r="I290" s="73">
        <v>6320749.66</v>
      </c>
      <c r="J290" s="103">
        <f t="shared" si="56"/>
        <v>-5.1882142512335045</v>
      </c>
      <c r="K290" s="103">
        <f t="shared" si="57"/>
        <v>-13.774582646753185</v>
      </c>
      <c r="L290" s="103">
        <f t="shared" si="58"/>
        <v>-13.960402459058175</v>
      </c>
      <c r="M290" s="103">
        <f t="shared" si="59"/>
        <v>5.192127769986331</v>
      </c>
      <c r="N290" s="103">
        <f t="shared" si="54"/>
        <v>4.721917010452243</v>
      </c>
      <c r="O290" s="103">
        <f t="shared" si="60"/>
        <v>4.66618291310335</v>
      </c>
      <c r="P290" s="103">
        <f t="shared" si="55"/>
        <v>4.2344577388265785</v>
      </c>
    </row>
    <row r="291" spans="1:16" s="120" customFormat="1" ht="11.25" customHeight="1">
      <c r="A291" s="72" t="s">
        <v>423</v>
      </c>
      <c r="B291" s="72" t="s">
        <v>424</v>
      </c>
      <c r="C291" s="72" t="s">
        <v>49</v>
      </c>
      <c r="D291" s="73">
        <v>1710</v>
      </c>
      <c r="E291" s="73">
        <v>10227.3</v>
      </c>
      <c r="F291" s="73">
        <v>9217.87</v>
      </c>
      <c r="G291" s="73">
        <v>51970</v>
      </c>
      <c r="H291" s="73">
        <v>249055.4</v>
      </c>
      <c r="I291" s="73">
        <v>223846.87</v>
      </c>
      <c r="J291" s="103">
        <f t="shared" si="56"/>
        <v>2939.1812865497077</v>
      </c>
      <c r="K291" s="103">
        <f t="shared" si="57"/>
        <v>2335.2018616839246</v>
      </c>
      <c r="L291" s="103">
        <f t="shared" si="58"/>
        <v>2328.4012467088382</v>
      </c>
      <c r="M291" s="103">
        <f t="shared" si="59"/>
        <v>5.980877192982455</v>
      </c>
      <c r="N291" s="103">
        <f t="shared" si="54"/>
        <v>4.792291706753896</v>
      </c>
      <c r="O291" s="103">
        <f t="shared" si="60"/>
        <v>5.390567251461989</v>
      </c>
      <c r="P291" s="103">
        <f t="shared" si="55"/>
        <v>4.307232441793342</v>
      </c>
    </row>
    <row r="292" spans="1:16" s="120" customFormat="1" ht="11.25" customHeight="1">
      <c r="A292" s="72" t="s">
        <v>423</v>
      </c>
      <c r="B292" s="72" t="s">
        <v>424</v>
      </c>
      <c r="C292" s="72" t="s">
        <v>350</v>
      </c>
      <c r="D292" s="73">
        <v>155454</v>
      </c>
      <c r="E292" s="73">
        <v>808276.22</v>
      </c>
      <c r="F292" s="73">
        <v>724512.45</v>
      </c>
      <c r="G292" s="73">
        <v>226322</v>
      </c>
      <c r="H292" s="73">
        <v>1067246.09</v>
      </c>
      <c r="I292" s="73">
        <v>956803.35</v>
      </c>
      <c r="J292" s="103">
        <f t="shared" si="56"/>
        <v>45.587762296241976</v>
      </c>
      <c r="K292" s="103">
        <f t="shared" si="57"/>
        <v>32.03977348238701</v>
      </c>
      <c r="L292" s="103">
        <f t="shared" si="58"/>
        <v>32.061685068351835</v>
      </c>
      <c r="M292" s="103">
        <f t="shared" si="59"/>
        <v>5.199455916219589</v>
      </c>
      <c r="N292" s="103">
        <f t="shared" si="54"/>
        <v>4.715609132121491</v>
      </c>
      <c r="O292" s="103">
        <f t="shared" si="60"/>
        <v>4.660622756571075</v>
      </c>
      <c r="P292" s="103">
        <f t="shared" si="55"/>
        <v>4.227619718807716</v>
      </c>
    </row>
    <row r="293" spans="1:16" s="120" customFormat="1" ht="11.25" customHeight="1">
      <c r="A293" s="72" t="s">
        <v>423</v>
      </c>
      <c r="B293" s="72" t="s">
        <v>424</v>
      </c>
      <c r="C293" s="72" t="s">
        <v>66</v>
      </c>
      <c r="D293" s="73">
        <v>224970</v>
      </c>
      <c r="E293" s="73">
        <v>1255873.24</v>
      </c>
      <c r="F293" s="73">
        <v>1129197.43</v>
      </c>
      <c r="G293" s="73">
        <v>339250</v>
      </c>
      <c r="H293" s="73">
        <v>1592565.91</v>
      </c>
      <c r="I293" s="73">
        <v>1428427.6</v>
      </c>
      <c r="J293" s="103">
        <f t="shared" si="56"/>
        <v>50.79788416233276</v>
      </c>
      <c r="K293" s="103">
        <f t="shared" si="57"/>
        <v>26.80944694705016</v>
      </c>
      <c r="L293" s="103">
        <f t="shared" si="58"/>
        <v>26.499366899905198</v>
      </c>
      <c r="M293" s="103">
        <f t="shared" si="59"/>
        <v>5.5824031648664265</v>
      </c>
      <c r="N293" s="103">
        <f t="shared" si="54"/>
        <v>4.6943726160648485</v>
      </c>
      <c r="O293" s="103">
        <f t="shared" si="60"/>
        <v>5.019324487709472</v>
      </c>
      <c r="P293" s="103">
        <f t="shared" si="55"/>
        <v>4.21054561532793</v>
      </c>
    </row>
    <row r="294" spans="1:16" s="120" customFormat="1" ht="11.25" customHeight="1">
      <c r="A294" s="72" t="s">
        <v>423</v>
      </c>
      <c r="B294" s="72" t="s">
        <v>424</v>
      </c>
      <c r="C294" s="72" t="s">
        <v>44</v>
      </c>
      <c r="D294" s="73">
        <v>22729</v>
      </c>
      <c r="E294" s="73">
        <v>134800.34</v>
      </c>
      <c r="F294" s="73">
        <v>121749.14</v>
      </c>
      <c r="G294" s="73">
        <v>611906</v>
      </c>
      <c r="H294" s="73">
        <v>2702144.33</v>
      </c>
      <c r="I294" s="73">
        <v>2422848.82</v>
      </c>
      <c r="J294" s="103">
        <f t="shared" si="56"/>
        <v>2592.181794183642</v>
      </c>
      <c r="K294" s="103">
        <f t="shared" si="57"/>
        <v>1904.55305231426</v>
      </c>
      <c r="L294" s="103">
        <f t="shared" si="58"/>
        <v>1890.0336215927273</v>
      </c>
      <c r="M294" s="103">
        <f t="shared" si="59"/>
        <v>5.930764221919134</v>
      </c>
      <c r="N294" s="103">
        <f t="shared" si="54"/>
        <v>4.415946779407295</v>
      </c>
      <c r="O294" s="103">
        <f t="shared" si="60"/>
        <v>5.356555061815302</v>
      </c>
      <c r="P294" s="103">
        <f t="shared" si="55"/>
        <v>3.9595114609106625</v>
      </c>
    </row>
    <row r="295" spans="1:16" s="120" customFormat="1" ht="11.25" customHeight="1">
      <c r="A295" s="72"/>
      <c r="B295" s="72"/>
      <c r="C295" s="72"/>
      <c r="D295" s="73">
        <f aca="true" t="shared" si="62" ref="D295:I295">SUM(D264:D294)</f>
        <v>13626328.02</v>
      </c>
      <c r="E295" s="73">
        <f t="shared" si="62"/>
        <v>72895234.30999997</v>
      </c>
      <c r="F295" s="73">
        <f t="shared" si="62"/>
        <v>65462013.92000001</v>
      </c>
      <c r="G295" s="73">
        <f t="shared" si="62"/>
        <v>18069313.85</v>
      </c>
      <c r="H295" s="73">
        <f t="shared" si="62"/>
        <v>86256187.55999999</v>
      </c>
      <c r="I295" s="73">
        <f t="shared" si="62"/>
        <v>77320236.42999998</v>
      </c>
      <c r="J295" s="103">
        <f t="shared" si="56"/>
        <v>32.605892236549884</v>
      </c>
      <c r="K295" s="103">
        <f t="shared" si="57"/>
        <v>18.32898045595159</v>
      </c>
      <c r="L295" s="103">
        <f t="shared" si="58"/>
        <v>18.114661923618325</v>
      </c>
      <c r="M295" s="103">
        <f t="shared" si="59"/>
        <v>5.3495875193234905</v>
      </c>
      <c r="N295" s="103">
        <f t="shared" si="54"/>
        <v>4.773628278087603</v>
      </c>
      <c r="O295" s="103">
        <f t="shared" si="60"/>
        <v>4.804083229459789</v>
      </c>
      <c r="P295" s="103">
        <f t="shared" si="55"/>
        <v>4.279090898075245</v>
      </c>
    </row>
    <row r="296" spans="1:16" s="120" customFormat="1" ht="11.25" customHeight="1">
      <c r="A296" s="72" t="s">
        <v>441</v>
      </c>
      <c r="B296" s="72" t="s">
        <v>424</v>
      </c>
      <c r="C296" s="72" t="s">
        <v>48</v>
      </c>
      <c r="D296" s="73">
        <v>219000</v>
      </c>
      <c r="E296" s="73">
        <v>1348358.79</v>
      </c>
      <c r="F296" s="73">
        <v>1224522.71</v>
      </c>
      <c r="G296" s="73">
        <v>76964</v>
      </c>
      <c r="H296" s="73">
        <v>527841.34</v>
      </c>
      <c r="I296" s="73">
        <v>468734.46</v>
      </c>
      <c r="J296" s="103">
        <f t="shared" si="56"/>
        <v>-64.85662100456621</v>
      </c>
      <c r="K296" s="103">
        <f t="shared" si="57"/>
        <v>-60.85305009952136</v>
      </c>
      <c r="L296" s="103">
        <f t="shared" si="58"/>
        <v>-61.72104803184908</v>
      </c>
      <c r="M296" s="103">
        <f t="shared" si="59"/>
        <v>6.156889452054795</v>
      </c>
      <c r="N296" s="103">
        <f t="shared" si="54"/>
        <v>6.858288810352891</v>
      </c>
      <c r="O296" s="103">
        <f t="shared" si="60"/>
        <v>5.591427899543379</v>
      </c>
      <c r="P296" s="103">
        <f t="shared" si="55"/>
        <v>6.090307936177954</v>
      </c>
    </row>
    <row r="297" spans="1:16" s="120" customFormat="1" ht="11.25" customHeight="1">
      <c r="A297" s="72" t="s">
        <v>441</v>
      </c>
      <c r="B297" s="72" t="s">
        <v>424</v>
      </c>
      <c r="C297" s="72" t="s">
        <v>138</v>
      </c>
      <c r="D297" s="73">
        <v>29980</v>
      </c>
      <c r="E297" s="73">
        <v>160671.88</v>
      </c>
      <c r="F297" s="73">
        <v>141986.06</v>
      </c>
      <c r="G297" s="73">
        <v>1363</v>
      </c>
      <c r="H297" s="73">
        <v>8491.52</v>
      </c>
      <c r="I297" s="73">
        <v>7606.59</v>
      </c>
      <c r="J297" s="103">
        <f t="shared" si="56"/>
        <v>-95.45363575717145</v>
      </c>
      <c r="K297" s="103">
        <f t="shared" si="57"/>
        <v>-94.71499306537025</v>
      </c>
      <c r="L297" s="103">
        <f t="shared" si="58"/>
        <v>-94.64272056003244</v>
      </c>
      <c r="M297" s="103">
        <f t="shared" si="59"/>
        <v>5.359302201467646</v>
      </c>
      <c r="N297" s="103">
        <f t="shared" si="54"/>
        <v>6.23002201027146</v>
      </c>
      <c r="O297" s="103">
        <f t="shared" si="60"/>
        <v>4.736026017344897</v>
      </c>
      <c r="P297" s="103">
        <f t="shared" si="55"/>
        <v>5.5807703595011</v>
      </c>
    </row>
    <row r="298" spans="1:16" s="120" customFormat="1" ht="11.25" customHeight="1">
      <c r="A298" s="72" t="s">
        <v>441</v>
      </c>
      <c r="B298" s="72" t="s">
        <v>424</v>
      </c>
      <c r="C298" s="72" t="s">
        <v>139</v>
      </c>
      <c r="D298" s="73"/>
      <c r="E298" s="73"/>
      <c r="F298" s="73"/>
      <c r="G298" s="73">
        <v>12000</v>
      </c>
      <c r="H298" s="73">
        <v>54993.47</v>
      </c>
      <c r="I298" s="73">
        <v>50578.12</v>
      </c>
      <c r="J298" s="103"/>
      <c r="K298" s="103"/>
      <c r="L298" s="103"/>
      <c r="M298" s="103"/>
      <c r="N298" s="103">
        <f t="shared" si="54"/>
        <v>4.582789166666667</v>
      </c>
      <c r="O298" s="103"/>
      <c r="P298" s="103">
        <f t="shared" si="55"/>
        <v>4.2148433333333335</v>
      </c>
    </row>
    <row r="299" spans="1:16" s="120" customFormat="1" ht="11.25" customHeight="1">
      <c r="A299" s="72" t="s">
        <v>441</v>
      </c>
      <c r="B299" s="72" t="s">
        <v>424</v>
      </c>
      <c r="C299" s="72" t="s">
        <v>63</v>
      </c>
      <c r="D299" s="73">
        <v>1000</v>
      </c>
      <c r="E299" s="73">
        <v>4244.91</v>
      </c>
      <c r="F299" s="73">
        <v>3741.6</v>
      </c>
      <c r="G299" s="73">
        <v>5</v>
      </c>
      <c r="H299" s="73">
        <v>0.2</v>
      </c>
      <c r="I299" s="73">
        <v>0.18</v>
      </c>
      <c r="J299" s="103">
        <f t="shared" si="56"/>
        <v>-99.5</v>
      </c>
      <c r="K299" s="103">
        <f t="shared" si="57"/>
        <v>-99.99528847490289</v>
      </c>
      <c r="L299" s="103">
        <f t="shared" si="58"/>
        <v>-99.99518922386146</v>
      </c>
      <c r="M299" s="103">
        <f t="shared" si="59"/>
        <v>4.24491</v>
      </c>
      <c r="N299" s="103">
        <f t="shared" si="54"/>
        <v>0.04</v>
      </c>
      <c r="O299" s="103">
        <f t="shared" si="60"/>
        <v>3.7416</v>
      </c>
      <c r="P299" s="103">
        <f t="shared" si="55"/>
        <v>0.036</v>
      </c>
    </row>
    <row r="300" spans="1:16" s="120" customFormat="1" ht="11.25" customHeight="1">
      <c r="A300" s="72" t="s">
        <v>441</v>
      </c>
      <c r="B300" s="72" t="s">
        <v>424</v>
      </c>
      <c r="C300" s="72" t="s">
        <v>54</v>
      </c>
      <c r="D300" s="73">
        <v>27846.9</v>
      </c>
      <c r="E300" s="73">
        <v>168512.24</v>
      </c>
      <c r="F300" s="73">
        <v>152454.73</v>
      </c>
      <c r="G300" s="73">
        <v>800</v>
      </c>
      <c r="H300" s="73">
        <v>5018.12</v>
      </c>
      <c r="I300" s="73">
        <v>4494.78</v>
      </c>
      <c r="J300" s="103">
        <f t="shared" si="56"/>
        <v>-97.12714880291881</v>
      </c>
      <c r="K300" s="103">
        <f t="shared" si="57"/>
        <v>-97.02210355758135</v>
      </c>
      <c r="L300" s="103">
        <f t="shared" si="58"/>
        <v>-97.05172807691831</v>
      </c>
      <c r="M300" s="103">
        <f t="shared" si="59"/>
        <v>6.0513823800853945</v>
      </c>
      <c r="N300" s="103">
        <f t="shared" si="54"/>
        <v>6.27265</v>
      </c>
      <c r="O300" s="103">
        <f t="shared" si="60"/>
        <v>5.474746919764857</v>
      </c>
      <c r="P300" s="103">
        <f t="shared" si="55"/>
        <v>5.618475</v>
      </c>
    </row>
    <row r="301" spans="1:16" s="120" customFormat="1" ht="11.25" customHeight="1">
      <c r="A301" s="72" t="s">
        <v>441</v>
      </c>
      <c r="B301" s="72" t="s">
        <v>424</v>
      </c>
      <c r="C301" s="72" t="s">
        <v>101</v>
      </c>
      <c r="D301" s="73">
        <v>70</v>
      </c>
      <c r="E301" s="73">
        <v>466.27</v>
      </c>
      <c r="F301" s="73">
        <v>436.79</v>
      </c>
      <c r="G301" s="73"/>
      <c r="H301" s="73"/>
      <c r="I301" s="73"/>
      <c r="J301" s="103"/>
      <c r="K301" s="103">
        <f t="shared" si="57"/>
        <v>-100</v>
      </c>
      <c r="L301" s="103">
        <f t="shared" si="58"/>
        <v>-100</v>
      </c>
      <c r="M301" s="103">
        <f t="shared" si="59"/>
        <v>6.661</v>
      </c>
      <c r="N301" s="103"/>
      <c r="O301" s="103">
        <f t="shared" si="60"/>
        <v>6.239857142857143</v>
      </c>
      <c r="P301" s="103"/>
    </row>
    <row r="302" spans="1:16" s="120" customFormat="1" ht="11.25" customHeight="1">
      <c r="A302" s="72" t="s">
        <v>441</v>
      </c>
      <c r="B302" s="72" t="s">
        <v>424</v>
      </c>
      <c r="C302" s="72" t="s">
        <v>52</v>
      </c>
      <c r="D302" s="73"/>
      <c r="E302" s="73"/>
      <c r="F302" s="73"/>
      <c r="G302" s="73">
        <v>3500</v>
      </c>
      <c r="H302" s="73">
        <v>18591.7</v>
      </c>
      <c r="I302" s="73">
        <v>16910</v>
      </c>
      <c r="J302" s="103"/>
      <c r="K302" s="103"/>
      <c r="L302" s="103"/>
      <c r="M302" s="103"/>
      <c r="N302" s="103">
        <f t="shared" si="54"/>
        <v>5.311914285714286</v>
      </c>
      <c r="O302" s="103"/>
      <c r="P302" s="103">
        <f t="shared" si="55"/>
        <v>4.831428571428572</v>
      </c>
    </row>
    <row r="303" spans="1:16" s="120" customFormat="1" ht="11.25" customHeight="1">
      <c r="A303" s="72" t="s">
        <v>441</v>
      </c>
      <c r="B303" s="72" t="s">
        <v>424</v>
      </c>
      <c r="C303" s="72" t="s">
        <v>56</v>
      </c>
      <c r="D303" s="73">
        <v>10110</v>
      </c>
      <c r="E303" s="73">
        <v>65492.06</v>
      </c>
      <c r="F303" s="73">
        <v>56858.88</v>
      </c>
      <c r="G303" s="73">
        <v>5460</v>
      </c>
      <c r="H303" s="73">
        <v>33848.74</v>
      </c>
      <c r="I303" s="73">
        <v>30430.3</v>
      </c>
      <c r="J303" s="103">
        <f t="shared" si="56"/>
        <v>-45.99406528189911</v>
      </c>
      <c r="K303" s="103">
        <f t="shared" si="57"/>
        <v>-48.316269178279015</v>
      </c>
      <c r="L303" s="103">
        <f t="shared" si="58"/>
        <v>-46.48100701244907</v>
      </c>
      <c r="M303" s="103">
        <f t="shared" si="59"/>
        <v>6.477948565776459</v>
      </c>
      <c r="N303" s="103">
        <f t="shared" si="54"/>
        <v>6.19940293040293</v>
      </c>
      <c r="O303" s="103">
        <f t="shared" si="60"/>
        <v>5.6240237388724035</v>
      </c>
      <c r="P303" s="103">
        <f t="shared" si="55"/>
        <v>5.573315018315018</v>
      </c>
    </row>
    <row r="304" spans="1:16" s="120" customFormat="1" ht="11.25" customHeight="1">
      <c r="A304" s="72" t="s">
        <v>441</v>
      </c>
      <c r="B304" s="72" t="s">
        <v>424</v>
      </c>
      <c r="C304" s="72" t="s">
        <v>122</v>
      </c>
      <c r="D304" s="73"/>
      <c r="E304" s="73"/>
      <c r="F304" s="73"/>
      <c r="G304" s="73">
        <v>2000</v>
      </c>
      <c r="H304" s="73">
        <v>10407.49</v>
      </c>
      <c r="I304" s="73">
        <v>9348</v>
      </c>
      <c r="J304" s="103"/>
      <c r="K304" s="103"/>
      <c r="L304" s="103"/>
      <c r="M304" s="103"/>
      <c r="N304" s="103">
        <f t="shared" si="54"/>
        <v>5.203745</v>
      </c>
      <c r="O304" s="103"/>
      <c r="P304" s="103">
        <f t="shared" si="55"/>
        <v>4.674</v>
      </c>
    </row>
    <row r="305" spans="1:16" s="120" customFormat="1" ht="11.25" customHeight="1">
      <c r="A305" s="72" t="s">
        <v>441</v>
      </c>
      <c r="B305" s="72" t="s">
        <v>424</v>
      </c>
      <c r="C305" s="72" t="s">
        <v>612</v>
      </c>
      <c r="D305" s="73"/>
      <c r="E305" s="73"/>
      <c r="F305" s="73"/>
      <c r="G305" s="73">
        <v>1800</v>
      </c>
      <c r="H305" s="73">
        <v>9514.71</v>
      </c>
      <c r="I305" s="73">
        <v>8400</v>
      </c>
      <c r="J305" s="103"/>
      <c r="K305" s="103"/>
      <c r="L305" s="103"/>
      <c r="M305" s="103"/>
      <c r="N305" s="103">
        <f t="shared" si="54"/>
        <v>5.28595</v>
      </c>
      <c r="O305" s="103"/>
      <c r="P305" s="103">
        <f t="shared" si="55"/>
        <v>4.666666666666667</v>
      </c>
    </row>
    <row r="306" spans="1:16" s="120" customFormat="1" ht="11.25" customHeight="1">
      <c r="A306" s="72" t="s">
        <v>441</v>
      </c>
      <c r="B306" s="72" t="s">
        <v>424</v>
      </c>
      <c r="C306" s="72" t="s">
        <v>42</v>
      </c>
      <c r="D306" s="73">
        <v>28760</v>
      </c>
      <c r="E306" s="73">
        <v>156811.51</v>
      </c>
      <c r="F306" s="73">
        <v>138987.48</v>
      </c>
      <c r="G306" s="73">
        <v>39230</v>
      </c>
      <c r="H306" s="73">
        <v>221327</v>
      </c>
      <c r="I306" s="73">
        <v>197136.27</v>
      </c>
      <c r="J306" s="103">
        <f t="shared" si="56"/>
        <v>36.404728789986095</v>
      </c>
      <c r="K306" s="103">
        <f t="shared" si="57"/>
        <v>41.142062849850745</v>
      </c>
      <c r="L306" s="103">
        <f t="shared" si="58"/>
        <v>41.83743024911307</v>
      </c>
      <c r="M306" s="103">
        <f t="shared" si="59"/>
        <v>5.452416898470098</v>
      </c>
      <c r="N306" s="103">
        <f t="shared" si="54"/>
        <v>5.64177925057354</v>
      </c>
      <c r="O306" s="103">
        <f t="shared" si="60"/>
        <v>4.832666203059806</v>
      </c>
      <c r="P306" s="103">
        <f t="shared" si="55"/>
        <v>5.025140708641346</v>
      </c>
    </row>
    <row r="307" spans="1:16" s="120" customFormat="1" ht="11.25" customHeight="1">
      <c r="A307" s="72" t="s">
        <v>441</v>
      </c>
      <c r="B307" s="72" t="s">
        <v>424</v>
      </c>
      <c r="C307" s="72" t="s">
        <v>46</v>
      </c>
      <c r="D307" s="73">
        <v>3000</v>
      </c>
      <c r="E307" s="73">
        <v>18500</v>
      </c>
      <c r="F307" s="73">
        <v>16705.46</v>
      </c>
      <c r="G307" s="73">
        <v>1000</v>
      </c>
      <c r="H307" s="73">
        <v>7350</v>
      </c>
      <c r="I307" s="73">
        <v>6346.81</v>
      </c>
      <c r="J307" s="103">
        <f t="shared" si="56"/>
        <v>-66.66666666666667</v>
      </c>
      <c r="K307" s="103">
        <f t="shared" si="57"/>
        <v>-60.270270270270274</v>
      </c>
      <c r="L307" s="103">
        <f t="shared" si="58"/>
        <v>-62.00757117732764</v>
      </c>
      <c r="M307" s="103">
        <f t="shared" si="59"/>
        <v>6.166666666666667</v>
      </c>
      <c r="N307" s="103">
        <f t="shared" si="54"/>
        <v>7.35</v>
      </c>
      <c r="O307" s="103">
        <f t="shared" si="60"/>
        <v>5.568486666666667</v>
      </c>
      <c r="P307" s="103">
        <f t="shared" si="55"/>
        <v>6.3468100000000005</v>
      </c>
    </row>
    <row r="308" spans="1:16" s="120" customFormat="1" ht="11.25" customHeight="1">
      <c r="A308" s="72" t="s">
        <v>441</v>
      </c>
      <c r="B308" s="72" t="s">
        <v>424</v>
      </c>
      <c r="C308" s="72" t="s">
        <v>45</v>
      </c>
      <c r="D308" s="73">
        <v>6960</v>
      </c>
      <c r="E308" s="73">
        <v>39117.75</v>
      </c>
      <c r="F308" s="73">
        <v>34723.4</v>
      </c>
      <c r="G308" s="73">
        <v>1680</v>
      </c>
      <c r="H308" s="73">
        <v>9265.19</v>
      </c>
      <c r="I308" s="73">
        <v>8198.4</v>
      </c>
      <c r="J308" s="103">
        <f t="shared" si="56"/>
        <v>-75.86206896551724</v>
      </c>
      <c r="K308" s="103">
        <f t="shared" si="57"/>
        <v>-76.31461420966185</v>
      </c>
      <c r="L308" s="103">
        <f t="shared" si="58"/>
        <v>-76.38940887125108</v>
      </c>
      <c r="M308" s="103">
        <f t="shared" si="59"/>
        <v>5.620366379310345</v>
      </c>
      <c r="N308" s="103">
        <f t="shared" si="54"/>
        <v>5.514994047619048</v>
      </c>
      <c r="O308" s="103">
        <f t="shared" si="60"/>
        <v>4.988994252873564</v>
      </c>
      <c r="P308" s="103">
        <f t="shared" si="55"/>
        <v>4.88</v>
      </c>
    </row>
    <row r="309" spans="1:16" s="120" customFormat="1" ht="11.25" customHeight="1">
      <c r="A309" s="72" t="s">
        <v>441</v>
      </c>
      <c r="B309" s="72" t="s">
        <v>424</v>
      </c>
      <c r="C309" s="72" t="s">
        <v>61</v>
      </c>
      <c r="D309" s="73">
        <v>30250</v>
      </c>
      <c r="E309" s="73">
        <v>174302.71</v>
      </c>
      <c r="F309" s="73">
        <v>158547.12</v>
      </c>
      <c r="G309" s="73">
        <v>7200</v>
      </c>
      <c r="H309" s="73">
        <v>43692.47</v>
      </c>
      <c r="I309" s="73">
        <v>39233.21</v>
      </c>
      <c r="J309" s="103">
        <f t="shared" si="56"/>
        <v>-76.19834710743801</v>
      </c>
      <c r="K309" s="103">
        <f t="shared" si="57"/>
        <v>-74.93299444397623</v>
      </c>
      <c r="L309" s="103">
        <f t="shared" si="58"/>
        <v>-75.25454262429996</v>
      </c>
      <c r="M309" s="103">
        <f t="shared" si="59"/>
        <v>5.762073057851239</v>
      </c>
      <c r="N309" s="103">
        <f t="shared" si="54"/>
        <v>6.068398611111111</v>
      </c>
      <c r="O309" s="103">
        <f t="shared" si="60"/>
        <v>5.241227107438016</v>
      </c>
      <c r="P309" s="103">
        <f t="shared" si="55"/>
        <v>5.449056944444444</v>
      </c>
    </row>
    <row r="310" spans="1:16" s="120" customFormat="1" ht="11.25" customHeight="1">
      <c r="A310" s="72" t="s">
        <v>441</v>
      </c>
      <c r="B310" s="72" t="s">
        <v>424</v>
      </c>
      <c r="C310" s="72" t="s">
        <v>43</v>
      </c>
      <c r="D310" s="73">
        <v>14890</v>
      </c>
      <c r="E310" s="73">
        <v>88447.2</v>
      </c>
      <c r="F310" s="73">
        <v>79649.75</v>
      </c>
      <c r="G310" s="73">
        <v>16194</v>
      </c>
      <c r="H310" s="73">
        <v>112127.81</v>
      </c>
      <c r="I310" s="73">
        <v>100328.22</v>
      </c>
      <c r="J310" s="103">
        <f t="shared" si="56"/>
        <v>8.757555406312962</v>
      </c>
      <c r="K310" s="103">
        <f t="shared" si="57"/>
        <v>26.77372488897331</v>
      </c>
      <c r="L310" s="103">
        <f t="shared" si="58"/>
        <v>25.96175129237694</v>
      </c>
      <c r="M310" s="103">
        <f t="shared" si="59"/>
        <v>5.940040295500336</v>
      </c>
      <c r="N310" s="103">
        <f t="shared" si="54"/>
        <v>6.924034210201309</v>
      </c>
      <c r="O310" s="103">
        <f t="shared" si="60"/>
        <v>5.34921087978509</v>
      </c>
      <c r="P310" s="103">
        <f t="shared" si="55"/>
        <v>6.195394590589107</v>
      </c>
    </row>
    <row r="311" spans="1:16" s="120" customFormat="1" ht="11.25" customHeight="1">
      <c r="A311" s="72" t="s">
        <v>441</v>
      </c>
      <c r="B311" s="72" t="s">
        <v>424</v>
      </c>
      <c r="C311" s="72" t="s">
        <v>103</v>
      </c>
      <c r="D311" s="73">
        <v>4000</v>
      </c>
      <c r="E311" s="73">
        <v>28075</v>
      </c>
      <c r="F311" s="73">
        <v>25549.78</v>
      </c>
      <c r="G311" s="73">
        <v>7000</v>
      </c>
      <c r="H311" s="73">
        <v>41035</v>
      </c>
      <c r="I311" s="73">
        <v>37079.45</v>
      </c>
      <c r="J311" s="103">
        <f t="shared" si="56"/>
        <v>75</v>
      </c>
      <c r="K311" s="103">
        <f t="shared" si="57"/>
        <v>46.16206589492431</v>
      </c>
      <c r="L311" s="103">
        <f t="shared" si="58"/>
        <v>45.12629854347082</v>
      </c>
      <c r="M311" s="103">
        <f t="shared" si="59"/>
        <v>7.01875</v>
      </c>
      <c r="N311" s="103">
        <f t="shared" si="54"/>
        <v>5.8621428571428575</v>
      </c>
      <c r="O311" s="103">
        <f t="shared" si="60"/>
        <v>6.387445</v>
      </c>
      <c r="P311" s="103">
        <f t="shared" si="55"/>
        <v>5.297064285714285</v>
      </c>
    </row>
    <row r="312" spans="1:16" s="120" customFormat="1" ht="11.25" customHeight="1">
      <c r="A312" s="72" t="s">
        <v>441</v>
      </c>
      <c r="B312" s="72" t="s">
        <v>424</v>
      </c>
      <c r="C312" s="72" t="s">
        <v>85</v>
      </c>
      <c r="D312" s="73">
        <v>416320</v>
      </c>
      <c r="E312" s="73">
        <v>2124563.92</v>
      </c>
      <c r="F312" s="73">
        <v>1916593.58</v>
      </c>
      <c r="G312" s="73">
        <v>106400</v>
      </c>
      <c r="H312" s="73">
        <v>494561.97</v>
      </c>
      <c r="I312" s="73">
        <v>445642.9</v>
      </c>
      <c r="J312" s="103">
        <f t="shared" si="56"/>
        <v>-74.44273635664874</v>
      </c>
      <c r="K312" s="103">
        <f t="shared" si="57"/>
        <v>-76.72171849741288</v>
      </c>
      <c r="L312" s="103">
        <f t="shared" si="58"/>
        <v>-76.74817944449131</v>
      </c>
      <c r="M312" s="103">
        <f t="shared" si="59"/>
        <v>5.1031992697924675</v>
      </c>
      <c r="N312" s="103">
        <f t="shared" si="54"/>
        <v>4.648138815789474</v>
      </c>
      <c r="O312" s="103">
        <f t="shared" si="60"/>
        <v>4.603654832820907</v>
      </c>
      <c r="P312" s="103">
        <f t="shared" si="55"/>
        <v>4.188373120300752</v>
      </c>
    </row>
    <row r="313" spans="1:16" s="120" customFormat="1" ht="11.25" customHeight="1">
      <c r="A313" s="72" t="s">
        <v>441</v>
      </c>
      <c r="B313" s="72" t="s">
        <v>424</v>
      </c>
      <c r="C313" s="72" t="s">
        <v>95</v>
      </c>
      <c r="D313" s="73">
        <v>200</v>
      </c>
      <c r="E313" s="73">
        <v>1450.72</v>
      </c>
      <c r="F313" s="73">
        <v>1291.2</v>
      </c>
      <c r="G313" s="73"/>
      <c r="H313" s="73"/>
      <c r="I313" s="73"/>
      <c r="J313" s="103"/>
      <c r="K313" s="103">
        <f t="shared" si="57"/>
        <v>-100</v>
      </c>
      <c r="L313" s="103">
        <f t="shared" si="58"/>
        <v>-100</v>
      </c>
      <c r="M313" s="103">
        <f t="shared" si="59"/>
        <v>7.2536000000000005</v>
      </c>
      <c r="N313" s="103"/>
      <c r="O313" s="103">
        <f t="shared" si="60"/>
        <v>6.456</v>
      </c>
      <c r="P313" s="103"/>
    </row>
    <row r="314" spans="1:16" s="120" customFormat="1" ht="11.25" customHeight="1">
      <c r="A314" s="72" t="s">
        <v>441</v>
      </c>
      <c r="B314" s="72" t="s">
        <v>424</v>
      </c>
      <c r="C314" s="72" t="s">
        <v>71</v>
      </c>
      <c r="D314" s="73">
        <v>1400</v>
      </c>
      <c r="E314" s="73">
        <v>7535.61</v>
      </c>
      <c r="F314" s="73">
        <v>7152.7</v>
      </c>
      <c r="G314" s="73">
        <v>5860</v>
      </c>
      <c r="H314" s="73">
        <v>28450.56</v>
      </c>
      <c r="I314" s="73">
        <v>25380.48</v>
      </c>
      <c r="J314" s="103">
        <f t="shared" si="56"/>
        <v>318.57142857142856</v>
      </c>
      <c r="K314" s="103">
        <f t="shared" si="57"/>
        <v>277.5482011409826</v>
      </c>
      <c r="L314" s="103">
        <f t="shared" si="58"/>
        <v>254.83775357557286</v>
      </c>
      <c r="M314" s="103">
        <f t="shared" si="59"/>
        <v>5.382578571428571</v>
      </c>
      <c r="N314" s="103">
        <f t="shared" si="54"/>
        <v>4.855044368600683</v>
      </c>
      <c r="O314" s="103">
        <f t="shared" si="60"/>
        <v>5.109071428571428</v>
      </c>
      <c r="P314" s="103">
        <f t="shared" si="55"/>
        <v>4.331139931740614</v>
      </c>
    </row>
    <row r="315" spans="1:16" s="120" customFormat="1" ht="11.25" customHeight="1">
      <c r="A315" s="72" t="s">
        <v>441</v>
      </c>
      <c r="B315" s="72" t="s">
        <v>424</v>
      </c>
      <c r="C315" s="72" t="s">
        <v>67</v>
      </c>
      <c r="D315" s="73">
        <v>114390</v>
      </c>
      <c r="E315" s="73">
        <v>605248.32</v>
      </c>
      <c r="F315" s="73">
        <v>550845.19</v>
      </c>
      <c r="G315" s="73">
        <v>34000</v>
      </c>
      <c r="H315" s="73">
        <v>170101.59</v>
      </c>
      <c r="I315" s="73">
        <v>152994.11</v>
      </c>
      <c r="J315" s="103">
        <f t="shared" si="56"/>
        <v>-70.27712212605996</v>
      </c>
      <c r="K315" s="103">
        <f t="shared" si="57"/>
        <v>-71.89557006948817</v>
      </c>
      <c r="L315" s="103">
        <f t="shared" si="58"/>
        <v>-72.22557030950928</v>
      </c>
      <c r="M315" s="103">
        <f t="shared" si="59"/>
        <v>5.291094676108051</v>
      </c>
      <c r="N315" s="103">
        <f t="shared" si="54"/>
        <v>5.00298794117647</v>
      </c>
      <c r="O315" s="103">
        <f t="shared" si="60"/>
        <v>4.81550126759332</v>
      </c>
      <c r="P315" s="103">
        <f t="shared" si="55"/>
        <v>4.499826764705882</v>
      </c>
    </row>
    <row r="316" spans="1:16" s="120" customFormat="1" ht="11.25" customHeight="1">
      <c r="A316" s="72" t="s">
        <v>441</v>
      </c>
      <c r="B316" s="72" t="s">
        <v>424</v>
      </c>
      <c r="C316" s="72" t="s">
        <v>357</v>
      </c>
      <c r="D316" s="73">
        <v>2600</v>
      </c>
      <c r="E316" s="73">
        <v>15846.28</v>
      </c>
      <c r="F316" s="73">
        <v>14438.13</v>
      </c>
      <c r="G316" s="73">
        <v>1750</v>
      </c>
      <c r="H316" s="73">
        <v>10089.69</v>
      </c>
      <c r="I316" s="73">
        <v>8883.3</v>
      </c>
      <c r="J316" s="103">
        <f t="shared" si="56"/>
        <v>-32.69230769230769</v>
      </c>
      <c r="K316" s="103">
        <f t="shared" si="57"/>
        <v>-36.32770593476828</v>
      </c>
      <c r="L316" s="103">
        <f t="shared" si="58"/>
        <v>-38.47333415061369</v>
      </c>
      <c r="M316" s="103">
        <f t="shared" si="59"/>
        <v>6.094723076923077</v>
      </c>
      <c r="N316" s="103">
        <f t="shared" si="54"/>
        <v>5.765537142857143</v>
      </c>
      <c r="O316" s="103">
        <f t="shared" si="60"/>
        <v>5.553126923076923</v>
      </c>
      <c r="P316" s="103">
        <f t="shared" si="55"/>
        <v>5.076171428571429</v>
      </c>
    </row>
    <row r="317" spans="1:16" s="120" customFormat="1" ht="11.25" customHeight="1">
      <c r="A317" s="72" t="s">
        <v>441</v>
      </c>
      <c r="B317" s="72" t="s">
        <v>424</v>
      </c>
      <c r="C317" s="72" t="s">
        <v>530</v>
      </c>
      <c r="D317" s="73">
        <v>1400</v>
      </c>
      <c r="E317" s="73">
        <v>7311.55</v>
      </c>
      <c r="F317" s="73">
        <v>6294.83</v>
      </c>
      <c r="G317" s="73">
        <v>9810</v>
      </c>
      <c r="H317" s="73">
        <v>57002.88</v>
      </c>
      <c r="I317" s="73">
        <v>50608.04</v>
      </c>
      <c r="J317" s="103">
        <f t="shared" si="56"/>
        <v>600.7142857142857</v>
      </c>
      <c r="K317" s="103">
        <f t="shared" si="57"/>
        <v>679.6278490880865</v>
      </c>
      <c r="L317" s="103">
        <f t="shared" si="58"/>
        <v>703.9619814991032</v>
      </c>
      <c r="M317" s="103">
        <f t="shared" si="59"/>
        <v>5.222535714285715</v>
      </c>
      <c r="N317" s="103">
        <f t="shared" si="54"/>
        <v>5.810691131498471</v>
      </c>
      <c r="O317" s="103">
        <f t="shared" si="60"/>
        <v>4.496307142857143</v>
      </c>
      <c r="P317" s="103">
        <f t="shared" si="55"/>
        <v>5.158821610601427</v>
      </c>
    </row>
    <row r="318" spans="1:16" s="120" customFormat="1" ht="11.25" customHeight="1">
      <c r="A318" s="72" t="s">
        <v>441</v>
      </c>
      <c r="B318" s="72" t="s">
        <v>424</v>
      </c>
      <c r="C318" s="72" t="s">
        <v>626</v>
      </c>
      <c r="D318" s="73"/>
      <c r="E318" s="73"/>
      <c r="F318" s="73"/>
      <c r="G318" s="73">
        <v>27540</v>
      </c>
      <c r="H318" s="73">
        <v>143899.68</v>
      </c>
      <c r="I318" s="73">
        <v>129781.4</v>
      </c>
      <c r="J318" s="103"/>
      <c r="K318" s="103"/>
      <c r="L318" s="103"/>
      <c r="M318" s="103"/>
      <c r="N318" s="103">
        <f t="shared" si="54"/>
        <v>5.2251154684095855</v>
      </c>
      <c r="O318" s="103"/>
      <c r="P318" s="103">
        <f t="shared" si="55"/>
        <v>4.712469135802469</v>
      </c>
    </row>
    <row r="319" spans="1:16" s="120" customFormat="1" ht="11.25" customHeight="1">
      <c r="A319" s="72" t="s">
        <v>441</v>
      </c>
      <c r="B319" s="72" t="s">
        <v>424</v>
      </c>
      <c r="C319" s="72" t="s">
        <v>83</v>
      </c>
      <c r="D319" s="73">
        <v>684</v>
      </c>
      <c r="E319" s="73">
        <v>6976.8</v>
      </c>
      <c r="F319" s="73">
        <v>6196.37</v>
      </c>
      <c r="G319" s="73">
        <v>610</v>
      </c>
      <c r="H319" s="73">
        <v>6017</v>
      </c>
      <c r="I319" s="73">
        <v>5333.91</v>
      </c>
      <c r="J319" s="103">
        <f t="shared" si="56"/>
        <v>-10.818713450292398</v>
      </c>
      <c r="K319" s="103">
        <f t="shared" si="57"/>
        <v>-13.757023277147118</v>
      </c>
      <c r="L319" s="103">
        <f t="shared" si="58"/>
        <v>-13.918794390909516</v>
      </c>
      <c r="M319" s="103">
        <f t="shared" si="59"/>
        <v>10.200000000000001</v>
      </c>
      <c r="N319" s="103">
        <f t="shared" si="54"/>
        <v>9.863934426229509</v>
      </c>
      <c r="O319" s="103">
        <f t="shared" si="60"/>
        <v>9.059020467836257</v>
      </c>
      <c r="P319" s="103">
        <f t="shared" si="55"/>
        <v>8.74411475409836</v>
      </c>
    </row>
    <row r="320" spans="1:16" s="120" customFormat="1" ht="11.25" customHeight="1">
      <c r="A320" s="72" t="s">
        <v>441</v>
      </c>
      <c r="B320" s="72" t="s">
        <v>424</v>
      </c>
      <c r="C320" s="72" t="s">
        <v>66</v>
      </c>
      <c r="D320" s="73"/>
      <c r="E320" s="73"/>
      <c r="F320" s="73"/>
      <c r="G320" s="73">
        <v>21610</v>
      </c>
      <c r="H320" s="73">
        <v>93366.29</v>
      </c>
      <c r="I320" s="73">
        <v>82983.55</v>
      </c>
      <c r="J320" s="103"/>
      <c r="K320" s="103"/>
      <c r="L320" s="103"/>
      <c r="M320" s="103"/>
      <c r="N320" s="103">
        <f t="shared" si="54"/>
        <v>4.320513188338732</v>
      </c>
      <c r="O320" s="103"/>
      <c r="P320" s="103">
        <f t="shared" si="55"/>
        <v>3.840053216103656</v>
      </c>
    </row>
    <row r="321" spans="1:16" s="120" customFormat="1" ht="11.25" customHeight="1">
      <c r="A321" s="72"/>
      <c r="B321" s="72"/>
      <c r="C321" s="72"/>
      <c r="D321" s="73">
        <f aca="true" t="shared" si="63" ref="D321:I321">SUM(D296:D320)</f>
        <v>912860.9</v>
      </c>
      <c r="E321" s="73">
        <f t="shared" si="63"/>
        <v>5021933.5200000005</v>
      </c>
      <c r="F321" s="73">
        <f t="shared" si="63"/>
        <v>4536975.76</v>
      </c>
      <c r="G321" s="73">
        <f t="shared" si="63"/>
        <v>383776</v>
      </c>
      <c r="H321" s="73">
        <f t="shared" si="63"/>
        <v>2106994.4199999995</v>
      </c>
      <c r="I321" s="73">
        <f t="shared" si="63"/>
        <v>1886432.4800000002</v>
      </c>
      <c r="J321" s="103">
        <f t="shared" si="56"/>
        <v>-57.95898367429255</v>
      </c>
      <c r="K321" s="103">
        <f t="shared" si="57"/>
        <v>-58.0441594535485</v>
      </c>
      <c r="L321" s="103">
        <f t="shared" si="58"/>
        <v>-58.420926630650534</v>
      </c>
      <c r="M321" s="103">
        <f t="shared" si="59"/>
        <v>5.501312982076459</v>
      </c>
      <c r="N321" s="103">
        <f t="shared" si="54"/>
        <v>5.490167232969231</v>
      </c>
      <c r="O321" s="103">
        <f t="shared" si="60"/>
        <v>4.97006253636233</v>
      </c>
      <c r="P321" s="103">
        <f t="shared" si="55"/>
        <v>4.915451930292671</v>
      </c>
    </row>
    <row r="322" spans="1:16" s="120" customFormat="1" ht="11.25" customHeight="1">
      <c r="A322" s="72" t="s">
        <v>447</v>
      </c>
      <c r="B322" s="72" t="s">
        <v>313</v>
      </c>
      <c r="C322" s="72" t="s">
        <v>48</v>
      </c>
      <c r="D322" s="73">
        <v>948</v>
      </c>
      <c r="E322" s="73">
        <v>12160.9</v>
      </c>
      <c r="F322" s="73">
        <v>10988.17</v>
      </c>
      <c r="G322" s="73">
        <v>1200</v>
      </c>
      <c r="H322" s="73">
        <v>13788.14</v>
      </c>
      <c r="I322" s="73">
        <v>12426.46</v>
      </c>
      <c r="J322" s="103">
        <f t="shared" si="56"/>
        <v>26.582278481012658</v>
      </c>
      <c r="K322" s="103">
        <f t="shared" si="57"/>
        <v>13.380917530774859</v>
      </c>
      <c r="L322" s="103">
        <f t="shared" si="58"/>
        <v>13.089440734899433</v>
      </c>
      <c r="M322" s="103">
        <f t="shared" si="59"/>
        <v>12.82795358649789</v>
      </c>
      <c r="N322" s="103">
        <f t="shared" si="54"/>
        <v>11.490116666666665</v>
      </c>
      <c r="O322" s="103">
        <f t="shared" si="60"/>
        <v>11.590896624472574</v>
      </c>
      <c r="P322" s="103">
        <f t="shared" si="55"/>
        <v>10.355383333333332</v>
      </c>
    </row>
    <row r="323" spans="1:16" s="120" customFormat="1" ht="11.25" customHeight="1">
      <c r="A323" s="72" t="s">
        <v>447</v>
      </c>
      <c r="B323" s="72" t="s">
        <v>313</v>
      </c>
      <c r="C323" s="72" t="s">
        <v>63</v>
      </c>
      <c r="D323" s="73">
        <v>312</v>
      </c>
      <c r="E323" s="73">
        <v>3688.35</v>
      </c>
      <c r="F323" s="73">
        <v>3268.54</v>
      </c>
      <c r="G323" s="73">
        <v>587</v>
      </c>
      <c r="H323" s="73">
        <v>6548.02</v>
      </c>
      <c r="I323" s="73">
        <v>5870.45</v>
      </c>
      <c r="J323" s="103">
        <f t="shared" si="56"/>
        <v>88.14102564102564</v>
      </c>
      <c r="K323" s="103">
        <f t="shared" si="57"/>
        <v>77.53250098282432</v>
      </c>
      <c r="L323" s="103">
        <f t="shared" si="58"/>
        <v>79.60465528951765</v>
      </c>
      <c r="M323" s="103">
        <f t="shared" si="59"/>
        <v>11.821634615384616</v>
      </c>
      <c r="N323" s="103">
        <f t="shared" si="54"/>
        <v>11.155059625212948</v>
      </c>
      <c r="O323" s="103">
        <f t="shared" si="60"/>
        <v>10.476089743589743</v>
      </c>
      <c r="P323" s="103">
        <f t="shared" si="55"/>
        <v>10.000766609880749</v>
      </c>
    </row>
    <row r="324" spans="1:16" s="120" customFormat="1" ht="11.25" customHeight="1">
      <c r="A324" s="72" t="s">
        <v>447</v>
      </c>
      <c r="B324" s="72" t="s">
        <v>313</v>
      </c>
      <c r="C324" s="72" t="s">
        <v>54</v>
      </c>
      <c r="D324" s="73">
        <v>10594</v>
      </c>
      <c r="E324" s="73">
        <v>133634.61</v>
      </c>
      <c r="F324" s="73">
        <v>119992.56</v>
      </c>
      <c r="G324" s="73">
        <v>17380</v>
      </c>
      <c r="H324" s="73">
        <v>206364.32</v>
      </c>
      <c r="I324" s="73">
        <v>184955.8</v>
      </c>
      <c r="J324" s="103">
        <f t="shared" si="56"/>
        <v>64.05512554276005</v>
      </c>
      <c r="K324" s="103">
        <f t="shared" si="57"/>
        <v>54.42430669719471</v>
      </c>
      <c r="L324" s="103">
        <f t="shared" si="58"/>
        <v>54.13938997551181</v>
      </c>
      <c r="M324" s="103">
        <f t="shared" si="59"/>
        <v>12.614178780441758</v>
      </c>
      <c r="N324" s="103">
        <f t="shared" si="54"/>
        <v>11.873666283084004</v>
      </c>
      <c r="O324" s="103">
        <f t="shared" si="60"/>
        <v>11.326464036246932</v>
      </c>
      <c r="P324" s="103">
        <f t="shared" si="55"/>
        <v>10.641875719217492</v>
      </c>
    </row>
    <row r="325" spans="1:16" s="120" customFormat="1" ht="11.25" customHeight="1">
      <c r="A325" s="72" t="s">
        <v>447</v>
      </c>
      <c r="B325" s="72" t="s">
        <v>313</v>
      </c>
      <c r="C325" s="72" t="s">
        <v>82</v>
      </c>
      <c r="D325" s="73"/>
      <c r="E325" s="73"/>
      <c r="F325" s="73"/>
      <c r="G325" s="73">
        <v>82</v>
      </c>
      <c r="H325" s="73">
        <v>909.14</v>
      </c>
      <c r="I325" s="73">
        <v>817.02</v>
      </c>
      <c r="J325" s="103"/>
      <c r="K325" s="103"/>
      <c r="L325" s="103"/>
      <c r="M325" s="103"/>
      <c r="N325" s="103">
        <f aca="true" t="shared" si="64" ref="N325:N354">H325/G325</f>
        <v>11.087073170731706</v>
      </c>
      <c r="O325" s="103"/>
      <c r="P325" s="103">
        <f aca="true" t="shared" si="65" ref="P325:P354">I325/G325</f>
        <v>9.963658536585365</v>
      </c>
    </row>
    <row r="326" spans="1:16" s="120" customFormat="1" ht="11.25" customHeight="1">
      <c r="A326" s="72" t="s">
        <v>447</v>
      </c>
      <c r="B326" s="72" t="s">
        <v>313</v>
      </c>
      <c r="C326" s="72" t="s">
        <v>52</v>
      </c>
      <c r="D326" s="73">
        <v>636</v>
      </c>
      <c r="E326" s="73">
        <v>8344.24</v>
      </c>
      <c r="F326" s="73">
        <v>7539.87</v>
      </c>
      <c r="G326" s="73"/>
      <c r="H326" s="73"/>
      <c r="I326" s="73"/>
      <c r="J326" s="103"/>
      <c r="K326" s="103">
        <f aca="true" t="shared" si="66" ref="K326:K354">(H326-E326)*100/E326</f>
        <v>-100</v>
      </c>
      <c r="L326" s="103">
        <f aca="true" t="shared" si="67" ref="L326:L354">(I326-F326)*100/F326</f>
        <v>-100</v>
      </c>
      <c r="M326" s="103">
        <f aca="true" t="shared" si="68" ref="M326:M354">E326/D326</f>
        <v>13.119874213836477</v>
      </c>
      <c r="N326" s="103"/>
      <c r="O326" s="103">
        <f aca="true" t="shared" si="69" ref="O326:O354">F326/D326</f>
        <v>11.855141509433961</v>
      </c>
      <c r="P326" s="103"/>
    </row>
    <row r="327" spans="1:16" s="120" customFormat="1" ht="11.25" customHeight="1">
      <c r="A327" s="72" t="s">
        <v>447</v>
      </c>
      <c r="B327" s="72" t="s">
        <v>313</v>
      </c>
      <c r="C327" s="72" t="s">
        <v>56</v>
      </c>
      <c r="D327" s="73">
        <v>464</v>
      </c>
      <c r="E327" s="73">
        <v>6239.81</v>
      </c>
      <c r="F327" s="73">
        <v>5527.36</v>
      </c>
      <c r="G327" s="73">
        <v>60</v>
      </c>
      <c r="H327" s="73">
        <v>682.44</v>
      </c>
      <c r="I327" s="73">
        <v>600.45</v>
      </c>
      <c r="J327" s="103">
        <f>(G327-D327)*100/D327</f>
        <v>-87.06896551724138</v>
      </c>
      <c r="K327" s="103">
        <f t="shared" si="66"/>
        <v>-89.06312852474676</v>
      </c>
      <c r="L327" s="103">
        <f t="shared" si="67"/>
        <v>-89.1367669194697</v>
      </c>
      <c r="M327" s="103">
        <f t="shared" si="68"/>
        <v>13.447866379310346</v>
      </c>
      <c r="N327" s="103">
        <f t="shared" si="64"/>
        <v>11.374</v>
      </c>
      <c r="O327" s="103">
        <f t="shared" si="69"/>
        <v>11.912413793103447</v>
      </c>
      <c r="P327" s="103">
        <f t="shared" si="65"/>
        <v>10.0075</v>
      </c>
    </row>
    <row r="328" spans="1:16" s="120" customFormat="1" ht="11.25" customHeight="1">
      <c r="A328" s="72" t="s">
        <v>447</v>
      </c>
      <c r="B328" s="72" t="s">
        <v>313</v>
      </c>
      <c r="C328" s="72" t="s">
        <v>42</v>
      </c>
      <c r="D328" s="73">
        <v>594213</v>
      </c>
      <c r="E328" s="73">
        <v>6642017.05</v>
      </c>
      <c r="F328" s="73">
        <v>5953423.89</v>
      </c>
      <c r="G328" s="73">
        <v>776380</v>
      </c>
      <c r="H328" s="73">
        <v>8390622.57</v>
      </c>
      <c r="I328" s="73">
        <v>7549713.43</v>
      </c>
      <c r="J328" s="103">
        <f>(G328-D328)*100/D328</f>
        <v>30.656852004247636</v>
      </c>
      <c r="K328" s="103">
        <f t="shared" si="66"/>
        <v>26.326423236146326</v>
      </c>
      <c r="L328" s="103">
        <f t="shared" si="67"/>
        <v>26.81296627779683</v>
      </c>
      <c r="M328" s="103">
        <f t="shared" si="68"/>
        <v>11.177838670645038</v>
      </c>
      <c r="N328" s="103">
        <f t="shared" si="64"/>
        <v>10.807365684329838</v>
      </c>
      <c r="O328" s="103">
        <f t="shared" si="69"/>
        <v>10.019006467377858</v>
      </c>
      <c r="P328" s="103">
        <f t="shared" si="65"/>
        <v>9.724250276926247</v>
      </c>
    </row>
    <row r="329" spans="1:16" s="120" customFormat="1" ht="11.25" customHeight="1">
      <c r="A329" s="72" t="s">
        <v>447</v>
      </c>
      <c r="B329" s="72" t="s">
        <v>313</v>
      </c>
      <c r="C329" s="72" t="s">
        <v>45</v>
      </c>
      <c r="D329" s="73">
        <v>2738</v>
      </c>
      <c r="E329" s="73">
        <v>35474.39</v>
      </c>
      <c r="F329" s="73">
        <v>31699</v>
      </c>
      <c r="G329" s="73">
        <v>3050</v>
      </c>
      <c r="H329" s="73">
        <v>36054.14</v>
      </c>
      <c r="I329" s="73">
        <v>32624.1</v>
      </c>
      <c r="J329" s="103">
        <f>(G329-D329)*100/D329</f>
        <v>11.395178962746531</v>
      </c>
      <c r="K329" s="103">
        <f t="shared" si="66"/>
        <v>1.6342775732013997</v>
      </c>
      <c r="L329" s="103">
        <f t="shared" si="67"/>
        <v>2.9183885927000808</v>
      </c>
      <c r="M329" s="103">
        <f t="shared" si="68"/>
        <v>12.956314828341855</v>
      </c>
      <c r="N329" s="103">
        <f t="shared" si="64"/>
        <v>11.821029508196721</v>
      </c>
      <c r="O329" s="103">
        <f t="shared" si="69"/>
        <v>11.577428780131482</v>
      </c>
      <c r="P329" s="103">
        <f t="shared" si="65"/>
        <v>10.696426229508196</v>
      </c>
    </row>
    <row r="330" spans="1:16" s="120" customFormat="1" ht="11.25" customHeight="1">
      <c r="A330" s="72" t="s">
        <v>447</v>
      </c>
      <c r="B330" s="72" t="s">
        <v>313</v>
      </c>
      <c r="C330" s="72" t="s">
        <v>57</v>
      </c>
      <c r="D330" s="73"/>
      <c r="E330" s="73"/>
      <c r="F330" s="73"/>
      <c r="G330" s="73">
        <v>5260</v>
      </c>
      <c r="H330" s="73">
        <v>58294.57</v>
      </c>
      <c r="I330" s="73">
        <v>52177.49</v>
      </c>
      <c r="J330" s="103"/>
      <c r="K330" s="103"/>
      <c r="L330" s="103"/>
      <c r="M330" s="103"/>
      <c r="N330" s="103">
        <f t="shared" si="64"/>
        <v>11.082617870722434</v>
      </c>
      <c r="O330" s="103"/>
      <c r="P330" s="103">
        <f t="shared" si="65"/>
        <v>9.919674904942966</v>
      </c>
    </row>
    <row r="331" spans="1:16" s="120" customFormat="1" ht="11.25" customHeight="1">
      <c r="A331" s="72" t="s">
        <v>447</v>
      </c>
      <c r="B331" s="72" t="s">
        <v>313</v>
      </c>
      <c r="C331" s="72" t="s">
        <v>61</v>
      </c>
      <c r="D331" s="73"/>
      <c r="E331" s="73"/>
      <c r="F331" s="73"/>
      <c r="G331" s="73">
        <v>50</v>
      </c>
      <c r="H331" s="73">
        <v>597.02</v>
      </c>
      <c r="I331" s="73">
        <v>534.22</v>
      </c>
      <c r="J331" s="103"/>
      <c r="K331" s="103"/>
      <c r="L331" s="103"/>
      <c r="M331" s="103"/>
      <c r="N331" s="103">
        <f t="shared" si="64"/>
        <v>11.9404</v>
      </c>
      <c r="O331" s="103"/>
      <c r="P331" s="103">
        <f t="shared" si="65"/>
        <v>10.6844</v>
      </c>
    </row>
    <row r="332" spans="1:16" s="120" customFormat="1" ht="11.25" customHeight="1">
      <c r="A332" s="72" t="s">
        <v>447</v>
      </c>
      <c r="B332" s="72" t="s">
        <v>313</v>
      </c>
      <c r="C332" s="72" t="s">
        <v>43</v>
      </c>
      <c r="D332" s="73">
        <v>94728</v>
      </c>
      <c r="E332" s="73">
        <v>1100686.17</v>
      </c>
      <c r="F332" s="73">
        <v>986473.07</v>
      </c>
      <c r="G332" s="73">
        <v>62636</v>
      </c>
      <c r="H332" s="73">
        <v>683914.26</v>
      </c>
      <c r="I332" s="73">
        <v>612556.79</v>
      </c>
      <c r="J332" s="103">
        <f>(G332-D332)*100/D332</f>
        <v>-33.87805084030065</v>
      </c>
      <c r="K332" s="103">
        <f t="shared" si="66"/>
        <v>-37.86473577659288</v>
      </c>
      <c r="L332" s="103">
        <f t="shared" si="67"/>
        <v>-37.904357591839776</v>
      </c>
      <c r="M332" s="103">
        <f t="shared" si="68"/>
        <v>11.619438497593109</v>
      </c>
      <c r="N332" s="103">
        <f t="shared" si="64"/>
        <v>10.91886870170509</v>
      </c>
      <c r="O332" s="103">
        <f t="shared" si="69"/>
        <v>10.413743243813867</v>
      </c>
      <c r="P332" s="103">
        <f t="shared" si="65"/>
        <v>9.779628169104031</v>
      </c>
    </row>
    <row r="333" spans="1:16" s="120" customFormat="1" ht="11.25" customHeight="1">
      <c r="A333" s="72" t="s">
        <v>447</v>
      </c>
      <c r="B333" s="72" t="s">
        <v>313</v>
      </c>
      <c r="C333" s="72" t="s">
        <v>99</v>
      </c>
      <c r="D333" s="73">
        <v>264</v>
      </c>
      <c r="E333" s="73">
        <v>2962.61</v>
      </c>
      <c r="F333" s="73">
        <v>2670.65</v>
      </c>
      <c r="G333" s="73"/>
      <c r="H333" s="73"/>
      <c r="I333" s="73"/>
      <c r="J333" s="103"/>
      <c r="K333" s="103">
        <f t="shared" si="66"/>
        <v>-100</v>
      </c>
      <c r="L333" s="103">
        <f t="shared" si="67"/>
        <v>-100</v>
      </c>
      <c r="M333" s="103">
        <f t="shared" si="68"/>
        <v>11.222007575757576</v>
      </c>
      <c r="N333" s="103"/>
      <c r="O333" s="103">
        <f t="shared" si="69"/>
        <v>10.116098484848486</v>
      </c>
      <c r="P333" s="103"/>
    </row>
    <row r="334" spans="1:16" s="120" customFormat="1" ht="11.25" customHeight="1">
      <c r="A334" s="72" t="s">
        <v>447</v>
      </c>
      <c r="B334" s="72" t="s">
        <v>313</v>
      </c>
      <c r="C334" s="72" t="s">
        <v>95</v>
      </c>
      <c r="D334" s="73">
        <v>918</v>
      </c>
      <c r="E334" s="73">
        <v>10313.61</v>
      </c>
      <c r="F334" s="73">
        <v>9132.72</v>
      </c>
      <c r="G334" s="73"/>
      <c r="H334" s="73"/>
      <c r="I334" s="73"/>
      <c r="J334" s="103"/>
      <c r="K334" s="103">
        <f t="shared" si="66"/>
        <v>-100</v>
      </c>
      <c r="L334" s="103">
        <f t="shared" si="67"/>
        <v>-100</v>
      </c>
      <c r="M334" s="103">
        <f t="shared" si="68"/>
        <v>11.234869281045752</v>
      </c>
      <c r="N334" s="103"/>
      <c r="O334" s="103">
        <f t="shared" si="69"/>
        <v>9.948496732026143</v>
      </c>
      <c r="P334" s="103"/>
    </row>
    <row r="335" spans="1:16" s="120" customFormat="1" ht="11.25" customHeight="1">
      <c r="A335" s="72" t="s">
        <v>447</v>
      </c>
      <c r="B335" s="72" t="s">
        <v>313</v>
      </c>
      <c r="C335" s="72" t="s">
        <v>67</v>
      </c>
      <c r="D335" s="73">
        <v>3592</v>
      </c>
      <c r="E335" s="73">
        <v>40461.65</v>
      </c>
      <c r="F335" s="73">
        <v>36443.75</v>
      </c>
      <c r="G335" s="73">
        <v>373</v>
      </c>
      <c r="H335" s="73">
        <v>4220.27</v>
      </c>
      <c r="I335" s="73">
        <v>3822.98</v>
      </c>
      <c r="J335" s="103">
        <f>(G335-D335)*100/D335</f>
        <v>-89.61581291759465</v>
      </c>
      <c r="K335" s="103">
        <f t="shared" si="66"/>
        <v>-89.56970365766102</v>
      </c>
      <c r="L335" s="103">
        <f t="shared" si="67"/>
        <v>-89.50991596638656</v>
      </c>
      <c r="M335" s="103">
        <f t="shared" si="68"/>
        <v>11.264379175946548</v>
      </c>
      <c r="N335" s="103">
        <f t="shared" si="64"/>
        <v>11.314396782841824</v>
      </c>
      <c r="O335" s="103">
        <f t="shared" si="69"/>
        <v>10.14581013363029</v>
      </c>
      <c r="P335" s="103">
        <f t="shared" si="65"/>
        <v>10.249276139410188</v>
      </c>
    </row>
    <row r="336" spans="1:16" s="120" customFormat="1" ht="11.25" customHeight="1">
      <c r="A336" s="72" t="s">
        <v>447</v>
      </c>
      <c r="B336" s="72" t="s">
        <v>313</v>
      </c>
      <c r="C336" s="72" t="s">
        <v>357</v>
      </c>
      <c r="D336" s="73">
        <v>550</v>
      </c>
      <c r="E336" s="73">
        <v>6562.78</v>
      </c>
      <c r="F336" s="73">
        <v>5975.03</v>
      </c>
      <c r="G336" s="73"/>
      <c r="H336" s="73"/>
      <c r="I336" s="73"/>
      <c r="J336" s="103"/>
      <c r="K336" s="103">
        <f t="shared" si="66"/>
        <v>-100</v>
      </c>
      <c r="L336" s="103">
        <f t="shared" si="67"/>
        <v>-100</v>
      </c>
      <c r="M336" s="103">
        <f t="shared" si="68"/>
        <v>11.932327272727273</v>
      </c>
      <c r="N336" s="103"/>
      <c r="O336" s="103">
        <f t="shared" si="69"/>
        <v>10.86369090909091</v>
      </c>
      <c r="P336" s="103"/>
    </row>
    <row r="337" spans="1:16" s="120" customFormat="1" ht="11.25" customHeight="1">
      <c r="A337" s="72" t="s">
        <v>447</v>
      </c>
      <c r="B337" s="72" t="s">
        <v>313</v>
      </c>
      <c r="C337" s="72" t="s">
        <v>44</v>
      </c>
      <c r="D337" s="73"/>
      <c r="E337" s="73"/>
      <c r="F337" s="73"/>
      <c r="G337" s="73">
        <v>32622</v>
      </c>
      <c r="H337" s="73">
        <v>332246.56</v>
      </c>
      <c r="I337" s="73">
        <v>298981.36</v>
      </c>
      <c r="J337" s="103"/>
      <c r="K337" s="103"/>
      <c r="L337" s="103"/>
      <c r="M337" s="103"/>
      <c r="N337" s="103">
        <f t="shared" si="64"/>
        <v>10.184739133100361</v>
      </c>
      <c r="O337" s="103"/>
      <c r="P337" s="103">
        <f t="shared" si="65"/>
        <v>9.165022377536632</v>
      </c>
    </row>
    <row r="338" spans="1:16" s="120" customFormat="1" ht="11.25" customHeight="1">
      <c r="A338" s="72"/>
      <c r="B338" s="72"/>
      <c r="C338" s="72"/>
      <c r="D338" s="73">
        <f aca="true" t="shared" si="70" ref="D338:I338">SUM(D322:D337)</f>
        <v>709957</v>
      </c>
      <c r="E338" s="73">
        <f t="shared" si="70"/>
        <v>8002546.170000001</v>
      </c>
      <c r="F338" s="73">
        <f t="shared" si="70"/>
        <v>7173134.61</v>
      </c>
      <c r="G338" s="73">
        <f t="shared" si="70"/>
        <v>899680</v>
      </c>
      <c r="H338" s="73">
        <f t="shared" si="70"/>
        <v>9734241.450000001</v>
      </c>
      <c r="I338" s="73">
        <f t="shared" si="70"/>
        <v>8755080.549999999</v>
      </c>
      <c r="J338" s="103">
        <f>(G338-D338)*100/D338</f>
        <v>26.723167741144888</v>
      </c>
      <c r="K338" s="103">
        <f t="shared" si="66"/>
        <v>21.63930383172035</v>
      </c>
      <c r="L338" s="103">
        <f t="shared" si="67"/>
        <v>22.05376067799735</v>
      </c>
      <c r="M338" s="103">
        <f t="shared" si="68"/>
        <v>11.271874451551293</v>
      </c>
      <c r="N338" s="103">
        <f t="shared" si="64"/>
        <v>10.8196708274053</v>
      </c>
      <c r="O338" s="103">
        <f t="shared" si="69"/>
        <v>10.103618402241263</v>
      </c>
      <c r="P338" s="103">
        <f t="shared" si="65"/>
        <v>9.731327305264093</v>
      </c>
    </row>
    <row r="339" spans="1:16" s="120" customFormat="1" ht="11.25" customHeight="1">
      <c r="A339" s="72" t="s">
        <v>458</v>
      </c>
      <c r="B339" s="72" t="s">
        <v>320</v>
      </c>
      <c r="C339" s="72" t="s">
        <v>48</v>
      </c>
      <c r="D339" s="73"/>
      <c r="E339" s="73"/>
      <c r="F339" s="73"/>
      <c r="G339" s="73">
        <v>370</v>
      </c>
      <c r="H339" s="73">
        <v>3625.57</v>
      </c>
      <c r="I339" s="73">
        <v>3255.95</v>
      </c>
      <c r="J339" s="103"/>
      <c r="K339" s="103"/>
      <c r="L339" s="103"/>
      <c r="M339" s="103"/>
      <c r="N339" s="103">
        <f t="shared" si="64"/>
        <v>9.798837837837839</v>
      </c>
      <c r="O339" s="103"/>
      <c r="P339" s="103">
        <f t="shared" si="65"/>
        <v>8.799864864864864</v>
      </c>
    </row>
    <row r="340" spans="1:16" s="120" customFormat="1" ht="11.25" customHeight="1">
      <c r="A340" s="72" t="s">
        <v>458</v>
      </c>
      <c r="B340" s="72" t="s">
        <v>320</v>
      </c>
      <c r="C340" s="72" t="s">
        <v>94</v>
      </c>
      <c r="D340" s="73"/>
      <c r="E340" s="73"/>
      <c r="F340" s="73"/>
      <c r="G340" s="73">
        <v>14250</v>
      </c>
      <c r="H340" s="73">
        <v>166746.75</v>
      </c>
      <c r="I340" s="73">
        <v>153631.18</v>
      </c>
      <c r="J340" s="103"/>
      <c r="K340" s="103"/>
      <c r="L340" s="103"/>
      <c r="M340" s="103"/>
      <c r="N340" s="103">
        <f t="shared" si="64"/>
        <v>11.701526315789474</v>
      </c>
      <c r="O340" s="103"/>
      <c r="P340" s="103">
        <f t="shared" si="65"/>
        <v>10.781135438596491</v>
      </c>
    </row>
    <row r="341" spans="1:16" s="120" customFormat="1" ht="11.25" customHeight="1">
      <c r="A341" s="72" t="s">
        <v>458</v>
      </c>
      <c r="B341" s="72" t="s">
        <v>320</v>
      </c>
      <c r="C341" s="72" t="s">
        <v>54</v>
      </c>
      <c r="D341" s="73"/>
      <c r="E341" s="73"/>
      <c r="F341" s="73"/>
      <c r="G341" s="73">
        <v>79331</v>
      </c>
      <c r="H341" s="73">
        <v>1000638.09</v>
      </c>
      <c r="I341" s="73">
        <v>889936.88</v>
      </c>
      <c r="J341" s="103"/>
      <c r="K341" s="103"/>
      <c r="L341" s="103"/>
      <c r="M341" s="103"/>
      <c r="N341" s="103">
        <f t="shared" si="64"/>
        <v>12.613456152071699</v>
      </c>
      <c r="O341" s="103"/>
      <c r="P341" s="103">
        <f t="shared" si="65"/>
        <v>11.21802170652078</v>
      </c>
    </row>
    <row r="342" spans="1:16" s="120" customFormat="1" ht="11.25" customHeight="1">
      <c r="A342" s="72" t="s">
        <v>458</v>
      </c>
      <c r="B342" s="72" t="s">
        <v>320</v>
      </c>
      <c r="C342" s="72" t="s">
        <v>52</v>
      </c>
      <c r="D342" s="73"/>
      <c r="E342" s="73"/>
      <c r="F342" s="73"/>
      <c r="G342" s="73">
        <v>1800</v>
      </c>
      <c r="H342" s="73">
        <v>16496.86</v>
      </c>
      <c r="I342" s="73">
        <v>15133.17</v>
      </c>
      <c r="J342" s="103"/>
      <c r="K342" s="103"/>
      <c r="L342" s="103"/>
      <c r="M342" s="103"/>
      <c r="N342" s="103">
        <f t="shared" si="64"/>
        <v>9.164922222222222</v>
      </c>
      <c r="O342" s="103"/>
      <c r="P342" s="103">
        <f t="shared" si="65"/>
        <v>8.407316666666667</v>
      </c>
    </row>
    <row r="343" spans="1:16" s="120" customFormat="1" ht="11.25" customHeight="1">
      <c r="A343" s="72" t="s">
        <v>458</v>
      </c>
      <c r="B343" s="72" t="s">
        <v>320</v>
      </c>
      <c r="C343" s="72" t="s">
        <v>56</v>
      </c>
      <c r="D343" s="73">
        <v>25844</v>
      </c>
      <c r="E343" s="73">
        <v>390793.95</v>
      </c>
      <c r="F343" s="73">
        <v>345049.73</v>
      </c>
      <c r="G343" s="73">
        <v>26346</v>
      </c>
      <c r="H343" s="73">
        <v>373509.72</v>
      </c>
      <c r="I343" s="73">
        <v>331023.28</v>
      </c>
      <c r="J343" s="103">
        <f>(G343-D343)*100/D343</f>
        <v>1.942423773409689</v>
      </c>
      <c r="K343" s="103">
        <f t="shared" si="66"/>
        <v>-4.4228499443248905</v>
      </c>
      <c r="L343" s="103">
        <f t="shared" si="67"/>
        <v>-4.065051724573137</v>
      </c>
      <c r="M343" s="103">
        <f t="shared" si="68"/>
        <v>15.121264123200744</v>
      </c>
      <c r="N343" s="103">
        <f t="shared" si="64"/>
        <v>14.177094056023684</v>
      </c>
      <c r="O343" s="103">
        <f t="shared" si="69"/>
        <v>13.351250967342516</v>
      </c>
      <c r="P343" s="103">
        <f t="shared" si="65"/>
        <v>12.564460639186215</v>
      </c>
    </row>
    <row r="344" spans="1:16" s="120" customFormat="1" ht="11.25" customHeight="1">
      <c r="A344" s="72" t="s">
        <v>458</v>
      </c>
      <c r="B344" s="72" t="s">
        <v>320</v>
      </c>
      <c r="C344" s="72" t="s">
        <v>42</v>
      </c>
      <c r="D344" s="73">
        <v>407866</v>
      </c>
      <c r="E344" s="73">
        <v>3551949.76</v>
      </c>
      <c r="F344" s="73">
        <v>3190783.4</v>
      </c>
      <c r="G344" s="73">
        <v>387401</v>
      </c>
      <c r="H344" s="73">
        <v>3957685.01</v>
      </c>
      <c r="I344" s="73">
        <v>3554971.11</v>
      </c>
      <c r="J344" s="103">
        <f>(G344-D344)*100/D344</f>
        <v>-5.0175793030063796</v>
      </c>
      <c r="K344" s="103">
        <f t="shared" si="66"/>
        <v>11.422888199860125</v>
      </c>
      <c r="L344" s="103">
        <f t="shared" si="67"/>
        <v>11.413739647761737</v>
      </c>
      <c r="M344" s="103">
        <f t="shared" si="68"/>
        <v>8.708619399508661</v>
      </c>
      <c r="N344" s="103">
        <f t="shared" si="64"/>
        <v>10.215990691815456</v>
      </c>
      <c r="O344" s="103">
        <f t="shared" si="69"/>
        <v>7.823116906042671</v>
      </c>
      <c r="P344" s="103">
        <f t="shared" si="65"/>
        <v>9.176463431947775</v>
      </c>
    </row>
    <row r="345" spans="1:16" s="120" customFormat="1" ht="11.25" customHeight="1">
      <c r="A345" s="72" t="s">
        <v>458</v>
      </c>
      <c r="B345" s="72" t="s">
        <v>320</v>
      </c>
      <c r="C345" s="72" t="s">
        <v>45</v>
      </c>
      <c r="D345" s="73">
        <v>2600</v>
      </c>
      <c r="E345" s="73">
        <v>34325.85</v>
      </c>
      <c r="F345" s="73">
        <v>30444.17</v>
      </c>
      <c r="G345" s="73"/>
      <c r="H345" s="73"/>
      <c r="I345" s="73"/>
      <c r="J345" s="103"/>
      <c r="K345" s="103">
        <f t="shared" si="66"/>
        <v>-100</v>
      </c>
      <c r="L345" s="103">
        <f t="shared" si="67"/>
        <v>-100</v>
      </c>
      <c r="M345" s="103">
        <f t="shared" si="68"/>
        <v>13.20225</v>
      </c>
      <c r="N345" s="103"/>
      <c r="O345" s="103">
        <f t="shared" si="69"/>
        <v>11.709296153846154</v>
      </c>
      <c r="P345" s="103"/>
    </row>
    <row r="346" spans="1:16" s="120" customFormat="1" ht="11.25" customHeight="1">
      <c r="A346" s="72" t="s">
        <v>458</v>
      </c>
      <c r="B346" s="72" t="s">
        <v>320</v>
      </c>
      <c r="C346" s="72" t="s">
        <v>61</v>
      </c>
      <c r="D346" s="73">
        <v>1320</v>
      </c>
      <c r="E346" s="73">
        <v>13804.18</v>
      </c>
      <c r="F346" s="73">
        <v>12834</v>
      </c>
      <c r="G346" s="73"/>
      <c r="H346" s="73"/>
      <c r="I346" s="73"/>
      <c r="J346" s="103"/>
      <c r="K346" s="103">
        <f t="shared" si="66"/>
        <v>-100</v>
      </c>
      <c r="L346" s="103">
        <f t="shared" si="67"/>
        <v>-100</v>
      </c>
      <c r="M346" s="103">
        <f t="shared" si="68"/>
        <v>10.457712121212122</v>
      </c>
      <c r="N346" s="103"/>
      <c r="O346" s="103">
        <f t="shared" si="69"/>
        <v>9.722727272727273</v>
      </c>
      <c r="P346" s="103"/>
    </row>
    <row r="347" spans="1:16" s="120" customFormat="1" ht="11.25" customHeight="1">
      <c r="A347" s="72" t="s">
        <v>458</v>
      </c>
      <c r="B347" s="72" t="s">
        <v>320</v>
      </c>
      <c r="C347" s="72" t="s">
        <v>43</v>
      </c>
      <c r="D347" s="73">
        <v>21221</v>
      </c>
      <c r="E347" s="73">
        <v>212957.83</v>
      </c>
      <c r="F347" s="73">
        <v>192633.47</v>
      </c>
      <c r="G347" s="73">
        <v>191925.7</v>
      </c>
      <c r="H347" s="73">
        <v>2130406.81</v>
      </c>
      <c r="I347" s="73">
        <v>1902219.54</v>
      </c>
      <c r="J347" s="103">
        <f>(G347-D347)*100/D347</f>
        <v>804.4140238443051</v>
      </c>
      <c r="K347" s="103">
        <f t="shared" si="66"/>
        <v>900.3890488553533</v>
      </c>
      <c r="L347" s="103">
        <f t="shared" si="67"/>
        <v>887.4813239879861</v>
      </c>
      <c r="M347" s="103">
        <f t="shared" si="68"/>
        <v>10.03524009236134</v>
      </c>
      <c r="N347" s="103">
        <f t="shared" si="64"/>
        <v>11.100164334427333</v>
      </c>
      <c r="O347" s="103">
        <f t="shared" si="69"/>
        <v>9.077492578106593</v>
      </c>
      <c r="P347" s="103">
        <f t="shared" si="65"/>
        <v>9.911228876591306</v>
      </c>
    </row>
    <row r="348" spans="1:16" s="120" customFormat="1" ht="11.25" customHeight="1">
      <c r="A348" s="72" t="s">
        <v>458</v>
      </c>
      <c r="B348" s="72" t="s">
        <v>320</v>
      </c>
      <c r="C348" s="72" t="s">
        <v>71</v>
      </c>
      <c r="D348" s="73">
        <v>1000</v>
      </c>
      <c r="E348" s="73">
        <v>7937.77</v>
      </c>
      <c r="F348" s="73">
        <v>7435.96</v>
      </c>
      <c r="G348" s="73"/>
      <c r="H348" s="73"/>
      <c r="I348" s="73"/>
      <c r="J348" s="103"/>
      <c r="K348" s="103">
        <f t="shared" si="66"/>
        <v>-100</v>
      </c>
      <c r="L348" s="103">
        <f t="shared" si="67"/>
        <v>-100</v>
      </c>
      <c r="M348" s="103">
        <f t="shared" si="68"/>
        <v>7.93777</v>
      </c>
      <c r="N348" s="103"/>
      <c r="O348" s="103">
        <f t="shared" si="69"/>
        <v>7.43596</v>
      </c>
      <c r="P348" s="103"/>
    </row>
    <row r="349" spans="1:16" s="120" customFormat="1" ht="11.25" customHeight="1">
      <c r="A349" s="72" t="s">
        <v>458</v>
      </c>
      <c r="B349" s="72" t="s">
        <v>320</v>
      </c>
      <c r="C349" s="72" t="s">
        <v>67</v>
      </c>
      <c r="D349" s="73">
        <v>300</v>
      </c>
      <c r="E349" s="73">
        <v>3587.62</v>
      </c>
      <c r="F349" s="73">
        <v>3240</v>
      </c>
      <c r="G349" s="73">
        <v>600</v>
      </c>
      <c r="H349" s="73">
        <v>6108.37</v>
      </c>
      <c r="I349" s="73">
        <v>5355</v>
      </c>
      <c r="J349" s="103">
        <f>(G349-D349)*100/D349</f>
        <v>100</v>
      </c>
      <c r="K349" s="103">
        <f t="shared" si="66"/>
        <v>70.26245811986777</v>
      </c>
      <c r="L349" s="103">
        <f t="shared" si="67"/>
        <v>65.27777777777777</v>
      </c>
      <c r="M349" s="103">
        <f t="shared" si="68"/>
        <v>11.958733333333333</v>
      </c>
      <c r="N349" s="103">
        <f t="shared" si="64"/>
        <v>10.180616666666667</v>
      </c>
      <c r="O349" s="103">
        <f t="shared" si="69"/>
        <v>10.8</v>
      </c>
      <c r="P349" s="103">
        <f t="shared" si="65"/>
        <v>8.925</v>
      </c>
    </row>
    <row r="350" spans="1:16" s="120" customFormat="1" ht="11.25" customHeight="1">
      <c r="A350" s="72" t="s">
        <v>458</v>
      </c>
      <c r="B350" s="72" t="s">
        <v>320</v>
      </c>
      <c r="C350" s="72" t="s">
        <v>357</v>
      </c>
      <c r="D350" s="73">
        <v>550</v>
      </c>
      <c r="E350" s="73">
        <v>5884.53</v>
      </c>
      <c r="F350" s="73">
        <v>5508.26</v>
      </c>
      <c r="G350" s="73"/>
      <c r="H350" s="73"/>
      <c r="I350" s="73"/>
      <c r="J350" s="103"/>
      <c r="K350" s="103">
        <f t="shared" si="66"/>
        <v>-100</v>
      </c>
      <c r="L350" s="103">
        <f t="shared" si="67"/>
        <v>-100</v>
      </c>
      <c r="M350" s="103">
        <f t="shared" si="68"/>
        <v>10.699145454545453</v>
      </c>
      <c r="N350" s="103"/>
      <c r="O350" s="103">
        <f t="shared" si="69"/>
        <v>10.015018181818181</v>
      </c>
      <c r="P350" s="103"/>
    </row>
    <row r="351" spans="1:16" s="120" customFormat="1" ht="11.25" customHeight="1">
      <c r="A351" s="72" t="s">
        <v>458</v>
      </c>
      <c r="B351" s="72" t="s">
        <v>320</v>
      </c>
      <c r="C351" s="72" t="s">
        <v>530</v>
      </c>
      <c r="D351" s="73">
        <v>1120</v>
      </c>
      <c r="E351" s="73">
        <v>9947.07</v>
      </c>
      <c r="F351" s="73">
        <v>8563.86</v>
      </c>
      <c r="G351" s="73"/>
      <c r="H351" s="73"/>
      <c r="I351" s="73"/>
      <c r="J351" s="103"/>
      <c r="K351" s="103">
        <f t="shared" si="66"/>
        <v>-100</v>
      </c>
      <c r="L351" s="103">
        <f t="shared" si="67"/>
        <v>-100</v>
      </c>
      <c r="M351" s="103">
        <f t="shared" si="68"/>
        <v>8.8813125</v>
      </c>
      <c r="N351" s="103"/>
      <c r="O351" s="103">
        <f t="shared" si="69"/>
        <v>7.646303571428572</v>
      </c>
      <c r="P351" s="103"/>
    </row>
    <row r="352" spans="1:16" s="120" customFormat="1" ht="11.25" customHeight="1">
      <c r="A352" s="72"/>
      <c r="B352" s="72"/>
      <c r="C352" s="72"/>
      <c r="D352" s="73">
        <f aca="true" t="shared" si="71" ref="D352:I352">SUM(D339:D351)</f>
        <v>461821</v>
      </c>
      <c r="E352" s="73">
        <f t="shared" si="71"/>
        <v>4231188.5600000005</v>
      </c>
      <c r="F352" s="73">
        <f t="shared" si="71"/>
        <v>3796492.8499999996</v>
      </c>
      <c r="G352" s="73">
        <f t="shared" si="71"/>
        <v>702023.7</v>
      </c>
      <c r="H352" s="73">
        <f t="shared" si="71"/>
        <v>7655217.180000001</v>
      </c>
      <c r="I352" s="73">
        <f t="shared" si="71"/>
        <v>6855526.11</v>
      </c>
      <c r="J352" s="103">
        <f>(G352-D352)*100/D352</f>
        <v>52.01207827275069</v>
      </c>
      <c r="K352" s="103">
        <f t="shared" si="66"/>
        <v>80.9235648907124</v>
      </c>
      <c r="L352" s="103">
        <f t="shared" si="67"/>
        <v>80.5752409095147</v>
      </c>
      <c r="M352" s="103">
        <f t="shared" si="68"/>
        <v>9.161966562802473</v>
      </c>
      <c r="N352" s="103">
        <f t="shared" si="64"/>
        <v>10.904499634414053</v>
      </c>
      <c r="O352" s="103">
        <f t="shared" si="69"/>
        <v>8.220702068550368</v>
      </c>
      <c r="P352" s="103">
        <f t="shared" si="65"/>
        <v>9.765377023596214</v>
      </c>
    </row>
    <row r="353" spans="1:16" s="120" customFormat="1" ht="11.25" customHeight="1">
      <c r="A353" s="72" t="s">
        <v>324</v>
      </c>
      <c r="B353" s="72" t="s">
        <v>325</v>
      </c>
      <c r="C353" s="72" t="s">
        <v>43</v>
      </c>
      <c r="D353" s="73">
        <v>2002</v>
      </c>
      <c r="E353" s="73">
        <v>4758.25</v>
      </c>
      <c r="F353" s="73">
        <v>4479.34</v>
      </c>
      <c r="G353" s="73"/>
      <c r="H353" s="73"/>
      <c r="I353" s="73"/>
      <c r="J353" s="103"/>
      <c r="K353" s="103">
        <f t="shared" si="66"/>
        <v>-100</v>
      </c>
      <c r="L353" s="103">
        <f t="shared" si="67"/>
        <v>-100</v>
      </c>
      <c r="M353" s="103">
        <f t="shared" si="68"/>
        <v>2.3767482517482517</v>
      </c>
      <c r="N353" s="103"/>
      <c r="O353" s="103">
        <f t="shared" si="69"/>
        <v>2.2374325674325677</v>
      </c>
      <c r="P353" s="103"/>
    </row>
    <row r="354" spans="1:16" s="181" customFormat="1" ht="12.75">
      <c r="A354" s="100"/>
      <c r="B354" s="101" t="s">
        <v>121</v>
      </c>
      <c r="C354" s="100"/>
      <c r="D354" s="102">
        <v>14845112.219999999</v>
      </c>
      <c r="E354" s="102">
        <v>85716980.80999996</v>
      </c>
      <c r="F354" s="102">
        <v>76928472.83000001</v>
      </c>
      <c r="G354" s="102">
        <v>18613448.05</v>
      </c>
      <c r="H354" s="102">
        <v>101474815.40999995</v>
      </c>
      <c r="I354" s="102">
        <v>90889499.28000002</v>
      </c>
      <c r="J354" s="103">
        <f>(G354-D354)*100/D354</f>
        <v>25.38435394865612</v>
      </c>
      <c r="K354" s="103">
        <f t="shared" si="66"/>
        <v>18.383562336299235</v>
      </c>
      <c r="L354" s="103">
        <f t="shared" si="67"/>
        <v>18.1480613567511</v>
      </c>
      <c r="M354" s="103">
        <f t="shared" si="68"/>
        <v>5.774087763009175</v>
      </c>
      <c r="N354" s="103">
        <f t="shared" si="64"/>
        <v>5.451693589356215</v>
      </c>
      <c r="O354" s="103">
        <f t="shared" si="69"/>
        <v>5.182074186435488</v>
      </c>
      <c r="P354" s="103">
        <f t="shared" si="65"/>
        <v>4.883001743462572</v>
      </c>
    </row>
    <row r="355" spans="1:16" s="181" customFormat="1" ht="12.75">
      <c r="A355" s="100"/>
      <c r="B355" s="100"/>
      <c r="C355" s="100"/>
      <c r="D355" s="102"/>
      <c r="E355" s="102"/>
      <c r="F355" s="102"/>
      <c r="G355" s="102"/>
      <c r="H355" s="102"/>
      <c r="I355" s="102"/>
      <c r="J355" s="104"/>
      <c r="K355" s="104"/>
      <c r="L355" s="104"/>
      <c r="M355" s="114"/>
      <c r="N355" s="114"/>
      <c r="O355" s="114"/>
      <c r="P355" s="114"/>
    </row>
    <row r="356" spans="1:16" s="181" customFormat="1" ht="12.75" customHeight="1">
      <c r="A356" s="196" t="s">
        <v>127</v>
      </c>
      <c r="B356" s="196"/>
      <c r="C356" s="133"/>
      <c r="D356" s="133"/>
      <c r="E356" s="133"/>
      <c r="F356" s="133"/>
      <c r="G356" s="104"/>
      <c r="H356" s="104"/>
      <c r="I356" s="104"/>
      <c r="J356" s="104"/>
      <c r="K356" s="104"/>
      <c r="L356" s="104"/>
      <c r="M356" s="105"/>
      <c r="N356" s="105"/>
      <c r="O356" s="104"/>
      <c r="P356" s="104"/>
    </row>
    <row r="357" spans="1:16" s="181" customFormat="1" ht="25.5">
      <c r="A357" s="106" t="s">
        <v>130</v>
      </c>
      <c r="B357" s="106" t="s">
        <v>131</v>
      </c>
      <c r="C357" s="106" t="s">
        <v>132</v>
      </c>
      <c r="D357" s="107" t="s">
        <v>688</v>
      </c>
      <c r="E357" s="107" t="s">
        <v>689</v>
      </c>
      <c r="F357" s="108">
        <v>2015</v>
      </c>
      <c r="G357" s="107" t="s">
        <v>719</v>
      </c>
      <c r="H357" s="107" t="s">
        <v>720</v>
      </c>
      <c r="I357" s="108">
        <v>2016</v>
      </c>
      <c r="J357" s="109" t="s">
        <v>79</v>
      </c>
      <c r="K357" s="110" t="s">
        <v>80</v>
      </c>
      <c r="L357" s="110" t="s">
        <v>677</v>
      </c>
      <c r="M357" s="111" t="s">
        <v>690</v>
      </c>
      <c r="N357" s="111" t="s">
        <v>721</v>
      </c>
      <c r="O357" s="111" t="s">
        <v>691</v>
      </c>
      <c r="P357" s="111" t="s">
        <v>722</v>
      </c>
    </row>
    <row r="358" spans="1:16" s="181" customFormat="1" ht="12.75">
      <c r="A358" s="72" t="s">
        <v>398</v>
      </c>
      <c r="B358" s="72" t="s">
        <v>628</v>
      </c>
      <c r="C358" s="72" t="s">
        <v>47</v>
      </c>
      <c r="D358" s="73">
        <v>614000</v>
      </c>
      <c r="E358" s="73">
        <v>11750685.55</v>
      </c>
      <c r="F358" s="73">
        <v>10246256.39</v>
      </c>
      <c r="G358" s="73">
        <v>761772</v>
      </c>
      <c r="H358" s="73">
        <v>10476046.07</v>
      </c>
      <c r="I358" s="73">
        <v>9581791.53</v>
      </c>
      <c r="J358" s="112">
        <f>(G358-D358)*100/D358</f>
        <v>24.0671009771987</v>
      </c>
      <c r="K358" s="112">
        <f>(H358-E358)*100/E358</f>
        <v>-10.847362688553948</v>
      </c>
      <c r="L358" s="112">
        <f>(I358-F358)*100/F358</f>
        <v>-6.484952500783569</v>
      </c>
      <c r="M358" s="113">
        <f>E358/D358</f>
        <v>19.137924348534202</v>
      </c>
      <c r="N358" s="113">
        <f>H358/G358</f>
        <v>13.752206788907968</v>
      </c>
      <c r="O358" s="113">
        <f>F358/D358</f>
        <v>16.687713990228016</v>
      </c>
      <c r="P358" s="113">
        <f>I358/G358</f>
        <v>12.578293150706509</v>
      </c>
    </row>
    <row r="359" spans="1:16" s="120" customFormat="1" ht="11.25" customHeight="1">
      <c r="A359" s="72" t="s">
        <v>703</v>
      </c>
      <c r="B359" s="72" t="s">
        <v>704</v>
      </c>
      <c r="C359" s="72" t="s">
        <v>63</v>
      </c>
      <c r="D359" s="73"/>
      <c r="E359" s="73"/>
      <c r="F359" s="73"/>
      <c r="G359" s="73">
        <v>340</v>
      </c>
      <c r="H359" s="73">
        <v>1892</v>
      </c>
      <c r="I359" s="73">
        <v>1715.77</v>
      </c>
      <c r="J359" s="112"/>
      <c r="K359" s="112"/>
      <c r="L359" s="112"/>
      <c r="M359" s="113"/>
      <c r="N359" s="113">
        <f>H359/G359</f>
        <v>5.564705882352941</v>
      </c>
      <c r="O359" s="113"/>
      <c r="P359" s="113">
        <f>I359/G359</f>
        <v>5.046382352941176</v>
      </c>
    </row>
    <row r="360" spans="1:16" s="181" customFormat="1" ht="12.75">
      <c r="A360" s="72" t="s">
        <v>448</v>
      </c>
      <c r="B360" s="72" t="s">
        <v>314</v>
      </c>
      <c r="C360" s="72" t="s">
        <v>42</v>
      </c>
      <c r="D360" s="73">
        <v>80</v>
      </c>
      <c r="E360" s="73">
        <v>982.13</v>
      </c>
      <c r="F360" s="73">
        <v>916.69</v>
      </c>
      <c r="G360" s="73">
        <v>5481</v>
      </c>
      <c r="H360" s="73">
        <v>68920.29</v>
      </c>
      <c r="I360" s="73">
        <v>61401.47</v>
      </c>
      <c r="J360" s="112">
        <f>(G360-D360)*100/D360</f>
        <v>6751.25</v>
      </c>
      <c r="K360" s="112">
        <f>(H360-E360)*100/E360</f>
        <v>6917.430482726319</v>
      </c>
      <c r="L360" s="112">
        <f>(I360-F360)*100/F360</f>
        <v>6598.171682902616</v>
      </c>
      <c r="M360" s="113">
        <f>E360/D360</f>
        <v>12.276625</v>
      </c>
      <c r="N360" s="113">
        <f>H360/G360</f>
        <v>12.574400656814449</v>
      </c>
      <c r="O360" s="113">
        <f>F360/D360</f>
        <v>11.458625000000001</v>
      </c>
      <c r="P360" s="113">
        <f>I360/G360</f>
        <v>11.20260353950009</v>
      </c>
    </row>
    <row r="361" spans="1:16" s="181" customFormat="1" ht="12.75">
      <c r="A361" s="72" t="s">
        <v>351</v>
      </c>
      <c r="B361" s="72" t="s">
        <v>352</v>
      </c>
      <c r="C361" s="72" t="s">
        <v>48</v>
      </c>
      <c r="D361" s="73"/>
      <c r="E361" s="73"/>
      <c r="F361" s="73"/>
      <c r="G361" s="73">
        <v>83294.64</v>
      </c>
      <c r="H361" s="73">
        <v>472374.93</v>
      </c>
      <c r="I361" s="73">
        <v>421785.52</v>
      </c>
      <c r="J361" s="112"/>
      <c r="K361" s="112"/>
      <c r="L361" s="112"/>
      <c r="M361" s="113"/>
      <c r="N361" s="113">
        <f>H361/G361</f>
        <v>5.671132380186768</v>
      </c>
      <c r="O361" s="113"/>
      <c r="P361" s="113">
        <f>I361/G361</f>
        <v>5.063777453147045</v>
      </c>
    </row>
    <row r="362" spans="1:16" s="181" customFormat="1" ht="12.75">
      <c r="A362" s="72" t="s">
        <v>351</v>
      </c>
      <c r="B362" s="72" t="s">
        <v>352</v>
      </c>
      <c r="C362" s="72" t="s">
        <v>174</v>
      </c>
      <c r="D362" s="73">
        <v>9484.8</v>
      </c>
      <c r="E362" s="73">
        <v>47424</v>
      </c>
      <c r="F362" s="73">
        <v>41988.53</v>
      </c>
      <c r="G362" s="73"/>
      <c r="H362" s="73"/>
      <c r="I362" s="73"/>
      <c r="J362" s="112"/>
      <c r="K362" s="112">
        <f>(H362-E362)*100/E362</f>
        <v>-100</v>
      </c>
      <c r="L362" s="112">
        <f>(I362-F362)*100/F362</f>
        <v>-100</v>
      </c>
      <c r="M362" s="113">
        <f>E362/D362</f>
        <v>5</v>
      </c>
      <c r="N362" s="113"/>
      <c r="O362" s="113">
        <f>F362/D362</f>
        <v>4.42692834851552</v>
      </c>
      <c r="P362" s="113"/>
    </row>
    <row r="363" spans="1:16" s="181" customFormat="1" ht="12.75">
      <c r="A363" s="100"/>
      <c r="B363" s="101" t="s">
        <v>121</v>
      </c>
      <c r="C363" s="100"/>
      <c r="D363" s="102">
        <f aca="true" t="shared" si="72" ref="D363:I363">SUM(D358:D362)</f>
        <v>623564.8</v>
      </c>
      <c r="E363" s="102">
        <f t="shared" si="72"/>
        <v>11799091.680000002</v>
      </c>
      <c r="F363" s="102">
        <f t="shared" si="72"/>
        <v>10289161.61</v>
      </c>
      <c r="G363" s="102">
        <f t="shared" si="72"/>
        <v>850887.64</v>
      </c>
      <c r="H363" s="102">
        <f t="shared" si="72"/>
        <v>11019233.29</v>
      </c>
      <c r="I363" s="102">
        <f t="shared" si="72"/>
        <v>10066694.29</v>
      </c>
      <c r="J363" s="112">
        <f>(G363-D363)*100/D363</f>
        <v>36.45536758970358</v>
      </c>
      <c r="K363" s="112">
        <f>(H363-E363)*100/E363</f>
        <v>-6.609478179764447</v>
      </c>
      <c r="L363" s="112">
        <f>(I363-F363)*100/F363</f>
        <v>-2.162152062844315</v>
      </c>
      <c r="M363" s="113">
        <f>E363/D363</f>
        <v>18.92199764964283</v>
      </c>
      <c r="N363" s="113">
        <f>H363/G363</f>
        <v>12.95028012159161</v>
      </c>
      <c r="O363" s="113">
        <f>F363/D363</f>
        <v>16.50054911694823</v>
      </c>
      <c r="P363" s="113">
        <f>I363/G363</f>
        <v>11.83081504157235</v>
      </c>
    </row>
    <row r="364" spans="1:16" s="181" customFormat="1" ht="12.75">
      <c r="A364" s="100"/>
      <c r="B364" s="100"/>
      <c r="C364" s="100"/>
      <c r="D364" s="102"/>
      <c r="E364" s="102"/>
      <c r="F364" s="102"/>
      <c r="G364" s="102"/>
      <c r="H364" s="102"/>
      <c r="I364" s="102"/>
      <c r="J364" s="104"/>
      <c r="K364" s="104"/>
      <c r="L364" s="104"/>
      <c r="M364" s="114"/>
      <c r="N364" s="114"/>
      <c r="O364" s="114"/>
      <c r="P364" s="114"/>
    </row>
    <row r="365" spans="1:16" s="181" customFormat="1" ht="12.75">
      <c r="A365" s="100"/>
      <c r="B365" s="100"/>
      <c r="C365" s="100"/>
      <c r="D365" s="102"/>
      <c r="E365" s="102"/>
      <c r="F365" s="102"/>
      <c r="G365" s="102"/>
      <c r="H365" s="102"/>
      <c r="I365" s="102"/>
      <c r="J365" s="104"/>
      <c r="K365" s="104"/>
      <c r="L365" s="104"/>
      <c r="M365" s="114"/>
      <c r="N365" s="114"/>
      <c r="O365" s="114"/>
      <c r="P365" s="114"/>
    </row>
    <row r="366" spans="1:16" s="181" customFormat="1" ht="12.75" customHeight="1">
      <c r="A366" s="195" t="s">
        <v>651</v>
      </c>
      <c r="B366" s="195"/>
      <c r="C366" s="195"/>
      <c r="D366" s="115"/>
      <c r="E366" s="115"/>
      <c r="F366" s="115"/>
      <c r="G366" s="115"/>
      <c r="H366" s="115"/>
      <c r="I366" s="115"/>
      <c r="J366" s="115"/>
      <c r="K366" s="115"/>
      <c r="L366" s="104"/>
      <c r="M366" s="115"/>
      <c r="N366" s="115"/>
      <c r="O366" s="104"/>
      <c r="P366" s="104"/>
    </row>
    <row r="367" spans="1:16" s="181" customFormat="1" ht="25.5">
      <c r="A367" s="106" t="s">
        <v>130</v>
      </c>
      <c r="B367" s="106" t="s">
        <v>131</v>
      </c>
      <c r="C367" s="106" t="s">
        <v>132</v>
      </c>
      <c r="D367" s="107" t="s">
        <v>688</v>
      </c>
      <c r="E367" s="107" t="s">
        <v>689</v>
      </c>
      <c r="F367" s="108">
        <v>2015</v>
      </c>
      <c r="G367" s="107" t="s">
        <v>719</v>
      </c>
      <c r="H367" s="107" t="s">
        <v>720</v>
      </c>
      <c r="I367" s="108">
        <v>2016</v>
      </c>
      <c r="J367" s="109" t="s">
        <v>79</v>
      </c>
      <c r="K367" s="110" t="s">
        <v>80</v>
      </c>
      <c r="L367" s="110" t="s">
        <v>677</v>
      </c>
      <c r="M367" s="111" t="s">
        <v>690</v>
      </c>
      <c r="N367" s="111" t="s">
        <v>721</v>
      </c>
      <c r="O367" s="111" t="s">
        <v>691</v>
      </c>
      <c r="P367" s="111" t="s">
        <v>722</v>
      </c>
    </row>
    <row r="368" spans="1:16" s="120" customFormat="1" ht="11.25" customHeight="1">
      <c r="A368" s="72" t="s">
        <v>429</v>
      </c>
      <c r="B368" s="72" t="s">
        <v>285</v>
      </c>
      <c r="C368" s="72" t="s">
        <v>48</v>
      </c>
      <c r="D368" s="73">
        <v>1020</v>
      </c>
      <c r="E368" s="73">
        <v>5215.65</v>
      </c>
      <c r="F368" s="73">
        <v>4726.54</v>
      </c>
      <c r="G368" s="73">
        <v>8810</v>
      </c>
      <c r="H368" s="73">
        <v>44941.89</v>
      </c>
      <c r="I368" s="73">
        <v>40097.75</v>
      </c>
      <c r="J368" s="112">
        <f>(G368-D368)*100/D368</f>
        <v>763.7254901960785</v>
      </c>
      <c r="K368" s="112">
        <f>(H368-E368)*100/E368</f>
        <v>761.6738086336316</v>
      </c>
      <c r="L368" s="112">
        <f>(I368-F368)*100/F368</f>
        <v>748.353129350434</v>
      </c>
      <c r="M368" s="113">
        <f>E368/D368</f>
        <v>5.113382352941176</v>
      </c>
      <c r="N368" s="113">
        <f>H368/G368</f>
        <v>5.101236095346198</v>
      </c>
      <c r="O368" s="113">
        <f>F368/D368</f>
        <v>4.633862745098039</v>
      </c>
      <c r="P368" s="113">
        <f>I368/G368</f>
        <v>4.5513904653802495</v>
      </c>
    </row>
    <row r="369" spans="1:16" s="120" customFormat="1" ht="11.25" customHeight="1">
      <c r="A369" s="72" t="s">
        <v>429</v>
      </c>
      <c r="B369" s="72" t="s">
        <v>285</v>
      </c>
      <c r="C369" s="72" t="s">
        <v>60</v>
      </c>
      <c r="D369" s="73"/>
      <c r="E369" s="73"/>
      <c r="F369" s="73"/>
      <c r="G369" s="73">
        <v>70</v>
      </c>
      <c r="H369" s="73">
        <v>411.89</v>
      </c>
      <c r="I369" s="73">
        <v>375</v>
      </c>
      <c r="J369" s="112"/>
      <c r="K369" s="112"/>
      <c r="L369" s="112"/>
      <c r="M369" s="113"/>
      <c r="N369" s="113">
        <f aca="true" t="shared" si="73" ref="N369:N398">H369/G369</f>
        <v>5.884142857142857</v>
      </c>
      <c r="O369" s="113"/>
      <c r="P369" s="113">
        <f aca="true" t="shared" si="74" ref="P369:P398">I369/G369</f>
        <v>5.357142857142857</v>
      </c>
    </row>
    <row r="370" spans="1:16" s="120" customFormat="1" ht="11.25" customHeight="1">
      <c r="A370" s="72" t="s">
        <v>429</v>
      </c>
      <c r="B370" s="72" t="s">
        <v>285</v>
      </c>
      <c r="C370" s="72" t="s">
        <v>139</v>
      </c>
      <c r="D370" s="73">
        <v>60</v>
      </c>
      <c r="E370" s="73">
        <v>274.59</v>
      </c>
      <c r="F370" s="73">
        <v>240.81</v>
      </c>
      <c r="G370" s="73"/>
      <c r="H370" s="73"/>
      <c r="I370" s="73"/>
      <c r="J370" s="112"/>
      <c r="K370" s="112">
        <f aca="true" t="shared" si="75" ref="K370:K398">(H370-E370)*100/E370</f>
        <v>-100</v>
      </c>
      <c r="L370" s="112">
        <f aca="true" t="shared" si="76" ref="L370:L398">(I370-F370)*100/F370</f>
        <v>-100</v>
      </c>
      <c r="M370" s="113">
        <f aca="true" t="shared" si="77" ref="M370:M398">E370/D370</f>
        <v>4.576499999999999</v>
      </c>
      <c r="N370" s="113"/>
      <c r="O370" s="113">
        <f aca="true" t="shared" si="78" ref="O370:O398">F370/D370</f>
        <v>4.0135</v>
      </c>
      <c r="P370" s="113"/>
    </row>
    <row r="371" spans="1:16" s="120" customFormat="1" ht="11.25" customHeight="1">
      <c r="A371" s="72" t="s">
        <v>429</v>
      </c>
      <c r="B371" s="72" t="s">
        <v>285</v>
      </c>
      <c r="C371" s="72" t="s">
        <v>63</v>
      </c>
      <c r="D371" s="73">
        <v>14399</v>
      </c>
      <c r="E371" s="73">
        <v>90161.43</v>
      </c>
      <c r="F371" s="73">
        <v>80962.2</v>
      </c>
      <c r="G371" s="73">
        <v>81520</v>
      </c>
      <c r="H371" s="73">
        <v>473394.4</v>
      </c>
      <c r="I371" s="73">
        <v>422697.97</v>
      </c>
      <c r="J371" s="112">
        <f aca="true" t="shared" si="79" ref="J371:J398">(G371-D371)*100/D371</f>
        <v>466.15042711299395</v>
      </c>
      <c r="K371" s="112">
        <f t="shared" si="75"/>
        <v>425.05200949008906</v>
      </c>
      <c r="L371" s="112">
        <f t="shared" si="76"/>
        <v>422.09298907391343</v>
      </c>
      <c r="M371" s="113">
        <f t="shared" si="77"/>
        <v>6.261645253142579</v>
      </c>
      <c r="N371" s="113">
        <f t="shared" si="73"/>
        <v>5.807095191364083</v>
      </c>
      <c r="O371" s="113">
        <f t="shared" si="78"/>
        <v>5.6227654698242935</v>
      </c>
      <c r="P371" s="113">
        <f t="shared" si="74"/>
        <v>5.185205716388616</v>
      </c>
    </row>
    <row r="372" spans="1:16" s="120" customFormat="1" ht="11.25" customHeight="1">
      <c r="A372" s="72" t="s">
        <v>429</v>
      </c>
      <c r="B372" s="72" t="s">
        <v>285</v>
      </c>
      <c r="C372" s="72" t="s">
        <v>54</v>
      </c>
      <c r="D372" s="73">
        <v>49681</v>
      </c>
      <c r="E372" s="73">
        <v>269147.03</v>
      </c>
      <c r="F372" s="73">
        <v>242573.05</v>
      </c>
      <c r="G372" s="73">
        <v>106955.5</v>
      </c>
      <c r="H372" s="73">
        <v>530364.47</v>
      </c>
      <c r="I372" s="73">
        <v>474670.98</v>
      </c>
      <c r="J372" s="112">
        <f t="shared" si="79"/>
        <v>115.28451520702079</v>
      </c>
      <c r="K372" s="112">
        <f t="shared" si="75"/>
        <v>97.0538073557787</v>
      </c>
      <c r="L372" s="112">
        <f t="shared" si="76"/>
        <v>95.6816637297507</v>
      </c>
      <c r="M372" s="113">
        <f t="shared" si="77"/>
        <v>5.417504277289105</v>
      </c>
      <c r="N372" s="113">
        <f t="shared" si="73"/>
        <v>4.958739569260112</v>
      </c>
      <c r="O372" s="113">
        <f t="shared" si="78"/>
        <v>4.882612064974538</v>
      </c>
      <c r="P372" s="113">
        <f t="shared" si="74"/>
        <v>4.438023103066229</v>
      </c>
    </row>
    <row r="373" spans="1:16" s="120" customFormat="1" ht="11.25" customHeight="1">
      <c r="A373" s="72" t="s">
        <v>429</v>
      </c>
      <c r="B373" s="72" t="s">
        <v>285</v>
      </c>
      <c r="C373" s="72" t="s">
        <v>82</v>
      </c>
      <c r="D373" s="73"/>
      <c r="E373" s="73"/>
      <c r="F373" s="73"/>
      <c r="G373" s="73">
        <v>650</v>
      </c>
      <c r="H373" s="73">
        <v>3331.55</v>
      </c>
      <c r="I373" s="73">
        <v>2975.98</v>
      </c>
      <c r="J373" s="112"/>
      <c r="K373" s="112"/>
      <c r="L373" s="112"/>
      <c r="M373" s="113"/>
      <c r="N373" s="113">
        <f t="shared" si="73"/>
        <v>5.125461538461539</v>
      </c>
      <c r="O373" s="113"/>
      <c r="P373" s="113">
        <f t="shared" si="74"/>
        <v>4.578430769230769</v>
      </c>
    </row>
    <row r="374" spans="1:16" s="120" customFormat="1" ht="11.25" customHeight="1">
      <c r="A374" s="72" t="s">
        <v>429</v>
      </c>
      <c r="B374" s="72" t="s">
        <v>285</v>
      </c>
      <c r="C374" s="72" t="s">
        <v>56</v>
      </c>
      <c r="D374" s="73">
        <v>850</v>
      </c>
      <c r="E374" s="73">
        <v>5096.17</v>
      </c>
      <c r="F374" s="73">
        <v>4499.58</v>
      </c>
      <c r="G374" s="73">
        <v>350</v>
      </c>
      <c r="H374" s="73">
        <v>1793.08</v>
      </c>
      <c r="I374" s="73">
        <v>1577.65</v>
      </c>
      <c r="J374" s="112">
        <f t="shared" si="79"/>
        <v>-58.8235294117647</v>
      </c>
      <c r="K374" s="112">
        <f t="shared" si="75"/>
        <v>-64.81514549161429</v>
      </c>
      <c r="L374" s="112">
        <f t="shared" si="76"/>
        <v>-64.93783864271776</v>
      </c>
      <c r="M374" s="113">
        <f t="shared" si="77"/>
        <v>5.995494117647059</v>
      </c>
      <c r="N374" s="113">
        <f t="shared" si="73"/>
        <v>5.123085714285714</v>
      </c>
      <c r="O374" s="113">
        <f t="shared" si="78"/>
        <v>5.293623529411764</v>
      </c>
      <c r="P374" s="113">
        <f t="shared" si="74"/>
        <v>4.507571428571429</v>
      </c>
    </row>
    <row r="375" spans="1:16" s="120" customFormat="1" ht="11.25" customHeight="1">
      <c r="A375" s="72" t="s">
        <v>429</v>
      </c>
      <c r="B375" s="72" t="s">
        <v>285</v>
      </c>
      <c r="C375" s="72" t="s">
        <v>42</v>
      </c>
      <c r="D375" s="73">
        <v>76710</v>
      </c>
      <c r="E375" s="73">
        <v>464026.54</v>
      </c>
      <c r="F375" s="73">
        <v>417909.36</v>
      </c>
      <c r="G375" s="73">
        <v>162471</v>
      </c>
      <c r="H375" s="73">
        <v>858755.92</v>
      </c>
      <c r="I375" s="73">
        <v>769062.82</v>
      </c>
      <c r="J375" s="112">
        <f t="shared" si="79"/>
        <v>111.79898318341807</v>
      </c>
      <c r="K375" s="112">
        <f t="shared" si="75"/>
        <v>85.06612143348526</v>
      </c>
      <c r="L375" s="112">
        <f t="shared" si="76"/>
        <v>84.02622520826047</v>
      </c>
      <c r="M375" s="113">
        <f t="shared" si="77"/>
        <v>6.049101029852691</v>
      </c>
      <c r="N375" s="113">
        <f t="shared" si="73"/>
        <v>5.285595090816208</v>
      </c>
      <c r="O375" s="113">
        <f t="shared" si="78"/>
        <v>5.447912397340634</v>
      </c>
      <c r="P375" s="113">
        <f t="shared" si="74"/>
        <v>4.73353903158102</v>
      </c>
    </row>
    <row r="376" spans="1:16" s="120" customFormat="1" ht="11.25" customHeight="1">
      <c r="A376" s="72" t="s">
        <v>429</v>
      </c>
      <c r="B376" s="72" t="s">
        <v>285</v>
      </c>
      <c r="C376" s="72" t="s">
        <v>45</v>
      </c>
      <c r="D376" s="73">
        <v>43583</v>
      </c>
      <c r="E376" s="73">
        <v>212124.35</v>
      </c>
      <c r="F376" s="73">
        <v>189452.72</v>
      </c>
      <c r="G376" s="73">
        <v>77585</v>
      </c>
      <c r="H376" s="73">
        <v>387157.17</v>
      </c>
      <c r="I376" s="73">
        <v>348292.85</v>
      </c>
      <c r="J376" s="112">
        <f t="shared" si="79"/>
        <v>78.0166578711883</v>
      </c>
      <c r="K376" s="112">
        <f t="shared" si="75"/>
        <v>82.51425166417715</v>
      </c>
      <c r="L376" s="112">
        <f t="shared" si="76"/>
        <v>83.84156743698374</v>
      </c>
      <c r="M376" s="113">
        <f t="shared" si="77"/>
        <v>4.867135121492325</v>
      </c>
      <c r="N376" s="113">
        <f t="shared" si="73"/>
        <v>4.9901033704968745</v>
      </c>
      <c r="O376" s="113">
        <f t="shared" si="78"/>
        <v>4.346940779661795</v>
      </c>
      <c r="P376" s="113">
        <f t="shared" si="74"/>
        <v>4.489177676097183</v>
      </c>
    </row>
    <row r="377" spans="1:16" s="120" customFormat="1" ht="11.25" customHeight="1">
      <c r="A377" s="72" t="s">
        <v>429</v>
      </c>
      <c r="B377" s="72" t="s">
        <v>285</v>
      </c>
      <c r="C377" s="72" t="s">
        <v>57</v>
      </c>
      <c r="D377" s="73">
        <v>23180</v>
      </c>
      <c r="E377" s="73">
        <v>101300.3</v>
      </c>
      <c r="F377" s="73">
        <v>91803.31</v>
      </c>
      <c r="G377" s="73">
        <v>48160</v>
      </c>
      <c r="H377" s="73">
        <v>261110.61</v>
      </c>
      <c r="I377" s="73">
        <v>233022.35</v>
      </c>
      <c r="J377" s="112">
        <f t="shared" si="79"/>
        <v>107.76531492666092</v>
      </c>
      <c r="K377" s="112">
        <f t="shared" si="75"/>
        <v>157.75897011163835</v>
      </c>
      <c r="L377" s="112">
        <f t="shared" si="76"/>
        <v>153.827830390865</v>
      </c>
      <c r="M377" s="113">
        <f t="shared" si="77"/>
        <v>4.370159620362381</v>
      </c>
      <c r="N377" s="113">
        <f t="shared" si="73"/>
        <v>5.421731935215947</v>
      </c>
      <c r="O377" s="113">
        <f t="shared" si="78"/>
        <v>3.96045340811044</v>
      </c>
      <c r="P377" s="113">
        <f t="shared" si="74"/>
        <v>4.838503945182724</v>
      </c>
    </row>
    <row r="378" spans="1:16" s="120" customFormat="1" ht="11.25" customHeight="1">
      <c r="A378" s="72" t="s">
        <v>429</v>
      </c>
      <c r="B378" s="72" t="s">
        <v>285</v>
      </c>
      <c r="C378" s="72" t="s">
        <v>61</v>
      </c>
      <c r="D378" s="73"/>
      <c r="E378" s="73"/>
      <c r="F378" s="73"/>
      <c r="G378" s="73">
        <v>50</v>
      </c>
      <c r="H378" s="73">
        <v>273.2</v>
      </c>
      <c r="I378" s="73">
        <v>242.04</v>
      </c>
      <c r="J378" s="112"/>
      <c r="K378" s="112"/>
      <c r="L378" s="112"/>
      <c r="M378" s="113"/>
      <c r="N378" s="113">
        <f t="shared" si="73"/>
        <v>5.4639999999999995</v>
      </c>
      <c r="O378" s="113"/>
      <c r="P378" s="113">
        <f t="shared" si="74"/>
        <v>4.8408</v>
      </c>
    </row>
    <row r="379" spans="1:16" s="120" customFormat="1" ht="11.25" customHeight="1">
      <c r="A379" s="72" t="s">
        <v>429</v>
      </c>
      <c r="B379" s="72" t="s">
        <v>285</v>
      </c>
      <c r="C379" s="72" t="s">
        <v>43</v>
      </c>
      <c r="D379" s="73">
        <v>78984.5</v>
      </c>
      <c r="E379" s="73">
        <v>403924.72</v>
      </c>
      <c r="F379" s="73">
        <v>363542.37</v>
      </c>
      <c r="G379" s="73">
        <v>257740</v>
      </c>
      <c r="H379" s="73">
        <v>1276937.07</v>
      </c>
      <c r="I379" s="73">
        <v>1142150.17</v>
      </c>
      <c r="J379" s="112">
        <f t="shared" si="79"/>
        <v>226.3171888155271</v>
      </c>
      <c r="K379" s="112">
        <f t="shared" si="75"/>
        <v>216.1324392327363</v>
      </c>
      <c r="L379" s="112">
        <f t="shared" si="76"/>
        <v>214.17250484448346</v>
      </c>
      <c r="M379" s="113">
        <f t="shared" si="77"/>
        <v>5.113974513986921</v>
      </c>
      <c r="N379" s="113">
        <f t="shared" si="73"/>
        <v>4.954361255528828</v>
      </c>
      <c r="O379" s="113">
        <f t="shared" si="78"/>
        <v>4.6027052143142</v>
      </c>
      <c r="P379" s="113">
        <f t="shared" si="74"/>
        <v>4.431404399782727</v>
      </c>
    </row>
    <row r="380" spans="1:16" s="120" customFormat="1" ht="11.25" customHeight="1">
      <c r="A380" s="72" t="s">
        <v>429</v>
      </c>
      <c r="B380" s="72" t="s">
        <v>285</v>
      </c>
      <c r="C380" s="72" t="s">
        <v>103</v>
      </c>
      <c r="D380" s="73">
        <v>40</v>
      </c>
      <c r="E380" s="73">
        <v>633.35</v>
      </c>
      <c r="F380" s="73">
        <v>600</v>
      </c>
      <c r="G380" s="73"/>
      <c r="H380" s="73"/>
      <c r="I380" s="73"/>
      <c r="J380" s="112"/>
      <c r="K380" s="112">
        <f t="shared" si="75"/>
        <v>-100</v>
      </c>
      <c r="L380" s="112">
        <f t="shared" si="76"/>
        <v>-100</v>
      </c>
      <c r="M380" s="113">
        <f t="shared" si="77"/>
        <v>15.83375</v>
      </c>
      <c r="N380" s="113"/>
      <c r="O380" s="113">
        <f t="shared" si="78"/>
        <v>15</v>
      </c>
      <c r="P380" s="113"/>
    </row>
    <row r="381" spans="1:16" s="120" customFormat="1" ht="11.25" customHeight="1">
      <c r="A381" s="72" t="s">
        <v>429</v>
      </c>
      <c r="B381" s="72" t="s">
        <v>285</v>
      </c>
      <c r="C381" s="72" t="s">
        <v>50</v>
      </c>
      <c r="D381" s="73">
        <v>540</v>
      </c>
      <c r="E381" s="73">
        <v>2774.65</v>
      </c>
      <c r="F381" s="73">
        <v>2443.93</v>
      </c>
      <c r="G381" s="73">
        <v>3360</v>
      </c>
      <c r="H381" s="73">
        <v>19364.32</v>
      </c>
      <c r="I381" s="73">
        <v>17455.01</v>
      </c>
      <c r="J381" s="112">
        <f t="shared" si="79"/>
        <v>522.2222222222222</v>
      </c>
      <c r="K381" s="112">
        <f t="shared" si="75"/>
        <v>597.9013569279007</v>
      </c>
      <c r="L381" s="112">
        <f t="shared" si="76"/>
        <v>614.218901523366</v>
      </c>
      <c r="M381" s="113">
        <f t="shared" si="77"/>
        <v>5.138240740740741</v>
      </c>
      <c r="N381" s="113">
        <f t="shared" si="73"/>
        <v>5.763190476190476</v>
      </c>
      <c r="O381" s="113">
        <f t="shared" si="78"/>
        <v>4.525796296296296</v>
      </c>
      <c r="P381" s="113">
        <f t="shared" si="74"/>
        <v>5.194943452380952</v>
      </c>
    </row>
    <row r="382" spans="1:16" s="120" customFormat="1" ht="11.25" customHeight="1">
      <c r="A382" s="72" t="s">
        <v>429</v>
      </c>
      <c r="B382" s="72" t="s">
        <v>285</v>
      </c>
      <c r="C382" s="72" t="s">
        <v>772</v>
      </c>
      <c r="D382" s="73"/>
      <c r="E382" s="73"/>
      <c r="F382" s="73"/>
      <c r="G382" s="73">
        <v>728</v>
      </c>
      <c r="H382" s="73">
        <v>4507.56</v>
      </c>
      <c r="I382" s="73">
        <v>4006.97</v>
      </c>
      <c r="J382" s="112"/>
      <c r="K382" s="112"/>
      <c r="L382" s="112"/>
      <c r="M382" s="113"/>
      <c r="N382" s="113">
        <f t="shared" si="73"/>
        <v>6.191703296703297</v>
      </c>
      <c r="O382" s="113"/>
      <c r="P382" s="113">
        <f t="shared" si="74"/>
        <v>5.50407967032967</v>
      </c>
    </row>
    <row r="383" spans="1:16" s="120" customFormat="1" ht="11.25" customHeight="1">
      <c r="A383" s="72" t="s">
        <v>429</v>
      </c>
      <c r="B383" s="72" t="s">
        <v>285</v>
      </c>
      <c r="C383" s="72" t="s">
        <v>100</v>
      </c>
      <c r="D383" s="73">
        <v>27938</v>
      </c>
      <c r="E383" s="73">
        <v>117948.1</v>
      </c>
      <c r="F383" s="73">
        <v>109774.03</v>
      </c>
      <c r="G383" s="73"/>
      <c r="H383" s="73"/>
      <c r="I383" s="73"/>
      <c r="J383" s="112"/>
      <c r="K383" s="112">
        <f t="shared" si="75"/>
        <v>-100</v>
      </c>
      <c r="L383" s="112">
        <f t="shared" si="76"/>
        <v>-100</v>
      </c>
      <c r="M383" s="113">
        <f t="shared" si="77"/>
        <v>4.221780370821104</v>
      </c>
      <c r="N383" s="113"/>
      <c r="O383" s="113">
        <f t="shared" si="78"/>
        <v>3.929201446059131</v>
      </c>
      <c r="P383" s="113"/>
    </row>
    <row r="384" spans="1:16" s="120" customFormat="1" ht="11.25" customHeight="1">
      <c r="A384" s="72" t="s">
        <v>429</v>
      </c>
      <c r="B384" s="72" t="s">
        <v>285</v>
      </c>
      <c r="C384" s="72" t="s">
        <v>70</v>
      </c>
      <c r="D384" s="73">
        <v>9300</v>
      </c>
      <c r="E384" s="73">
        <v>54435.78</v>
      </c>
      <c r="F384" s="73">
        <v>48459</v>
      </c>
      <c r="G384" s="73"/>
      <c r="H384" s="73"/>
      <c r="I384" s="73"/>
      <c r="J384" s="112"/>
      <c r="K384" s="112">
        <f t="shared" si="75"/>
        <v>-100</v>
      </c>
      <c r="L384" s="112">
        <f t="shared" si="76"/>
        <v>-100</v>
      </c>
      <c r="M384" s="113">
        <f t="shared" si="77"/>
        <v>5.853309677419355</v>
      </c>
      <c r="N384" s="113"/>
      <c r="O384" s="113">
        <f t="shared" si="78"/>
        <v>5.210645161290323</v>
      </c>
      <c r="P384" s="113"/>
    </row>
    <row r="385" spans="1:16" s="120" customFormat="1" ht="11.25" customHeight="1">
      <c r="A385" s="72" t="s">
        <v>429</v>
      </c>
      <c r="B385" s="72" t="s">
        <v>285</v>
      </c>
      <c r="C385" s="72" t="s">
        <v>71</v>
      </c>
      <c r="D385" s="73">
        <v>780</v>
      </c>
      <c r="E385" s="73">
        <v>4166.24</v>
      </c>
      <c r="F385" s="73">
        <v>3735.5</v>
      </c>
      <c r="G385" s="73">
        <v>310</v>
      </c>
      <c r="H385" s="73">
        <v>1718.25</v>
      </c>
      <c r="I385" s="73">
        <v>1530.94</v>
      </c>
      <c r="J385" s="112">
        <f t="shared" si="79"/>
        <v>-60.256410256410255</v>
      </c>
      <c r="K385" s="112">
        <f t="shared" si="75"/>
        <v>-58.75777679634394</v>
      </c>
      <c r="L385" s="112">
        <f t="shared" si="76"/>
        <v>-59.016463659483335</v>
      </c>
      <c r="M385" s="113">
        <f t="shared" si="77"/>
        <v>5.341333333333333</v>
      </c>
      <c r="N385" s="113">
        <f t="shared" si="73"/>
        <v>5.542741935483871</v>
      </c>
      <c r="O385" s="113">
        <f t="shared" si="78"/>
        <v>4.789102564102564</v>
      </c>
      <c r="P385" s="113">
        <f t="shared" si="74"/>
        <v>4.938516129032259</v>
      </c>
    </row>
    <row r="386" spans="1:16" s="120" customFormat="1" ht="11.25" customHeight="1">
      <c r="A386" s="72" t="s">
        <v>429</v>
      </c>
      <c r="B386" s="72" t="s">
        <v>285</v>
      </c>
      <c r="C386" s="72" t="s">
        <v>67</v>
      </c>
      <c r="D386" s="73">
        <v>1725</v>
      </c>
      <c r="E386" s="73">
        <v>8157.6</v>
      </c>
      <c r="F386" s="73">
        <v>7289.46</v>
      </c>
      <c r="G386" s="73">
        <v>2797</v>
      </c>
      <c r="H386" s="73">
        <v>13906.99</v>
      </c>
      <c r="I386" s="73">
        <v>12472.92</v>
      </c>
      <c r="J386" s="112">
        <f t="shared" si="79"/>
        <v>62.14492753623188</v>
      </c>
      <c r="K386" s="112">
        <f t="shared" si="75"/>
        <v>70.47893988427968</v>
      </c>
      <c r="L386" s="112">
        <f t="shared" si="76"/>
        <v>71.10897103489147</v>
      </c>
      <c r="M386" s="113">
        <f t="shared" si="77"/>
        <v>4.72904347826087</v>
      </c>
      <c r="N386" s="113">
        <f t="shared" si="73"/>
        <v>4.9721094029317126</v>
      </c>
      <c r="O386" s="113">
        <f t="shared" si="78"/>
        <v>4.225773913043478</v>
      </c>
      <c r="P386" s="113">
        <f t="shared" si="74"/>
        <v>4.459392205934931</v>
      </c>
    </row>
    <row r="387" spans="1:16" s="120" customFormat="1" ht="11.25" customHeight="1">
      <c r="A387" s="72" t="s">
        <v>429</v>
      </c>
      <c r="B387" s="72" t="s">
        <v>285</v>
      </c>
      <c r="C387" s="72" t="s">
        <v>49</v>
      </c>
      <c r="D387" s="73"/>
      <c r="E387" s="73"/>
      <c r="F387" s="73"/>
      <c r="G387" s="73">
        <v>100</v>
      </c>
      <c r="H387" s="73">
        <v>526</v>
      </c>
      <c r="I387" s="73">
        <v>486.22</v>
      </c>
      <c r="J387" s="112"/>
      <c r="K387" s="112"/>
      <c r="L387" s="112"/>
      <c r="M387" s="113"/>
      <c r="N387" s="113">
        <f t="shared" si="73"/>
        <v>5.26</v>
      </c>
      <c r="O387" s="113"/>
      <c r="P387" s="113">
        <f t="shared" si="74"/>
        <v>4.8622000000000005</v>
      </c>
    </row>
    <row r="388" spans="1:16" s="120" customFormat="1" ht="11.25" customHeight="1">
      <c r="A388" s="72" t="s">
        <v>429</v>
      </c>
      <c r="B388" s="72" t="s">
        <v>285</v>
      </c>
      <c r="C388" s="72" t="s">
        <v>350</v>
      </c>
      <c r="D388" s="73"/>
      <c r="E388" s="73"/>
      <c r="F388" s="73"/>
      <c r="G388" s="73">
        <v>128</v>
      </c>
      <c r="H388" s="73">
        <v>676.96</v>
      </c>
      <c r="I388" s="73">
        <v>613.58</v>
      </c>
      <c r="J388" s="112"/>
      <c r="K388" s="112"/>
      <c r="L388" s="112"/>
      <c r="M388" s="113"/>
      <c r="N388" s="113">
        <f t="shared" si="73"/>
        <v>5.28875</v>
      </c>
      <c r="O388" s="113"/>
      <c r="P388" s="113">
        <f t="shared" si="74"/>
        <v>4.79359375</v>
      </c>
    </row>
    <row r="389" spans="1:16" s="120" customFormat="1" ht="11.25" customHeight="1">
      <c r="A389" s="72" t="s">
        <v>429</v>
      </c>
      <c r="B389" s="72" t="s">
        <v>285</v>
      </c>
      <c r="C389" s="72" t="s">
        <v>66</v>
      </c>
      <c r="D389" s="73"/>
      <c r="E389" s="73"/>
      <c r="F389" s="73"/>
      <c r="G389" s="73">
        <v>1000</v>
      </c>
      <c r="H389" s="73">
        <v>4378.66</v>
      </c>
      <c r="I389" s="73">
        <v>4038.24</v>
      </c>
      <c r="J389" s="112"/>
      <c r="K389" s="112"/>
      <c r="L389" s="112"/>
      <c r="M389" s="113"/>
      <c r="N389" s="113">
        <f t="shared" si="73"/>
        <v>4.37866</v>
      </c>
      <c r="O389" s="113"/>
      <c r="P389" s="113">
        <f t="shared" si="74"/>
        <v>4.03824</v>
      </c>
    </row>
    <row r="390" spans="1:16" s="120" customFormat="1" ht="11.25" customHeight="1">
      <c r="A390" s="72" t="s">
        <v>429</v>
      </c>
      <c r="B390" s="72" t="s">
        <v>285</v>
      </c>
      <c r="C390" s="72" t="s">
        <v>44</v>
      </c>
      <c r="D390" s="73">
        <v>59327</v>
      </c>
      <c r="E390" s="73">
        <v>201383.51</v>
      </c>
      <c r="F390" s="73">
        <v>180059.5</v>
      </c>
      <c r="G390" s="73">
        <v>67082.5</v>
      </c>
      <c r="H390" s="73">
        <v>291240.14</v>
      </c>
      <c r="I390" s="73">
        <v>260958.88</v>
      </c>
      <c r="J390" s="112">
        <f t="shared" si="79"/>
        <v>13.07246279097207</v>
      </c>
      <c r="K390" s="112">
        <f t="shared" si="75"/>
        <v>44.61965629658555</v>
      </c>
      <c r="L390" s="112">
        <f t="shared" si="76"/>
        <v>44.92924838733863</v>
      </c>
      <c r="M390" s="113">
        <f t="shared" si="77"/>
        <v>3.3944664318101374</v>
      </c>
      <c r="N390" s="113">
        <f t="shared" si="73"/>
        <v>4.341521857414378</v>
      </c>
      <c r="O390" s="113">
        <f t="shared" si="78"/>
        <v>3.0350346385288316</v>
      </c>
      <c r="P390" s="113">
        <f t="shared" si="74"/>
        <v>3.8901185853240414</v>
      </c>
    </row>
    <row r="391" spans="1:16" s="120" customFormat="1" ht="11.25" customHeight="1">
      <c r="A391" s="72" t="s">
        <v>624</v>
      </c>
      <c r="B391" s="72" t="s">
        <v>625</v>
      </c>
      <c r="C391" s="72" t="s">
        <v>63</v>
      </c>
      <c r="D391" s="73">
        <v>36</v>
      </c>
      <c r="E391" s="73">
        <v>244.35</v>
      </c>
      <c r="F391" s="73">
        <v>222.2</v>
      </c>
      <c r="G391" s="73">
        <v>6</v>
      </c>
      <c r="H391" s="73">
        <v>69.83</v>
      </c>
      <c r="I391" s="73">
        <v>61.31</v>
      </c>
      <c r="J391" s="112">
        <f t="shared" si="79"/>
        <v>-83.33333333333333</v>
      </c>
      <c r="K391" s="112">
        <f t="shared" si="75"/>
        <v>-71.42214037241662</v>
      </c>
      <c r="L391" s="112">
        <f t="shared" si="76"/>
        <v>-72.4077407740774</v>
      </c>
      <c r="M391" s="113">
        <f t="shared" si="77"/>
        <v>6.7875</v>
      </c>
      <c r="N391" s="113">
        <f t="shared" si="73"/>
        <v>11.638333333333334</v>
      </c>
      <c r="O391" s="113">
        <f t="shared" si="78"/>
        <v>6.172222222222222</v>
      </c>
      <c r="P391" s="113">
        <f t="shared" si="74"/>
        <v>10.218333333333334</v>
      </c>
    </row>
    <row r="392" spans="1:16" s="120" customFormat="1" ht="11.25" customHeight="1">
      <c r="A392" s="72" t="s">
        <v>624</v>
      </c>
      <c r="B392" s="72" t="s">
        <v>625</v>
      </c>
      <c r="C392" s="72" t="s">
        <v>54</v>
      </c>
      <c r="D392" s="73">
        <v>20</v>
      </c>
      <c r="E392" s="73">
        <v>208.79</v>
      </c>
      <c r="F392" s="73">
        <v>192.56</v>
      </c>
      <c r="G392" s="73"/>
      <c r="H392" s="73"/>
      <c r="I392" s="73"/>
      <c r="J392" s="112"/>
      <c r="K392" s="112">
        <f t="shared" si="75"/>
        <v>-100</v>
      </c>
      <c r="L392" s="112">
        <f t="shared" si="76"/>
        <v>-100</v>
      </c>
      <c r="M392" s="113">
        <f t="shared" si="77"/>
        <v>10.439499999999999</v>
      </c>
      <c r="N392" s="113"/>
      <c r="O392" s="113">
        <f t="shared" si="78"/>
        <v>9.628</v>
      </c>
      <c r="P392" s="113"/>
    </row>
    <row r="393" spans="1:16" s="120" customFormat="1" ht="11.25" customHeight="1">
      <c r="A393" s="72" t="s">
        <v>624</v>
      </c>
      <c r="B393" s="72" t="s">
        <v>625</v>
      </c>
      <c r="C393" s="72" t="s">
        <v>42</v>
      </c>
      <c r="D393" s="73">
        <v>1060</v>
      </c>
      <c r="E393" s="73">
        <v>11519.62</v>
      </c>
      <c r="F393" s="73">
        <v>10506.01</v>
      </c>
      <c r="G393" s="73">
        <v>120</v>
      </c>
      <c r="H393" s="73">
        <v>1500.6</v>
      </c>
      <c r="I393" s="73">
        <v>1350.27</v>
      </c>
      <c r="J393" s="112">
        <f t="shared" si="79"/>
        <v>-88.67924528301887</v>
      </c>
      <c r="K393" s="112">
        <f t="shared" si="75"/>
        <v>-86.97352864070169</v>
      </c>
      <c r="L393" s="112">
        <f t="shared" si="76"/>
        <v>-87.14764215910702</v>
      </c>
      <c r="M393" s="113">
        <f t="shared" si="77"/>
        <v>10.86756603773585</v>
      </c>
      <c r="N393" s="113">
        <f t="shared" si="73"/>
        <v>12.504999999999999</v>
      </c>
      <c r="O393" s="113">
        <f t="shared" si="78"/>
        <v>9.911330188679246</v>
      </c>
      <c r="P393" s="113">
        <f t="shared" si="74"/>
        <v>11.25225</v>
      </c>
    </row>
    <row r="394" spans="1:16" s="120" customFormat="1" ht="11.25" customHeight="1">
      <c r="A394" s="72" t="s">
        <v>624</v>
      </c>
      <c r="B394" s="72" t="s">
        <v>625</v>
      </c>
      <c r="C394" s="72" t="s">
        <v>57</v>
      </c>
      <c r="D394" s="73"/>
      <c r="E394" s="73"/>
      <c r="F394" s="73"/>
      <c r="G394" s="73">
        <v>270</v>
      </c>
      <c r="H394" s="73">
        <v>3340.28</v>
      </c>
      <c r="I394" s="73">
        <v>3030.94</v>
      </c>
      <c r="J394" s="112"/>
      <c r="K394" s="112"/>
      <c r="L394" s="112"/>
      <c r="M394" s="113"/>
      <c r="N394" s="113">
        <f t="shared" si="73"/>
        <v>12.371407407407409</v>
      </c>
      <c r="O394" s="113"/>
      <c r="P394" s="113">
        <f t="shared" si="74"/>
        <v>11.225703703703704</v>
      </c>
    </row>
    <row r="395" spans="1:16" s="120" customFormat="1" ht="11.25" customHeight="1">
      <c r="A395" s="72" t="s">
        <v>624</v>
      </c>
      <c r="B395" s="72" t="s">
        <v>625</v>
      </c>
      <c r="C395" s="72" t="s">
        <v>43</v>
      </c>
      <c r="D395" s="73">
        <v>350</v>
      </c>
      <c r="E395" s="73">
        <v>3472.42</v>
      </c>
      <c r="F395" s="73">
        <v>3075.26</v>
      </c>
      <c r="G395" s="73">
        <v>630</v>
      </c>
      <c r="H395" s="73">
        <v>7630.52</v>
      </c>
      <c r="I395" s="73">
        <v>6797.44</v>
      </c>
      <c r="J395" s="112">
        <f t="shared" si="79"/>
        <v>80</v>
      </c>
      <c r="K395" s="112">
        <f t="shared" si="75"/>
        <v>119.7464592416816</v>
      </c>
      <c r="L395" s="112">
        <f t="shared" si="76"/>
        <v>121.03627010399119</v>
      </c>
      <c r="M395" s="113">
        <f t="shared" si="77"/>
        <v>9.9212</v>
      </c>
      <c r="N395" s="113">
        <f t="shared" si="73"/>
        <v>12.111936507936509</v>
      </c>
      <c r="O395" s="113">
        <f t="shared" si="78"/>
        <v>8.786457142857143</v>
      </c>
      <c r="P395" s="113">
        <f t="shared" si="74"/>
        <v>10.789587301587302</v>
      </c>
    </row>
    <row r="396" spans="1:16" s="120" customFormat="1" ht="11.25" customHeight="1">
      <c r="A396" s="72" t="s">
        <v>624</v>
      </c>
      <c r="B396" s="72" t="s">
        <v>625</v>
      </c>
      <c r="C396" s="72" t="s">
        <v>67</v>
      </c>
      <c r="D396" s="73">
        <v>40</v>
      </c>
      <c r="E396" s="73">
        <v>448.78</v>
      </c>
      <c r="F396" s="73">
        <v>380</v>
      </c>
      <c r="G396" s="73"/>
      <c r="H396" s="73"/>
      <c r="I396" s="73"/>
      <c r="J396" s="112"/>
      <c r="K396" s="112">
        <f t="shared" si="75"/>
        <v>-100</v>
      </c>
      <c r="L396" s="112">
        <f t="shared" si="76"/>
        <v>-100</v>
      </c>
      <c r="M396" s="113">
        <f t="shared" si="77"/>
        <v>11.2195</v>
      </c>
      <c r="N396" s="113"/>
      <c r="O396" s="113">
        <f t="shared" si="78"/>
        <v>9.5</v>
      </c>
      <c r="P396" s="113"/>
    </row>
    <row r="397" spans="1:16" s="120" customFormat="1" ht="11.25" customHeight="1">
      <c r="A397" s="72" t="s">
        <v>624</v>
      </c>
      <c r="B397" s="72" t="s">
        <v>625</v>
      </c>
      <c r="C397" s="72" t="s">
        <v>44</v>
      </c>
      <c r="D397" s="73"/>
      <c r="E397" s="73"/>
      <c r="F397" s="73"/>
      <c r="G397" s="73">
        <v>599.9</v>
      </c>
      <c r="H397" s="73">
        <v>6767.92</v>
      </c>
      <c r="I397" s="73">
        <v>6083.07</v>
      </c>
      <c r="J397" s="112"/>
      <c r="K397" s="112"/>
      <c r="L397" s="112"/>
      <c r="M397" s="113"/>
      <c r="N397" s="113">
        <f t="shared" si="73"/>
        <v>11.281746957826305</v>
      </c>
      <c r="O397" s="113"/>
      <c r="P397" s="113">
        <f t="shared" si="74"/>
        <v>10.140140023337223</v>
      </c>
    </row>
    <row r="398" spans="1:16" s="181" customFormat="1" ht="12.75">
      <c r="A398" s="100"/>
      <c r="B398" s="101" t="s">
        <v>121</v>
      </c>
      <c r="C398" s="100"/>
      <c r="D398" s="102">
        <f aca="true" t="shared" si="80" ref="D398:I398">SUM(D368:D397)</f>
        <v>389623.5</v>
      </c>
      <c r="E398" s="102">
        <f t="shared" si="80"/>
        <v>1956663.9700000002</v>
      </c>
      <c r="F398" s="102">
        <f t="shared" si="80"/>
        <v>1762447.39</v>
      </c>
      <c r="G398" s="102">
        <f t="shared" si="80"/>
        <v>821492.9</v>
      </c>
      <c r="H398" s="102">
        <f t="shared" si="80"/>
        <v>4194099.2800000003</v>
      </c>
      <c r="I398" s="102">
        <f t="shared" si="80"/>
        <v>3754051.35</v>
      </c>
      <c r="J398" s="112">
        <f t="shared" si="79"/>
        <v>110.8427494748135</v>
      </c>
      <c r="K398" s="112">
        <f t="shared" si="75"/>
        <v>114.3494920080733</v>
      </c>
      <c r="L398" s="112">
        <f t="shared" si="76"/>
        <v>113.00217931611567</v>
      </c>
      <c r="M398" s="113">
        <f t="shared" si="77"/>
        <v>5.0219352015471355</v>
      </c>
      <c r="N398" s="113">
        <f t="shared" si="73"/>
        <v>5.1054601689192936</v>
      </c>
      <c r="O398" s="113">
        <f t="shared" si="78"/>
        <v>4.523462753145023</v>
      </c>
      <c r="P398" s="113">
        <f t="shared" si="74"/>
        <v>4.56979159527733</v>
      </c>
    </row>
    <row r="432" spans="17:19" ht="12.75">
      <c r="Q432" s="103">
        <v>3.159348</v>
      </c>
      <c r="S432" s="103">
        <v>2.8908</v>
      </c>
    </row>
    <row r="433" spans="17:19" ht="12.75">
      <c r="Q433" s="103">
        <v>3.187637383546391</v>
      </c>
      <c r="R433" s="103">
        <v>2.7906216666666666</v>
      </c>
      <c r="S433" s="103">
        <v>2.9401547546898565</v>
      </c>
    </row>
    <row r="434" spans="17:19" ht="12.75">
      <c r="Q434" s="103">
        <v>3.220215291195142</v>
      </c>
      <c r="R434" s="103">
        <v>2.7804015930965815</v>
      </c>
      <c r="S434" s="103">
        <v>2.964518124942497</v>
      </c>
    </row>
    <row r="435" spans="17:19" ht="12.75">
      <c r="Q435" s="103">
        <v>3.2832381858547413</v>
      </c>
      <c r="R435" s="103">
        <v>3.1</v>
      </c>
      <c r="S435" s="103">
        <v>3.013861401839518</v>
      </c>
    </row>
    <row r="436" ht="12.75">
      <c r="R436" s="103">
        <v>3.545933333333333</v>
      </c>
    </row>
    <row r="437" ht="12.75">
      <c r="R437" s="103">
        <v>5.696666666666666</v>
      </c>
    </row>
    <row r="438" ht="12.75">
      <c r="R438" s="103">
        <v>3.086</v>
      </c>
    </row>
    <row r="439" ht="12.75">
      <c r="R439" s="103">
        <v>2.8247753928314676</v>
      </c>
    </row>
    <row r="440" ht="12.75">
      <c r="R440" s="103">
        <v>2.749999125874126</v>
      </c>
    </row>
    <row r="441" ht="12.75">
      <c r="R441" s="103">
        <v>3.25</v>
      </c>
    </row>
    <row r="442" spans="17:19" ht="12.75">
      <c r="Q442" s="103">
        <v>3.565923025631017</v>
      </c>
      <c r="R442" s="103">
        <v>3.8678139846102377</v>
      </c>
      <c r="S442" s="103">
        <v>3.277943663804319</v>
      </c>
    </row>
    <row r="443" ht="12.75">
      <c r="R443" s="103">
        <v>2.9800872</v>
      </c>
    </row>
    <row r="444" spans="17:19" ht="12.75">
      <c r="Q444" s="103">
        <v>4.066222059063469</v>
      </c>
      <c r="S444" s="103">
        <v>3.7328479360417686</v>
      </c>
    </row>
    <row r="445" ht="12.75">
      <c r="R445" s="103">
        <v>2.6602272727272727</v>
      </c>
    </row>
    <row r="446" ht="12.75">
      <c r="R446" s="103">
        <v>2.713888888888889</v>
      </c>
    </row>
    <row r="447" spans="17:19" ht="12.75">
      <c r="Q447" s="103">
        <v>2.9078882352941178</v>
      </c>
      <c r="R447" s="103">
        <v>3.063147236941711</v>
      </c>
      <c r="S447" s="103">
        <v>2.6879529411764707</v>
      </c>
    </row>
    <row r="448" spans="17:19" ht="12.75">
      <c r="Q448" s="103">
        <v>3.3</v>
      </c>
      <c r="R448" s="103">
        <v>2.920958128078818</v>
      </c>
      <c r="S448" s="103">
        <v>3.0264747536945813</v>
      </c>
    </row>
    <row r="449" ht="12.75">
      <c r="R449" s="103">
        <v>2.838135593220339</v>
      </c>
    </row>
    <row r="450" spans="17:19" ht="12.75">
      <c r="Q450" s="103">
        <v>3.0081438888888887</v>
      </c>
      <c r="R450" s="103">
        <v>2.6406220839813375</v>
      </c>
      <c r="S450" s="103">
        <v>2.7598844444444444</v>
      </c>
    </row>
    <row r="451" ht="12.75">
      <c r="R451" s="103">
        <v>3.4321370826010544</v>
      </c>
    </row>
    <row r="452" spans="17:19" ht="12.75">
      <c r="Q452" s="103">
        <v>3.005468</v>
      </c>
      <c r="S452" s="103">
        <v>2.75</v>
      </c>
    </row>
    <row r="453" ht="12.75">
      <c r="R453" s="103">
        <v>2.9227823624595466</v>
      </c>
    </row>
    <row r="454" spans="17:19" ht="12.75">
      <c r="Q454" s="103">
        <v>5.34094</v>
      </c>
      <c r="S454" s="103">
        <v>4.90036</v>
      </c>
    </row>
    <row r="455" ht="12.75">
      <c r="R455" s="103">
        <v>4.777619047619048</v>
      </c>
    </row>
    <row r="456" ht="12.75">
      <c r="R456" s="103">
        <v>4.3425</v>
      </c>
    </row>
    <row r="457" spans="17:19" ht="12.75">
      <c r="Q457" s="103">
        <v>5.186013333333333</v>
      </c>
      <c r="S457" s="103">
        <v>4.75732</v>
      </c>
    </row>
    <row r="458" spans="17:19" ht="12.75">
      <c r="Q458" s="103">
        <v>4.96335763888889</v>
      </c>
      <c r="R458" s="103">
        <v>4.3596</v>
      </c>
      <c r="S458" s="103">
        <v>4.587954861111111</v>
      </c>
    </row>
    <row r="459" spans="17:19" ht="12.75">
      <c r="Q459" s="103">
        <v>5.75</v>
      </c>
      <c r="R459" s="103">
        <v>5.0799255952380955</v>
      </c>
      <c r="S459" s="103">
        <v>5.273400297619047</v>
      </c>
    </row>
    <row r="460" spans="17:19" ht="12.75">
      <c r="Q460" s="103">
        <v>6.023148148148148</v>
      </c>
      <c r="S460" s="103">
        <v>5.527814814814815</v>
      </c>
    </row>
    <row r="461" ht="12.75">
      <c r="R461" s="103">
        <v>4.406787425149701</v>
      </c>
    </row>
    <row r="462" spans="17:19" ht="12.75">
      <c r="Q462" s="103">
        <v>8.865767950550625</v>
      </c>
      <c r="R462" s="103">
        <v>7.905768929209017</v>
      </c>
      <c r="S462" s="103">
        <v>8.157514371312551</v>
      </c>
    </row>
    <row r="463" ht="12.75">
      <c r="R463" s="103">
        <v>7.88</v>
      </c>
    </row>
    <row r="464" spans="17:19" ht="12.75">
      <c r="Q464" s="103">
        <v>10.059239999999999</v>
      </c>
      <c r="S464" s="103">
        <v>9.251040000000001</v>
      </c>
    </row>
    <row r="465" spans="17:19" ht="12.75">
      <c r="Q465" s="103">
        <v>7.911295555555556</v>
      </c>
      <c r="S465" s="103">
        <v>7.257318888888889</v>
      </c>
    </row>
    <row r="466" spans="17:19" ht="12.75">
      <c r="Q466" s="103">
        <v>8.00333541743288</v>
      </c>
      <c r="R466" s="103">
        <v>7.38930805918582</v>
      </c>
      <c r="S466" s="103">
        <v>7.39470136079441</v>
      </c>
    </row>
    <row r="467" ht="12.75">
      <c r="R467" s="103">
        <v>7.6906</v>
      </c>
    </row>
    <row r="468" spans="20:35" ht="12.75">
      <c r="T468" s="103" t="s">
        <v>284</v>
      </c>
      <c r="U468" s="103" t="s">
        <v>452</v>
      </c>
      <c r="V468" s="103" t="s">
        <v>95</v>
      </c>
      <c r="Z468" s="103">
        <v>10000</v>
      </c>
      <c r="AA468" s="103">
        <v>31593.48</v>
      </c>
      <c r="AB468" s="103">
        <v>28908</v>
      </c>
      <c r="AG468" s="103">
        <v>3.159348</v>
      </c>
      <c r="AI468" s="103">
        <v>2.8908</v>
      </c>
    </row>
    <row r="469" spans="20:35" ht="12.75">
      <c r="T469" s="103" t="s">
        <v>284</v>
      </c>
      <c r="U469" s="103" t="s">
        <v>452</v>
      </c>
      <c r="V469" s="103" t="s">
        <v>71</v>
      </c>
      <c r="W469" s="103">
        <v>6000</v>
      </c>
      <c r="X469" s="103">
        <v>19438.37</v>
      </c>
      <c r="Y469" s="103">
        <v>16743.73</v>
      </c>
      <c r="Z469" s="103">
        <v>70951</v>
      </c>
      <c r="AA469" s="103">
        <v>226166.06</v>
      </c>
      <c r="AB469" s="103">
        <v>208606.92</v>
      </c>
      <c r="AC469" s="103">
        <v>1082.5166666666667</v>
      </c>
      <c r="AD469" s="103">
        <v>1063.5032155473941</v>
      </c>
      <c r="AE469" s="103">
        <v>1145.8808162816767</v>
      </c>
      <c r="AF469" s="103">
        <v>3.2397283333333333</v>
      </c>
      <c r="AG469" s="103">
        <v>3.187637383546391</v>
      </c>
      <c r="AH469" s="103">
        <v>2.7906216666666666</v>
      </c>
      <c r="AI469" s="103">
        <v>2.9401547546898565</v>
      </c>
    </row>
    <row r="470" spans="20:35" ht="12.75">
      <c r="T470" s="103" t="s">
        <v>284</v>
      </c>
      <c r="U470" s="103" t="s">
        <v>452</v>
      </c>
      <c r="V470" s="103" t="s">
        <v>67</v>
      </c>
      <c r="W470" s="103">
        <v>18078</v>
      </c>
      <c r="X470" s="103">
        <v>58718.41</v>
      </c>
      <c r="Y470" s="103">
        <v>50264.1</v>
      </c>
      <c r="Z470" s="103">
        <v>43476</v>
      </c>
      <c r="AA470" s="103">
        <v>140002.08</v>
      </c>
      <c r="AB470" s="103">
        <v>128885.39</v>
      </c>
      <c r="AC470" s="103">
        <v>140.49120477928975</v>
      </c>
      <c r="AD470" s="103">
        <v>138.4296168782499</v>
      </c>
      <c r="AE470" s="103">
        <v>156.41638863522874</v>
      </c>
      <c r="AF470" s="103">
        <v>3.2480589666998565</v>
      </c>
      <c r="AG470" s="103">
        <v>3.220215291195142</v>
      </c>
      <c r="AH470" s="103">
        <v>2.7804015930965815</v>
      </c>
      <c r="AI470" s="103">
        <v>2.964518124942497</v>
      </c>
    </row>
    <row r="471" spans="20:35" ht="12.75">
      <c r="T471" s="103" t="s">
        <v>284</v>
      </c>
      <c r="U471" s="103" t="s">
        <v>452</v>
      </c>
      <c r="V471" s="103" t="s">
        <v>350</v>
      </c>
      <c r="W471" s="103">
        <v>1200</v>
      </c>
      <c r="X471" s="103">
        <v>4409.77</v>
      </c>
      <c r="Y471" s="103">
        <v>3720</v>
      </c>
      <c r="Z471" s="103">
        <v>6306</v>
      </c>
      <c r="AA471" s="103">
        <v>20704.1</v>
      </c>
      <c r="AB471" s="103">
        <v>19005.41</v>
      </c>
      <c r="AC471" s="103">
        <v>425.5</v>
      </c>
      <c r="AD471" s="103">
        <v>369.50521228998326</v>
      </c>
      <c r="AE471" s="103">
        <v>410.89811827956987</v>
      </c>
      <c r="AF471" s="103">
        <v>3.674808333333334</v>
      </c>
      <c r="AG471" s="103">
        <v>3.2832381858547413</v>
      </c>
      <c r="AH471" s="103">
        <v>3.1</v>
      </c>
      <c r="AI471" s="103">
        <v>3.013861401839518</v>
      </c>
    </row>
    <row r="472" spans="20:34" ht="12.75">
      <c r="T472" s="103" t="s">
        <v>284</v>
      </c>
      <c r="U472" s="103" t="s">
        <v>452</v>
      </c>
      <c r="V472" s="103" t="s">
        <v>66</v>
      </c>
      <c r="W472" s="103">
        <v>300</v>
      </c>
      <c r="X472" s="103">
        <v>1230.39</v>
      </c>
      <c r="Y472" s="103">
        <v>1063.78</v>
      </c>
      <c r="AC472" s="103">
        <v>-100</v>
      </c>
      <c r="AD472" s="103">
        <v>-100</v>
      </c>
      <c r="AE472" s="103">
        <v>-100</v>
      </c>
      <c r="AF472" s="103">
        <v>4.1013</v>
      </c>
      <c r="AH472" s="103">
        <v>3.545933333333333</v>
      </c>
    </row>
    <row r="473" spans="20:34" ht="12.75">
      <c r="T473" s="103" t="s">
        <v>286</v>
      </c>
      <c r="U473" s="103" t="s">
        <v>287</v>
      </c>
      <c r="V473" s="103" t="s">
        <v>61</v>
      </c>
      <c r="W473" s="103">
        <v>15000</v>
      </c>
      <c r="X473" s="103">
        <v>96563.16</v>
      </c>
      <c r="Y473" s="103">
        <v>85450</v>
      </c>
      <c r="AC473" s="103">
        <v>-100</v>
      </c>
      <c r="AD473" s="103">
        <v>-100</v>
      </c>
      <c r="AE473" s="103">
        <v>-100</v>
      </c>
      <c r="AF473" s="103">
        <v>6.437544</v>
      </c>
      <c r="AH473" s="103">
        <v>5.696666666666666</v>
      </c>
    </row>
    <row r="474" spans="20:34" ht="12.75">
      <c r="T474" s="103" t="s">
        <v>286</v>
      </c>
      <c r="U474" s="103" t="s">
        <v>287</v>
      </c>
      <c r="V474" s="103" t="s">
        <v>95</v>
      </c>
      <c r="W474" s="103">
        <v>20</v>
      </c>
      <c r="X474" s="103">
        <v>72.63</v>
      </c>
      <c r="Y474" s="103">
        <v>61.72</v>
      </c>
      <c r="AC474" s="103">
        <v>-100</v>
      </c>
      <c r="AD474" s="103">
        <v>-100</v>
      </c>
      <c r="AE474" s="103">
        <v>-100</v>
      </c>
      <c r="AF474" s="103">
        <v>3.6315</v>
      </c>
      <c r="AH474" s="103">
        <v>3.086</v>
      </c>
    </row>
    <row r="475" spans="20:34" ht="12.75">
      <c r="T475" s="103" t="s">
        <v>286</v>
      </c>
      <c r="U475" s="103" t="s">
        <v>287</v>
      </c>
      <c r="V475" s="103" t="s">
        <v>71</v>
      </c>
      <c r="W475" s="103">
        <v>48685</v>
      </c>
      <c r="X475" s="103">
        <v>161424.76</v>
      </c>
      <c r="Y475" s="103">
        <v>137524.19</v>
      </c>
      <c r="AC475" s="103">
        <v>-100</v>
      </c>
      <c r="AD475" s="103">
        <v>-100</v>
      </c>
      <c r="AE475" s="103">
        <v>-100</v>
      </c>
      <c r="AF475" s="103">
        <v>3.3156980589503955</v>
      </c>
      <c r="AH475" s="103">
        <v>2.8247753928314676</v>
      </c>
    </row>
    <row r="476" spans="20:34" ht="12.75">
      <c r="T476" s="103" t="s">
        <v>286</v>
      </c>
      <c r="U476" s="103" t="s">
        <v>287</v>
      </c>
      <c r="V476" s="103" t="s">
        <v>67</v>
      </c>
      <c r="W476" s="103">
        <v>34320</v>
      </c>
      <c r="X476" s="103">
        <v>109047.98</v>
      </c>
      <c r="Y476" s="103">
        <v>94379.97</v>
      </c>
      <c r="AC476" s="103">
        <v>-100</v>
      </c>
      <c r="AD476" s="103">
        <v>-100</v>
      </c>
      <c r="AE476" s="103">
        <v>-100</v>
      </c>
      <c r="AF476" s="103">
        <v>3.1773886946386947</v>
      </c>
      <c r="AH476" s="103">
        <v>2.749999125874126</v>
      </c>
    </row>
    <row r="477" spans="20:34" ht="12.75">
      <c r="T477" s="103" t="s">
        <v>286</v>
      </c>
      <c r="U477" s="103" t="s">
        <v>287</v>
      </c>
      <c r="V477" s="103" t="s">
        <v>350</v>
      </c>
      <c r="W477" s="103">
        <v>2394</v>
      </c>
      <c r="X477" s="103">
        <v>9005.38</v>
      </c>
      <c r="Y477" s="103">
        <v>7780.5</v>
      </c>
      <c r="AC477" s="103">
        <v>-100</v>
      </c>
      <c r="AD477" s="103">
        <v>-100</v>
      </c>
      <c r="AE477" s="103">
        <v>-100</v>
      </c>
      <c r="AF477" s="103">
        <v>3.761645781119465</v>
      </c>
      <c r="AH477" s="103">
        <v>3.25</v>
      </c>
    </row>
    <row r="478" spans="20:35" ht="12.75">
      <c r="T478" s="103" t="s">
        <v>430</v>
      </c>
      <c r="U478" s="103" t="s">
        <v>629</v>
      </c>
      <c r="V478" s="103" t="s">
        <v>48</v>
      </c>
      <c r="W478" s="103">
        <v>14945</v>
      </c>
      <c r="X478" s="103">
        <v>66518.08</v>
      </c>
      <c r="Y478" s="103">
        <v>57804.48</v>
      </c>
      <c r="Z478" s="103">
        <v>24595.2</v>
      </c>
      <c r="AA478" s="103">
        <v>87704.59</v>
      </c>
      <c r="AB478" s="103">
        <v>80621.68</v>
      </c>
      <c r="AC478" s="103">
        <v>64.57142857142858</v>
      </c>
      <c r="AD478" s="103">
        <v>31.850753960426992</v>
      </c>
      <c r="AE478" s="103">
        <v>39.47306506346911</v>
      </c>
      <c r="AF478" s="103">
        <v>4.450858481097357</v>
      </c>
      <c r="AG478" s="103">
        <v>3.565923025631017</v>
      </c>
      <c r="AH478" s="103">
        <v>3.8678139846102377</v>
      </c>
      <c r="AI478" s="103">
        <v>3.277943663804319</v>
      </c>
    </row>
    <row r="479" spans="20:34" ht="12.75">
      <c r="T479" s="103" t="s">
        <v>430</v>
      </c>
      <c r="U479" s="103" t="s">
        <v>629</v>
      </c>
      <c r="V479" s="103" t="s">
        <v>138</v>
      </c>
      <c r="W479" s="103">
        <v>25000</v>
      </c>
      <c r="X479" s="103">
        <v>85114.89</v>
      </c>
      <c r="Y479" s="103">
        <v>74502.18</v>
      </c>
      <c r="AC479" s="103">
        <v>-100</v>
      </c>
      <c r="AD479" s="103">
        <v>-100</v>
      </c>
      <c r="AE479" s="103">
        <v>-100</v>
      </c>
      <c r="AF479" s="103">
        <v>3.4045956</v>
      </c>
      <c r="AH479" s="103">
        <v>2.9800872</v>
      </c>
    </row>
    <row r="480" spans="20:35" ht="12.75">
      <c r="T480" s="103" t="s">
        <v>430</v>
      </c>
      <c r="U480" s="103" t="s">
        <v>629</v>
      </c>
      <c r="V480" s="103" t="s">
        <v>54</v>
      </c>
      <c r="Z480" s="103">
        <v>1470.96</v>
      </c>
      <c r="AA480" s="103">
        <v>5981.25</v>
      </c>
      <c r="AB480" s="103">
        <v>5490.87</v>
      </c>
      <c r="AG480" s="103">
        <v>4.066222059063469</v>
      </c>
      <c r="AI480" s="103">
        <v>3.7328479360417686</v>
      </c>
    </row>
    <row r="481" spans="20:34" ht="12.75">
      <c r="T481" s="103" t="s">
        <v>430</v>
      </c>
      <c r="U481" s="103" t="s">
        <v>629</v>
      </c>
      <c r="V481" s="103" t="s">
        <v>82</v>
      </c>
      <c r="W481" s="103">
        <v>17600</v>
      </c>
      <c r="X481" s="103">
        <v>52632.12</v>
      </c>
      <c r="Y481" s="103">
        <v>46820</v>
      </c>
      <c r="AC481" s="103">
        <v>-100</v>
      </c>
      <c r="AD481" s="103">
        <v>-100</v>
      </c>
      <c r="AE481" s="103">
        <v>-100</v>
      </c>
      <c r="AF481" s="103">
        <v>2.990461363636364</v>
      </c>
      <c r="AH481" s="103">
        <v>2.6602272727272727</v>
      </c>
    </row>
    <row r="482" spans="20:34" ht="12.75">
      <c r="T482" s="103" t="s">
        <v>430</v>
      </c>
      <c r="U482" s="103" t="s">
        <v>629</v>
      </c>
      <c r="V482" s="103" t="s">
        <v>101</v>
      </c>
      <c r="W482" s="103">
        <v>18000</v>
      </c>
      <c r="X482" s="103">
        <v>56526.34</v>
      </c>
      <c r="Y482" s="103">
        <v>48850</v>
      </c>
      <c r="AC482" s="103">
        <v>-100</v>
      </c>
      <c r="AD482" s="103">
        <v>-100</v>
      </c>
      <c r="AE482" s="103">
        <v>-100</v>
      </c>
      <c r="AF482" s="103">
        <v>3.140352222222222</v>
      </c>
      <c r="AH482" s="103">
        <v>2.713888888888889</v>
      </c>
    </row>
    <row r="483" spans="20:35" ht="12.75">
      <c r="T483" s="103" t="s">
        <v>430</v>
      </c>
      <c r="U483" s="103" t="s">
        <v>629</v>
      </c>
      <c r="V483" s="103" t="s">
        <v>42</v>
      </c>
      <c r="W483" s="103">
        <v>26420</v>
      </c>
      <c r="X483" s="103">
        <v>93322.48</v>
      </c>
      <c r="Y483" s="103">
        <v>80928.35</v>
      </c>
      <c r="Z483" s="103">
        <v>1700</v>
      </c>
      <c r="AA483" s="103">
        <v>4943.41</v>
      </c>
      <c r="AB483" s="103">
        <v>4569.52</v>
      </c>
      <c r="AC483" s="103">
        <v>-93.5654806964421</v>
      </c>
      <c r="AD483" s="103">
        <v>-94.70287330555297</v>
      </c>
      <c r="AE483" s="103">
        <v>-94.35362267981492</v>
      </c>
      <c r="AF483" s="103">
        <v>3.5322664647993944</v>
      </c>
      <c r="AG483" s="103">
        <v>2.9078882352941178</v>
      </c>
      <c r="AH483" s="103">
        <v>3.063147236941711</v>
      </c>
      <c r="AI483" s="103">
        <v>2.6879529411764707</v>
      </c>
    </row>
    <row r="484" spans="20:35" ht="12.75">
      <c r="T484" s="103" t="s">
        <v>430</v>
      </c>
      <c r="U484" s="103" t="s">
        <v>629</v>
      </c>
      <c r="V484" s="103" t="s">
        <v>46</v>
      </c>
      <c r="W484" s="103">
        <v>16240</v>
      </c>
      <c r="X484" s="103">
        <v>56028</v>
      </c>
      <c r="Y484" s="103">
        <v>47436.36</v>
      </c>
      <c r="Z484" s="103">
        <v>16240</v>
      </c>
      <c r="AA484" s="103">
        <v>53592</v>
      </c>
      <c r="AB484" s="103">
        <v>49149.95</v>
      </c>
      <c r="AC484" s="103">
        <v>0</v>
      </c>
      <c r="AD484" s="103">
        <v>-4.3478260869565215</v>
      </c>
      <c r="AE484" s="103">
        <v>3.6123977472133117</v>
      </c>
      <c r="AF484" s="103">
        <v>3.45</v>
      </c>
      <c r="AG484" s="103">
        <v>3.3</v>
      </c>
      <c r="AH484" s="103">
        <v>2.920958128078818</v>
      </c>
      <c r="AI484" s="103">
        <v>3.0264747536945813</v>
      </c>
    </row>
    <row r="485" spans="20:34" ht="12.75">
      <c r="T485" s="103" t="s">
        <v>430</v>
      </c>
      <c r="U485" s="103" t="s">
        <v>629</v>
      </c>
      <c r="V485" s="103" t="s">
        <v>95</v>
      </c>
      <c r="W485" s="103">
        <v>33040</v>
      </c>
      <c r="X485" s="103">
        <v>111631.82</v>
      </c>
      <c r="Y485" s="103">
        <v>93772</v>
      </c>
      <c r="AC485" s="103">
        <v>-100</v>
      </c>
      <c r="AD485" s="103">
        <v>-100</v>
      </c>
      <c r="AE485" s="103">
        <v>-100</v>
      </c>
      <c r="AF485" s="103">
        <v>3.378687046004843</v>
      </c>
      <c r="AH485" s="103">
        <v>2.838135593220339</v>
      </c>
    </row>
    <row r="486" spans="20:35" ht="12.75">
      <c r="T486" s="103" t="s">
        <v>430</v>
      </c>
      <c r="U486" s="103" t="s">
        <v>629</v>
      </c>
      <c r="V486" s="103" t="s">
        <v>71</v>
      </c>
      <c r="W486" s="103">
        <v>3215</v>
      </c>
      <c r="X486" s="103">
        <v>9855.87</v>
      </c>
      <c r="Y486" s="103">
        <v>8489.6</v>
      </c>
      <c r="Z486" s="103">
        <v>18000</v>
      </c>
      <c r="AA486" s="103">
        <v>54146.59</v>
      </c>
      <c r="AB486" s="103">
        <v>49677.92</v>
      </c>
      <c r="AC486" s="103">
        <v>459.8755832037325</v>
      </c>
      <c r="AD486" s="103">
        <v>449.38417410132223</v>
      </c>
      <c r="AE486" s="103">
        <v>485.1620806633999</v>
      </c>
      <c r="AF486" s="103">
        <v>3.0655894245723174</v>
      </c>
      <c r="AG486" s="103">
        <v>3.0081438888888887</v>
      </c>
      <c r="AH486" s="103">
        <v>2.6406220839813375</v>
      </c>
      <c r="AI486" s="103">
        <v>2.7598844444444444</v>
      </c>
    </row>
    <row r="487" spans="20:34" ht="12.75">
      <c r="T487" s="103" t="s">
        <v>430</v>
      </c>
      <c r="U487" s="103" t="s">
        <v>629</v>
      </c>
      <c r="V487" s="103" t="s">
        <v>67</v>
      </c>
      <c r="W487" s="103">
        <v>17070</v>
      </c>
      <c r="X487" s="103">
        <v>68694</v>
      </c>
      <c r="Y487" s="103">
        <v>58586.58</v>
      </c>
      <c r="AC487" s="103">
        <v>-100</v>
      </c>
      <c r="AD487" s="103">
        <v>-100</v>
      </c>
      <c r="AE487" s="103">
        <v>-100</v>
      </c>
      <c r="AF487" s="103">
        <v>4.024253075571178</v>
      </c>
      <c r="AH487" s="103">
        <v>3.4321370826010544</v>
      </c>
    </row>
    <row r="488" spans="20:35" ht="12.75">
      <c r="T488" s="103" t="s">
        <v>430</v>
      </c>
      <c r="U488" s="103" t="s">
        <v>629</v>
      </c>
      <c r="V488" s="103" t="s">
        <v>357</v>
      </c>
      <c r="Z488" s="103">
        <v>20000</v>
      </c>
      <c r="AA488" s="103">
        <v>60109.36</v>
      </c>
      <c r="AB488" s="103">
        <v>55000</v>
      </c>
      <c r="AG488" s="103">
        <v>3.005468</v>
      </c>
      <c r="AI488" s="103">
        <v>2.75</v>
      </c>
    </row>
    <row r="489" spans="20:34" ht="12.75">
      <c r="T489" s="103" t="s">
        <v>430</v>
      </c>
      <c r="U489" s="103" t="s">
        <v>629</v>
      </c>
      <c r="V489" s="103" t="s">
        <v>530</v>
      </c>
      <c r="W489" s="103">
        <v>24720</v>
      </c>
      <c r="X489" s="103">
        <v>84509.26</v>
      </c>
      <c r="Y489" s="103">
        <v>72251.18</v>
      </c>
      <c r="AC489" s="103">
        <v>-100</v>
      </c>
      <c r="AD489" s="103">
        <v>-100</v>
      </c>
      <c r="AE489" s="103">
        <v>-100</v>
      </c>
      <c r="AF489" s="103">
        <v>3.4186593851132683</v>
      </c>
      <c r="AH489" s="103">
        <v>2.9227823624595466</v>
      </c>
    </row>
    <row r="490" spans="20:35" ht="12.75">
      <c r="T490" s="103" t="s">
        <v>443</v>
      </c>
      <c r="U490" s="103" t="s">
        <v>631</v>
      </c>
      <c r="V490" s="103" t="s">
        <v>43</v>
      </c>
      <c r="Z490" s="103">
        <v>500</v>
      </c>
      <c r="AA490" s="103">
        <v>2670.47</v>
      </c>
      <c r="AB490" s="103">
        <v>2450.18</v>
      </c>
      <c r="AG490" s="103">
        <v>5.34094</v>
      </c>
      <c r="AI490" s="103">
        <v>4.90036</v>
      </c>
    </row>
    <row r="491" spans="20:34" ht="12.75">
      <c r="T491" s="103" t="s">
        <v>443</v>
      </c>
      <c r="U491" s="103" t="s">
        <v>631</v>
      </c>
      <c r="V491" s="103" t="s">
        <v>71</v>
      </c>
      <c r="W491" s="103">
        <v>21</v>
      </c>
      <c r="X491" s="103">
        <v>120.22</v>
      </c>
      <c r="Y491" s="103">
        <v>100.33</v>
      </c>
      <c r="AC491" s="103">
        <v>-100</v>
      </c>
      <c r="AD491" s="103">
        <v>-100</v>
      </c>
      <c r="AE491" s="103">
        <v>-100</v>
      </c>
      <c r="AF491" s="103">
        <v>5.7247619047619045</v>
      </c>
      <c r="AH491" s="103">
        <v>4.777619047619048</v>
      </c>
    </row>
    <row r="492" spans="20:34" ht="12.75">
      <c r="T492" s="103" t="s">
        <v>451</v>
      </c>
      <c r="U492" s="103" t="s">
        <v>452</v>
      </c>
      <c r="V492" s="103" t="s">
        <v>48</v>
      </c>
      <c r="W492" s="103">
        <v>11200</v>
      </c>
      <c r="X492" s="103">
        <v>56491.55</v>
      </c>
      <c r="Y492" s="103">
        <v>48636</v>
      </c>
      <c r="AC492" s="103">
        <v>-100</v>
      </c>
      <c r="AD492" s="103">
        <v>-100</v>
      </c>
      <c r="AE492" s="103">
        <v>-100</v>
      </c>
      <c r="AF492" s="103">
        <v>5.043888392857143</v>
      </c>
      <c r="AH492" s="103">
        <v>4.3425</v>
      </c>
    </row>
    <row r="493" spans="20:35" ht="12.75">
      <c r="T493" s="103" t="s">
        <v>451</v>
      </c>
      <c r="U493" s="103" t="s">
        <v>452</v>
      </c>
      <c r="V493" s="103" t="s">
        <v>52</v>
      </c>
      <c r="Z493" s="103">
        <v>3000</v>
      </c>
      <c r="AA493" s="103">
        <v>15558.04</v>
      </c>
      <c r="AB493" s="103">
        <v>14271.96</v>
      </c>
      <c r="AG493" s="103">
        <v>5.186013333333333</v>
      </c>
      <c r="AI493" s="103">
        <v>4.75732</v>
      </c>
    </row>
    <row r="494" spans="20:35" ht="12.75">
      <c r="T494" s="103" t="s">
        <v>451</v>
      </c>
      <c r="U494" s="103" t="s">
        <v>452</v>
      </c>
      <c r="V494" s="103" t="s">
        <v>42</v>
      </c>
      <c r="W494" s="103">
        <v>2500</v>
      </c>
      <c r="X494" s="103">
        <v>12251.98</v>
      </c>
      <c r="Y494" s="103">
        <v>10899</v>
      </c>
      <c r="Z494" s="103">
        <v>14400</v>
      </c>
      <c r="AA494" s="103">
        <v>71472.35</v>
      </c>
      <c r="AB494" s="103">
        <v>66066.55</v>
      </c>
      <c r="AC494" s="103">
        <v>476</v>
      </c>
      <c r="AD494" s="103">
        <v>483.35346613363726</v>
      </c>
      <c r="AE494" s="103">
        <v>506.17074961005596</v>
      </c>
      <c r="AF494" s="103">
        <v>4.900792</v>
      </c>
      <c r="AG494" s="103">
        <v>4.96335763888889</v>
      </c>
      <c r="AH494" s="103">
        <v>4.3596</v>
      </c>
      <c r="AI494" s="103">
        <v>4.587954861111111</v>
      </c>
    </row>
    <row r="495" spans="20:35" ht="12.75">
      <c r="T495" s="103" t="s">
        <v>451</v>
      </c>
      <c r="U495" s="103" t="s">
        <v>452</v>
      </c>
      <c r="V495" s="103" t="s">
        <v>46</v>
      </c>
      <c r="W495" s="103">
        <v>1344</v>
      </c>
      <c r="X495" s="103">
        <v>8064</v>
      </c>
      <c r="Y495" s="103">
        <v>6827.42</v>
      </c>
      <c r="Z495" s="103">
        <v>1344</v>
      </c>
      <c r="AA495" s="103">
        <v>7728</v>
      </c>
      <c r="AB495" s="103">
        <v>7087.45</v>
      </c>
      <c r="AC495" s="103">
        <v>0</v>
      </c>
      <c r="AD495" s="103">
        <v>-4.166666666666667</v>
      </c>
      <c r="AE495" s="103">
        <v>3.8086129167386766</v>
      </c>
      <c r="AF495" s="103">
        <v>6</v>
      </c>
      <c r="AG495" s="103">
        <v>5.75</v>
      </c>
      <c r="AH495" s="103">
        <v>5.0799255952380955</v>
      </c>
      <c r="AI495" s="103">
        <v>5.273400297619047</v>
      </c>
    </row>
    <row r="496" spans="20:35" ht="12.75">
      <c r="T496" s="103" t="s">
        <v>451</v>
      </c>
      <c r="U496" s="103" t="s">
        <v>452</v>
      </c>
      <c r="V496" s="103" t="s">
        <v>61</v>
      </c>
      <c r="Z496" s="103">
        <v>2700</v>
      </c>
      <c r="AA496" s="103">
        <v>16262.5</v>
      </c>
      <c r="AB496" s="103">
        <v>14925.1</v>
      </c>
      <c r="AG496" s="103">
        <v>6.023148148148148</v>
      </c>
      <c r="AI496" s="103">
        <v>5.527814814814815</v>
      </c>
    </row>
    <row r="497" spans="20:34" ht="12.75">
      <c r="T497" s="103" t="s">
        <v>451</v>
      </c>
      <c r="U497" s="103" t="s">
        <v>452</v>
      </c>
      <c r="V497" s="103" t="s">
        <v>530</v>
      </c>
      <c r="W497" s="103">
        <v>6680</v>
      </c>
      <c r="X497" s="103">
        <v>34191.98</v>
      </c>
      <c r="Y497" s="103">
        <v>29437.34</v>
      </c>
      <c r="AC497" s="103">
        <v>-100</v>
      </c>
      <c r="AD497" s="103">
        <v>-100</v>
      </c>
      <c r="AE497" s="103">
        <v>-100</v>
      </c>
      <c r="AF497" s="103">
        <v>5.118559880239522</v>
      </c>
      <c r="AH497" s="103">
        <v>4.406787425149701</v>
      </c>
    </row>
    <row r="498" spans="20:35" ht="12.75">
      <c r="T498" s="103" t="s">
        <v>460</v>
      </c>
      <c r="U498" s="103" t="s">
        <v>461</v>
      </c>
      <c r="V498" s="103" t="s">
        <v>48</v>
      </c>
      <c r="W498" s="103">
        <v>246665.88</v>
      </c>
      <c r="X498" s="103">
        <v>2263189.93</v>
      </c>
      <c r="Y498" s="103">
        <v>1950083.45</v>
      </c>
      <c r="Z498" s="103">
        <v>357936.165</v>
      </c>
      <c r="AA498" s="103">
        <v>3173378.98</v>
      </c>
      <c r="AB498" s="103">
        <v>2919869.41</v>
      </c>
      <c r="AC498" s="103">
        <v>45.109718863427716</v>
      </c>
      <c r="AD498" s="103">
        <v>40.21708642013973</v>
      </c>
      <c r="AE498" s="103">
        <v>49.73048512359818</v>
      </c>
      <c r="AF498" s="103">
        <v>9.175123572015716</v>
      </c>
      <c r="AG498" s="103">
        <v>8.865767950550625</v>
      </c>
      <c r="AH498" s="103">
        <v>7.905768929209017</v>
      </c>
      <c r="AI498" s="103">
        <v>8.157514371312551</v>
      </c>
    </row>
    <row r="499" spans="20:34" ht="12.75">
      <c r="T499" s="103" t="s">
        <v>460</v>
      </c>
      <c r="U499" s="103" t="s">
        <v>461</v>
      </c>
      <c r="V499" s="103" t="s">
        <v>64</v>
      </c>
      <c r="W499" s="103">
        <v>500</v>
      </c>
      <c r="X499" s="103">
        <v>4576.38</v>
      </c>
      <c r="Y499" s="103">
        <v>3940</v>
      </c>
      <c r="AC499" s="103">
        <v>-100</v>
      </c>
      <c r="AD499" s="103">
        <v>-100</v>
      </c>
      <c r="AE499" s="103">
        <v>-100</v>
      </c>
      <c r="AF499" s="103">
        <v>9.15276</v>
      </c>
      <c r="AH499" s="103">
        <v>7.88</v>
      </c>
    </row>
    <row r="500" spans="20:35" ht="12.75">
      <c r="T500" s="103" t="s">
        <v>460</v>
      </c>
      <c r="U500" s="103" t="s">
        <v>461</v>
      </c>
      <c r="V500" s="103" t="s">
        <v>54</v>
      </c>
      <c r="Z500" s="103">
        <v>250</v>
      </c>
      <c r="AA500" s="103">
        <v>2514.81</v>
      </c>
      <c r="AB500" s="103">
        <v>2312.76</v>
      </c>
      <c r="AG500" s="103">
        <v>10.059239999999999</v>
      </c>
      <c r="AI500" s="103">
        <v>9.251040000000001</v>
      </c>
    </row>
    <row r="501" spans="20:35" ht="12.75">
      <c r="T501" s="103" t="s">
        <v>460</v>
      </c>
      <c r="U501" s="103" t="s">
        <v>461</v>
      </c>
      <c r="V501" s="103" t="s">
        <v>52</v>
      </c>
      <c r="Z501" s="103">
        <v>9000</v>
      </c>
      <c r="AA501" s="103">
        <v>71201.66</v>
      </c>
      <c r="AB501" s="103">
        <v>65315.87</v>
      </c>
      <c r="AG501" s="103">
        <v>7.911295555555556</v>
      </c>
      <c r="AI501" s="103">
        <v>7.257318888888889</v>
      </c>
    </row>
    <row r="502" spans="20:35" ht="12.75">
      <c r="T502" s="103" t="s">
        <v>460</v>
      </c>
      <c r="U502" s="103" t="s">
        <v>461</v>
      </c>
      <c r="V502" s="103" t="s">
        <v>42</v>
      </c>
      <c r="W502" s="103">
        <v>53256</v>
      </c>
      <c r="X502" s="103">
        <v>458463.17</v>
      </c>
      <c r="Y502" s="103">
        <v>393524.99</v>
      </c>
      <c r="Z502" s="103">
        <v>27190</v>
      </c>
      <c r="AA502" s="103">
        <v>217610.69</v>
      </c>
      <c r="AB502" s="103">
        <v>201061.93</v>
      </c>
      <c r="AC502" s="103">
        <v>-48.94471984377347</v>
      </c>
      <c r="AD502" s="103">
        <v>-52.53474995603246</v>
      </c>
      <c r="AE502" s="103">
        <v>-48.9074556612021</v>
      </c>
      <c r="AF502" s="103">
        <v>8.608667004656752</v>
      </c>
      <c r="AG502" s="103">
        <v>8.00333541743288</v>
      </c>
      <c r="AH502" s="103">
        <v>7.38930805918582</v>
      </c>
      <c r="AI502" s="103">
        <v>7.39470136079441</v>
      </c>
    </row>
    <row r="503" spans="20:34" ht="12.75">
      <c r="T503" s="103" t="s">
        <v>460</v>
      </c>
      <c r="U503" s="103" t="s">
        <v>461</v>
      </c>
      <c r="V503" s="103" t="s">
        <v>71</v>
      </c>
      <c r="W503" s="103">
        <v>100</v>
      </c>
      <c r="X503" s="103">
        <v>892.83</v>
      </c>
      <c r="Y503" s="103">
        <v>769.06</v>
      </c>
      <c r="AC503" s="103">
        <v>-100</v>
      </c>
      <c r="AD503" s="103">
        <v>-100</v>
      </c>
      <c r="AE503" s="103">
        <v>-100</v>
      </c>
      <c r="AF503" s="103">
        <v>8.9283</v>
      </c>
      <c r="AH503" s="103">
        <v>7.6906</v>
      </c>
    </row>
    <row r="504" spans="36:51" ht="12.75">
      <c r="AJ504" s="103" t="s">
        <v>284</v>
      </c>
      <c r="AK504" s="103" t="s">
        <v>452</v>
      </c>
      <c r="AL504" s="103" t="s">
        <v>95</v>
      </c>
      <c r="AP504" s="103">
        <v>10000</v>
      </c>
      <c r="AQ504" s="103">
        <v>31593.48</v>
      </c>
      <c r="AR504" s="103">
        <v>28908</v>
      </c>
      <c r="AW504" s="103">
        <v>3.159348</v>
      </c>
      <c r="AY504" s="103">
        <v>2.8908</v>
      </c>
    </row>
    <row r="505" spans="36:51" ht="12.75">
      <c r="AJ505" s="103" t="s">
        <v>284</v>
      </c>
      <c r="AK505" s="103" t="s">
        <v>452</v>
      </c>
      <c r="AL505" s="103" t="s">
        <v>71</v>
      </c>
      <c r="AM505" s="103">
        <v>6000</v>
      </c>
      <c r="AN505" s="103">
        <v>19438.37</v>
      </c>
      <c r="AO505" s="103">
        <v>16743.73</v>
      </c>
      <c r="AP505" s="103">
        <v>70951</v>
      </c>
      <c r="AQ505" s="103">
        <v>226166.06</v>
      </c>
      <c r="AR505" s="103">
        <v>208606.92</v>
      </c>
      <c r="AS505" s="103">
        <v>1082.5166666666667</v>
      </c>
      <c r="AT505" s="103">
        <v>1063.5032155473941</v>
      </c>
      <c r="AU505" s="103">
        <v>1145.8808162816767</v>
      </c>
      <c r="AV505" s="103">
        <v>3.2397283333333333</v>
      </c>
      <c r="AW505" s="103">
        <v>3.187637383546391</v>
      </c>
      <c r="AX505" s="103">
        <v>2.7906216666666666</v>
      </c>
      <c r="AY505" s="103">
        <v>2.9401547546898565</v>
      </c>
    </row>
    <row r="506" spans="36:51" ht="12.75">
      <c r="AJ506" s="103" t="s">
        <v>284</v>
      </c>
      <c r="AK506" s="103" t="s">
        <v>452</v>
      </c>
      <c r="AL506" s="103" t="s">
        <v>67</v>
      </c>
      <c r="AM506" s="103">
        <v>18078</v>
      </c>
      <c r="AN506" s="103">
        <v>58718.41</v>
      </c>
      <c r="AO506" s="103">
        <v>50264.1</v>
      </c>
      <c r="AP506" s="103">
        <v>43476</v>
      </c>
      <c r="AQ506" s="103">
        <v>140002.08</v>
      </c>
      <c r="AR506" s="103">
        <v>128885.39</v>
      </c>
      <c r="AS506" s="103">
        <v>140.49120477928975</v>
      </c>
      <c r="AT506" s="103">
        <v>138.4296168782499</v>
      </c>
      <c r="AU506" s="103">
        <v>156.41638863522874</v>
      </c>
      <c r="AV506" s="103">
        <v>3.2480589666998565</v>
      </c>
      <c r="AW506" s="103">
        <v>3.220215291195142</v>
      </c>
      <c r="AX506" s="103">
        <v>2.7804015930965815</v>
      </c>
      <c r="AY506" s="103">
        <v>2.964518124942497</v>
      </c>
    </row>
    <row r="507" spans="36:51" ht="12.75">
      <c r="AJ507" s="103" t="s">
        <v>284</v>
      </c>
      <c r="AK507" s="103" t="s">
        <v>452</v>
      </c>
      <c r="AL507" s="103" t="s">
        <v>350</v>
      </c>
      <c r="AM507" s="103">
        <v>1200</v>
      </c>
      <c r="AN507" s="103">
        <v>4409.77</v>
      </c>
      <c r="AO507" s="103">
        <v>3720</v>
      </c>
      <c r="AP507" s="103">
        <v>6306</v>
      </c>
      <c r="AQ507" s="103">
        <v>20704.1</v>
      </c>
      <c r="AR507" s="103">
        <v>19005.41</v>
      </c>
      <c r="AS507" s="103">
        <v>425.5</v>
      </c>
      <c r="AT507" s="103">
        <v>369.50521228998326</v>
      </c>
      <c r="AU507" s="103">
        <v>410.89811827956987</v>
      </c>
      <c r="AV507" s="103">
        <v>3.674808333333334</v>
      </c>
      <c r="AW507" s="103">
        <v>3.2832381858547413</v>
      </c>
      <c r="AX507" s="103">
        <v>3.1</v>
      </c>
      <c r="AY507" s="103">
        <v>3.013861401839518</v>
      </c>
    </row>
    <row r="508" spans="36:50" ht="12.75">
      <c r="AJ508" s="103" t="s">
        <v>284</v>
      </c>
      <c r="AK508" s="103" t="s">
        <v>452</v>
      </c>
      <c r="AL508" s="103" t="s">
        <v>66</v>
      </c>
      <c r="AM508" s="103">
        <v>300</v>
      </c>
      <c r="AN508" s="103">
        <v>1230.39</v>
      </c>
      <c r="AO508" s="103">
        <v>1063.78</v>
      </c>
      <c r="AS508" s="103">
        <v>-100</v>
      </c>
      <c r="AT508" s="103">
        <v>-100</v>
      </c>
      <c r="AU508" s="103">
        <v>-100</v>
      </c>
      <c r="AV508" s="103">
        <v>4.1013</v>
      </c>
      <c r="AX508" s="103">
        <v>3.545933333333333</v>
      </c>
    </row>
    <row r="509" spans="36:50" ht="12.75">
      <c r="AJ509" s="103" t="s">
        <v>286</v>
      </c>
      <c r="AK509" s="103" t="s">
        <v>287</v>
      </c>
      <c r="AL509" s="103" t="s">
        <v>61</v>
      </c>
      <c r="AM509" s="103">
        <v>15000</v>
      </c>
      <c r="AN509" s="103">
        <v>96563.16</v>
      </c>
      <c r="AO509" s="103">
        <v>85450</v>
      </c>
      <c r="AS509" s="103">
        <v>-100</v>
      </c>
      <c r="AT509" s="103">
        <v>-100</v>
      </c>
      <c r="AU509" s="103">
        <v>-100</v>
      </c>
      <c r="AV509" s="103">
        <v>6.437544</v>
      </c>
      <c r="AX509" s="103">
        <v>5.696666666666666</v>
      </c>
    </row>
    <row r="510" spans="36:50" ht="12.75">
      <c r="AJ510" s="103" t="s">
        <v>286</v>
      </c>
      <c r="AK510" s="103" t="s">
        <v>287</v>
      </c>
      <c r="AL510" s="103" t="s">
        <v>95</v>
      </c>
      <c r="AM510" s="103">
        <v>20</v>
      </c>
      <c r="AN510" s="103">
        <v>72.63</v>
      </c>
      <c r="AO510" s="103">
        <v>61.72</v>
      </c>
      <c r="AS510" s="103">
        <v>-100</v>
      </c>
      <c r="AT510" s="103">
        <v>-100</v>
      </c>
      <c r="AU510" s="103">
        <v>-100</v>
      </c>
      <c r="AV510" s="103">
        <v>3.6315</v>
      </c>
      <c r="AX510" s="103">
        <v>3.086</v>
      </c>
    </row>
    <row r="511" spans="36:50" ht="12.75">
      <c r="AJ511" s="103" t="s">
        <v>286</v>
      </c>
      <c r="AK511" s="103" t="s">
        <v>287</v>
      </c>
      <c r="AL511" s="103" t="s">
        <v>71</v>
      </c>
      <c r="AM511" s="103">
        <v>48685</v>
      </c>
      <c r="AN511" s="103">
        <v>161424.76</v>
      </c>
      <c r="AO511" s="103">
        <v>137524.19</v>
      </c>
      <c r="AS511" s="103">
        <v>-100</v>
      </c>
      <c r="AT511" s="103">
        <v>-100</v>
      </c>
      <c r="AU511" s="103">
        <v>-100</v>
      </c>
      <c r="AV511" s="103">
        <v>3.3156980589503955</v>
      </c>
      <c r="AX511" s="103">
        <v>2.8247753928314676</v>
      </c>
    </row>
    <row r="512" spans="36:50" ht="12.75">
      <c r="AJ512" s="103" t="s">
        <v>286</v>
      </c>
      <c r="AK512" s="103" t="s">
        <v>287</v>
      </c>
      <c r="AL512" s="103" t="s">
        <v>67</v>
      </c>
      <c r="AM512" s="103">
        <v>34320</v>
      </c>
      <c r="AN512" s="103">
        <v>109047.98</v>
      </c>
      <c r="AO512" s="103">
        <v>94379.97</v>
      </c>
      <c r="AS512" s="103">
        <v>-100</v>
      </c>
      <c r="AT512" s="103">
        <v>-100</v>
      </c>
      <c r="AU512" s="103">
        <v>-100</v>
      </c>
      <c r="AV512" s="103">
        <v>3.1773886946386947</v>
      </c>
      <c r="AX512" s="103">
        <v>2.749999125874126</v>
      </c>
    </row>
    <row r="513" spans="36:50" ht="12.75">
      <c r="AJ513" s="103" t="s">
        <v>286</v>
      </c>
      <c r="AK513" s="103" t="s">
        <v>287</v>
      </c>
      <c r="AL513" s="103" t="s">
        <v>350</v>
      </c>
      <c r="AM513" s="103">
        <v>2394</v>
      </c>
      <c r="AN513" s="103">
        <v>9005.38</v>
      </c>
      <c r="AO513" s="103">
        <v>7780.5</v>
      </c>
      <c r="AS513" s="103">
        <v>-100</v>
      </c>
      <c r="AT513" s="103">
        <v>-100</v>
      </c>
      <c r="AU513" s="103">
        <v>-100</v>
      </c>
      <c r="AV513" s="103">
        <v>3.761645781119465</v>
      </c>
      <c r="AX513" s="103">
        <v>3.25</v>
      </c>
    </row>
    <row r="514" spans="36:51" ht="12.75">
      <c r="AJ514" s="103" t="s">
        <v>430</v>
      </c>
      <c r="AK514" s="103" t="s">
        <v>629</v>
      </c>
      <c r="AL514" s="103" t="s">
        <v>48</v>
      </c>
      <c r="AM514" s="103">
        <v>14945</v>
      </c>
      <c r="AN514" s="103">
        <v>66518.08</v>
      </c>
      <c r="AO514" s="103">
        <v>57804.48</v>
      </c>
      <c r="AP514" s="103">
        <v>24595.2</v>
      </c>
      <c r="AQ514" s="103">
        <v>87704.59</v>
      </c>
      <c r="AR514" s="103">
        <v>80621.68</v>
      </c>
      <c r="AS514" s="103">
        <v>64.57142857142858</v>
      </c>
      <c r="AT514" s="103">
        <v>31.850753960426992</v>
      </c>
      <c r="AU514" s="103">
        <v>39.47306506346911</v>
      </c>
      <c r="AV514" s="103">
        <v>4.450858481097357</v>
      </c>
      <c r="AW514" s="103">
        <v>3.565923025631017</v>
      </c>
      <c r="AX514" s="103">
        <v>3.8678139846102377</v>
      </c>
      <c r="AY514" s="103">
        <v>3.277943663804319</v>
      </c>
    </row>
    <row r="515" spans="36:50" ht="12.75">
      <c r="AJ515" s="103" t="s">
        <v>430</v>
      </c>
      <c r="AK515" s="103" t="s">
        <v>629</v>
      </c>
      <c r="AL515" s="103" t="s">
        <v>138</v>
      </c>
      <c r="AM515" s="103">
        <v>25000</v>
      </c>
      <c r="AN515" s="103">
        <v>85114.89</v>
      </c>
      <c r="AO515" s="103">
        <v>74502.18</v>
      </c>
      <c r="AS515" s="103">
        <v>-100</v>
      </c>
      <c r="AT515" s="103">
        <v>-100</v>
      </c>
      <c r="AU515" s="103">
        <v>-100</v>
      </c>
      <c r="AV515" s="103">
        <v>3.4045956</v>
      </c>
      <c r="AX515" s="103">
        <v>2.9800872</v>
      </c>
    </row>
    <row r="516" spans="36:51" ht="12.75">
      <c r="AJ516" s="103" t="s">
        <v>430</v>
      </c>
      <c r="AK516" s="103" t="s">
        <v>629</v>
      </c>
      <c r="AL516" s="103" t="s">
        <v>54</v>
      </c>
      <c r="AP516" s="103">
        <v>1470.96</v>
      </c>
      <c r="AQ516" s="103">
        <v>5981.25</v>
      </c>
      <c r="AR516" s="103">
        <v>5490.87</v>
      </c>
      <c r="AW516" s="103">
        <v>4.066222059063469</v>
      </c>
      <c r="AY516" s="103">
        <v>3.7328479360417686</v>
      </c>
    </row>
    <row r="517" spans="36:50" ht="12.75">
      <c r="AJ517" s="103" t="s">
        <v>430</v>
      </c>
      <c r="AK517" s="103" t="s">
        <v>629</v>
      </c>
      <c r="AL517" s="103" t="s">
        <v>82</v>
      </c>
      <c r="AM517" s="103">
        <v>17600</v>
      </c>
      <c r="AN517" s="103">
        <v>52632.12</v>
      </c>
      <c r="AO517" s="103">
        <v>46820</v>
      </c>
      <c r="AS517" s="103">
        <v>-100</v>
      </c>
      <c r="AT517" s="103">
        <v>-100</v>
      </c>
      <c r="AU517" s="103">
        <v>-100</v>
      </c>
      <c r="AV517" s="103">
        <v>2.990461363636364</v>
      </c>
      <c r="AX517" s="103">
        <v>2.6602272727272727</v>
      </c>
    </row>
    <row r="518" spans="36:50" ht="12.75">
      <c r="AJ518" s="103" t="s">
        <v>430</v>
      </c>
      <c r="AK518" s="103" t="s">
        <v>629</v>
      </c>
      <c r="AL518" s="103" t="s">
        <v>101</v>
      </c>
      <c r="AM518" s="103">
        <v>18000</v>
      </c>
      <c r="AN518" s="103">
        <v>56526.34</v>
      </c>
      <c r="AO518" s="103">
        <v>48850</v>
      </c>
      <c r="AS518" s="103">
        <v>-100</v>
      </c>
      <c r="AT518" s="103">
        <v>-100</v>
      </c>
      <c r="AU518" s="103">
        <v>-100</v>
      </c>
      <c r="AV518" s="103">
        <v>3.140352222222222</v>
      </c>
      <c r="AX518" s="103">
        <v>2.713888888888889</v>
      </c>
    </row>
    <row r="519" spans="36:51" ht="12.75">
      <c r="AJ519" s="103" t="s">
        <v>430</v>
      </c>
      <c r="AK519" s="103" t="s">
        <v>629</v>
      </c>
      <c r="AL519" s="103" t="s">
        <v>42</v>
      </c>
      <c r="AM519" s="103">
        <v>26420</v>
      </c>
      <c r="AN519" s="103">
        <v>93322.48</v>
      </c>
      <c r="AO519" s="103">
        <v>80928.35</v>
      </c>
      <c r="AP519" s="103">
        <v>1700</v>
      </c>
      <c r="AQ519" s="103">
        <v>4943.41</v>
      </c>
      <c r="AR519" s="103">
        <v>4569.52</v>
      </c>
      <c r="AS519" s="103">
        <v>-93.5654806964421</v>
      </c>
      <c r="AT519" s="103">
        <v>-94.70287330555297</v>
      </c>
      <c r="AU519" s="103">
        <v>-94.35362267981492</v>
      </c>
      <c r="AV519" s="103">
        <v>3.5322664647993944</v>
      </c>
      <c r="AW519" s="103">
        <v>2.9078882352941178</v>
      </c>
      <c r="AX519" s="103">
        <v>3.063147236941711</v>
      </c>
      <c r="AY519" s="103">
        <v>2.6879529411764707</v>
      </c>
    </row>
    <row r="520" spans="36:51" ht="12.75">
      <c r="AJ520" s="103" t="s">
        <v>430</v>
      </c>
      <c r="AK520" s="103" t="s">
        <v>629</v>
      </c>
      <c r="AL520" s="103" t="s">
        <v>46</v>
      </c>
      <c r="AM520" s="103">
        <v>16240</v>
      </c>
      <c r="AN520" s="103">
        <v>56028</v>
      </c>
      <c r="AO520" s="103">
        <v>47436.36</v>
      </c>
      <c r="AP520" s="103">
        <v>16240</v>
      </c>
      <c r="AQ520" s="103">
        <v>53592</v>
      </c>
      <c r="AR520" s="103">
        <v>49149.95</v>
      </c>
      <c r="AS520" s="103">
        <v>0</v>
      </c>
      <c r="AT520" s="103">
        <v>-4.3478260869565215</v>
      </c>
      <c r="AU520" s="103">
        <v>3.6123977472133117</v>
      </c>
      <c r="AV520" s="103">
        <v>3.45</v>
      </c>
      <c r="AW520" s="103">
        <v>3.3</v>
      </c>
      <c r="AX520" s="103">
        <v>2.920958128078818</v>
      </c>
      <c r="AY520" s="103">
        <v>3.0264747536945813</v>
      </c>
    </row>
    <row r="521" spans="36:50" ht="12.75">
      <c r="AJ521" s="103" t="s">
        <v>430</v>
      </c>
      <c r="AK521" s="103" t="s">
        <v>629</v>
      </c>
      <c r="AL521" s="103" t="s">
        <v>95</v>
      </c>
      <c r="AM521" s="103">
        <v>33040</v>
      </c>
      <c r="AN521" s="103">
        <v>111631.82</v>
      </c>
      <c r="AO521" s="103">
        <v>93772</v>
      </c>
      <c r="AS521" s="103">
        <v>-100</v>
      </c>
      <c r="AT521" s="103">
        <v>-100</v>
      </c>
      <c r="AU521" s="103">
        <v>-100</v>
      </c>
      <c r="AV521" s="103">
        <v>3.378687046004843</v>
      </c>
      <c r="AX521" s="103">
        <v>2.838135593220339</v>
      </c>
    </row>
    <row r="522" spans="36:51" ht="12.75">
      <c r="AJ522" s="103" t="s">
        <v>430</v>
      </c>
      <c r="AK522" s="103" t="s">
        <v>629</v>
      </c>
      <c r="AL522" s="103" t="s">
        <v>71</v>
      </c>
      <c r="AM522" s="103">
        <v>3215</v>
      </c>
      <c r="AN522" s="103">
        <v>9855.87</v>
      </c>
      <c r="AO522" s="103">
        <v>8489.6</v>
      </c>
      <c r="AP522" s="103">
        <v>18000</v>
      </c>
      <c r="AQ522" s="103">
        <v>54146.59</v>
      </c>
      <c r="AR522" s="103">
        <v>49677.92</v>
      </c>
      <c r="AS522" s="103">
        <v>459.8755832037325</v>
      </c>
      <c r="AT522" s="103">
        <v>449.38417410132223</v>
      </c>
      <c r="AU522" s="103">
        <v>485.1620806633999</v>
      </c>
      <c r="AV522" s="103">
        <v>3.0655894245723174</v>
      </c>
      <c r="AW522" s="103">
        <v>3.0081438888888887</v>
      </c>
      <c r="AX522" s="103">
        <v>2.6406220839813375</v>
      </c>
      <c r="AY522" s="103">
        <v>2.7598844444444444</v>
      </c>
    </row>
    <row r="523" spans="36:50" ht="12.75">
      <c r="AJ523" s="103" t="s">
        <v>430</v>
      </c>
      <c r="AK523" s="103" t="s">
        <v>629</v>
      </c>
      <c r="AL523" s="103" t="s">
        <v>67</v>
      </c>
      <c r="AM523" s="103">
        <v>17070</v>
      </c>
      <c r="AN523" s="103">
        <v>68694</v>
      </c>
      <c r="AO523" s="103">
        <v>58586.58</v>
      </c>
      <c r="AS523" s="103">
        <v>-100</v>
      </c>
      <c r="AT523" s="103">
        <v>-100</v>
      </c>
      <c r="AU523" s="103">
        <v>-100</v>
      </c>
      <c r="AV523" s="103">
        <v>4.024253075571178</v>
      </c>
      <c r="AX523" s="103">
        <v>3.4321370826010544</v>
      </c>
    </row>
    <row r="524" spans="36:51" ht="12.75">
      <c r="AJ524" s="103" t="s">
        <v>430</v>
      </c>
      <c r="AK524" s="103" t="s">
        <v>629</v>
      </c>
      <c r="AL524" s="103" t="s">
        <v>357</v>
      </c>
      <c r="AP524" s="103">
        <v>20000</v>
      </c>
      <c r="AQ524" s="103">
        <v>60109.36</v>
      </c>
      <c r="AR524" s="103">
        <v>55000</v>
      </c>
      <c r="AW524" s="103">
        <v>3.005468</v>
      </c>
      <c r="AY524" s="103">
        <v>2.75</v>
      </c>
    </row>
    <row r="525" spans="36:50" ht="12.75">
      <c r="AJ525" s="103" t="s">
        <v>430</v>
      </c>
      <c r="AK525" s="103" t="s">
        <v>629</v>
      </c>
      <c r="AL525" s="103" t="s">
        <v>530</v>
      </c>
      <c r="AM525" s="103">
        <v>24720</v>
      </c>
      <c r="AN525" s="103">
        <v>84509.26</v>
      </c>
      <c r="AO525" s="103">
        <v>72251.18</v>
      </c>
      <c r="AS525" s="103">
        <v>-100</v>
      </c>
      <c r="AT525" s="103">
        <v>-100</v>
      </c>
      <c r="AU525" s="103">
        <v>-100</v>
      </c>
      <c r="AV525" s="103">
        <v>3.4186593851132683</v>
      </c>
      <c r="AX525" s="103">
        <v>2.9227823624595466</v>
      </c>
    </row>
    <row r="526" spans="36:51" ht="12.75">
      <c r="AJ526" s="103" t="s">
        <v>443</v>
      </c>
      <c r="AK526" s="103" t="s">
        <v>631</v>
      </c>
      <c r="AL526" s="103" t="s">
        <v>43</v>
      </c>
      <c r="AP526" s="103">
        <v>500</v>
      </c>
      <c r="AQ526" s="103">
        <v>2670.47</v>
      </c>
      <c r="AR526" s="103">
        <v>2450.18</v>
      </c>
      <c r="AW526" s="103">
        <v>5.34094</v>
      </c>
      <c r="AY526" s="103">
        <v>4.90036</v>
      </c>
    </row>
    <row r="527" spans="36:50" ht="12.75">
      <c r="AJ527" s="103" t="s">
        <v>443</v>
      </c>
      <c r="AK527" s="103" t="s">
        <v>631</v>
      </c>
      <c r="AL527" s="103" t="s">
        <v>71</v>
      </c>
      <c r="AM527" s="103">
        <v>21</v>
      </c>
      <c r="AN527" s="103">
        <v>120.22</v>
      </c>
      <c r="AO527" s="103">
        <v>100.33</v>
      </c>
      <c r="AS527" s="103">
        <v>-100</v>
      </c>
      <c r="AT527" s="103">
        <v>-100</v>
      </c>
      <c r="AU527" s="103">
        <v>-100</v>
      </c>
      <c r="AV527" s="103">
        <v>5.7247619047619045</v>
      </c>
      <c r="AX527" s="103">
        <v>4.777619047619048</v>
      </c>
    </row>
    <row r="528" spans="36:50" ht="12.75">
      <c r="AJ528" s="103" t="s">
        <v>451</v>
      </c>
      <c r="AK528" s="103" t="s">
        <v>452</v>
      </c>
      <c r="AL528" s="103" t="s">
        <v>48</v>
      </c>
      <c r="AM528" s="103">
        <v>11200</v>
      </c>
      <c r="AN528" s="103">
        <v>56491.55</v>
      </c>
      <c r="AO528" s="103">
        <v>48636</v>
      </c>
      <c r="AS528" s="103">
        <v>-100</v>
      </c>
      <c r="AT528" s="103">
        <v>-100</v>
      </c>
      <c r="AU528" s="103">
        <v>-100</v>
      </c>
      <c r="AV528" s="103">
        <v>5.043888392857143</v>
      </c>
      <c r="AX528" s="103">
        <v>4.3425</v>
      </c>
    </row>
    <row r="529" spans="36:51" ht="12.75">
      <c r="AJ529" s="103" t="s">
        <v>451</v>
      </c>
      <c r="AK529" s="103" t="s">
        <v>452</v>
      </c>
      <c r="AL529" s="103" t="s">
        <v>52</v>
      </c>
      <c r="AP529" s="103">
        <v>3000</v>
      </c>
      <c r="AQ529" s="103">
        <v>15558.04</v>
      </c>
      <c r="AR529" s="103">
        <v>14271.96</v>
      </c>
      <c r="AW529" s="103">
        <v>5.186013333333333</v>
      </c>
      <c r="AY529" s="103">
        <v>4.75732</v>
      </c>
    </row>
    <row r="530" spans="36:51" ht="12.75">
      <c r="AJ530" s="103" t="s">
        <v>451</v>
      </c>
      <c r="AK530" s="103" t="s">
        <v>452</v>
      </c>
      <c r="AL530" s="103" t="s">
        <v>42</v>
      </c>
      <c r="AM530" s="103">
        <v>2500</v>
      </c>
      <c r="AN530" s="103">
        <v>12251.98</v>
      </c>
      <c r="AO530" s="103">
        <v>10899</v>
      </c>
      <c r="AP530" s="103">
        <v>14400</v>
      </c>
      <c r="AQ530" s="103">
        <v>71472.35</v>
      </c>
      <c r="AR530" s="103">
        <v>66066.55</v>
      </c>
      <c r="AS530" s="103">
        <v>476</v>
      </c>
      <c r="AT530" s="103">
        <v>483.35346613363726</v>
      </c>
      <c r="AU530" s="103">
        <v>506.17074961005596</v>
      </c>
      <c r="AV530" s="103">
        <v>4.900792</v>
      </c>
      <c r="AW530" s="103">
        <v>4.96335763888889</v>
      </c>
      <c r="AX530" s="103">
        <v>4.3596</v>
      </c>
      <c r="AY530" s="103">
        <v>4.587954861111111</v>
      </c>
    </row>
    <row r="531" spans="36:51" ht="12.75">
      <c r="AJ531" s="103" t="s">
        <v>451</v>
      </c>
      <c r="AK531" s="103" t="s">
        <v>452</v>
      </c>
      <c r="AL531" s="103" t="s">
        <v>46</v>
      </c>
      <c r="AM531" s="103">
        <v>1344</v>
      </c>
      <c r="AN531" s="103">
        <v>8064</v>
      </c>
      <c r="AO531" s="103">
        <v>6827.42</v>
      </c>
      <c r="AP531" s="103">
        <v>1344</v>
      </c>
      <c r="AQ531" s="103">
        <v>7728</v>
      </c>
      <c r="AR531" s="103">
        <v>7087.45</v>
      </c>
      <c r="AS531" s="103">
        <v>0</v>
      </c>
      <c r="AT531" s="103">
        <v>-4.166666666666667</v>
      </c>
      <c r="AU531" s="103">
        <v>3.8086129167386766</v>
      </c>
      <c r="AV531" s="103">
        <v>6</v>
      </c>
      <c r="AW531" s="103">
        <v>5.75</v>
      </c>
      <c r="AX531" s="103">
        <v>5.0799255952380955</v>
      </c>
      <c r="AY531" s="103">
        <v>5.273400297619047</v>
      </c>
    </row>
    <row r="532" spans="17:51" ht="12.75">
      <c r="Q532" s="113">
        <v>5.105499448825574</v>
      </c>
      <c r="R532" s="113">
        <v>4.723880031026459</v>
      </c>
      <c r="S532" s="113">
        <v>4.396549224116001</v>
      </c>
      <c r="T532" s="113">
        <v>4.3437389037317935</v>
      </c>
      <c r="AJ532" s="103" t="s">
        <v>451</v>
      </c>
      <c r="AK532" s="103" t="s">
        <v>452</v>
      </c>
      <c r="AL532" s="103" t="s">
        <v>61</v>
      </c>
      <c r="AP532" s="103">
        <v>2700</v>
      </c>
      <c r="AQ532" s="103">
        <v>16262.5</v>
      </c>
      <c r="AR532" s="103">
        <v>14925.1</v>
      </c>
      <c r="AW532" s="103">
        <v>6.023148148148148</v>
      </c>
      <c r="AY532" s="103">
        <v>5.527814814814815</v>
      </c>
    </row>
    <row r="533" spans="17:50" ht="12.75">
      <c r="Q533" s="113"/>
      <c r="R533" s="113">
        <v>4.982187609996481</v>
      </c>
      <c r="S533" s="113"/>
      <c r="T533" s="113">
        <v>4.581907778951074</v>
      </c>
      <c r="AJ533" s="103" t="s">
        <v>451</v>
      </c>
      <c r="AK533" s="103" t="s">
        <v>452</v>
      </c>
      <c r="AL533" s="103" t="s">
        <v>530</v>
      </c>
      <c r="AM533" s="103">
        <v>6680</v>
      </c>
      <c r="AN533" s="103">
        <v>34191.98</v>
      </c>
      <c r="AO533" s="103">
        <v>29437.34</v>
      </c>
      <c r="AS533" s="103">
        <v>-100</v>
      </c>
      <c r="AT533" s="103">
        <v>-100</v>
      </c>
      <c r="AU533" s="103">
        <v>-100</v>
      </c>
      <c r="AV533" s="103">
        <v>5.118559880239522</v>
      </c>
      <c r="AX533" s="103">
        <v>4.406787425149701</v>
      </c>
    </row>
    <row r="534" spans="17:51" ht="12.75">
      <c r="Q534" s="113"/>
      <c r="R534" s="113">
        <v>5.882786666666667</v>
      </c>
      <c r="S534" s="113"/>
      <c r="T534" s="113">
        <v>5.427333333333333</v>
      </c>
      <c r="AJ534" s="103" t="s">
        <v>460</v>
      </c>
      <c r="AK534" s="103" t="s">
        <v>461</v>
      </c>
      <c r="AL534" s="103" t="s">
        <v>48</v>
      </c>
      <c r="AM534" s="103">
        <v>246665.88</v>
      </c>
      <c r="AN534" s="103">
        <v>2263189.93</v>
      </c>
      <c r="AO534" s="103">
        <v>1950083.45</v>
      </c>
      <c r="AP534" s="103">
        <v>357936.165</v>
      </c>
      <c r="AQ534" s="103">
        <v>3173378.98</v>
      </c>
      <c r="AR534" s="103">
        <v>2919869.41</v>
      </c>
      <c r="AS534" s="103">
        <v>45.109718863427716</v>
      </c>
      <c r="AT534" s="103">
        <v>40.21708642013973</v>
      </c>
      <c r="AU534" s="103">
        <v>49.73048512359818</v>
      </c>
      <c r="AV534" s="103">
        <v>9.175123572015716</v>
      </c>
      <c r="AW534" s="103">
        <v>8.865767950550625</v>
      </c>
      <c r="AX534" s="103">
        <v>7.905768929209017</v>
      </c>
      <c r="AY534" s="103">
        <v>8.157514371312551</v>
      </c>
    </row>
    <row r="535" spans="17:50" ht="12.75">
      <c r="Q535" s="113">
        <v>6.689614578005115</v>
      </c>
      <c r="R535" s="113">
        <v>5.5626957347356125</v>
      </c>
      <c r="S535" s="113">
        <v>5.727080562659847</v>
      </c>
      <c r="T535" s="113">
        <v>5.117869412795794</v>
      </c>
      <c r="AJ535" s="103" t="s">
        <v>460</v>
      </c>
      <c r="AK535" s="103" t="s">
        <v>461</v>
      </c>
      <c r="AL535" s="103" t="s">
        <v>64</v>
      </c>
      <c r="AM535" s="103">
        <v>500</v>
      </c>
      <c r="AN535" s="103">
        <v>4576.38</v>
      </c>
      <c r="AO535" s="103">
        <v>3940</v>
      </c>
      <c r="AS535" s="103">
        <v>-100</v>
      </c>
      <c r="AT535" s="103">
        <v>-100</v>
      </c>
      <c r="AU535" s="103">
        <v>-100</v>
      </c>
      <c r="AV535" s="103">
        <v>9.15276</v>
      </c>
      <c r="AX535" s="103">
        <v>7.88</v>
      </c>
    </row>
    <row r="536" spans="17:51" ht="12.75">
      <c r="Q536" s="113">
        <v>7.112263476918113</v>
      </c>
      <c r="R536" s="113">
        <v>5.7852813510126</v>
      </c>
      <c r="S536" s="113">
        <v>6.108012660773237</v>
      </c>
      <c r="T536" s="113">
        <v>5.319881522527871</v>
      </c>
      <c r="AJ536" s="103" t="s">
        <v>460</v>
      </c>
      <c r="AK536" s="103" t="s">
        <v>461</v>
      </c>
      <c r="AL536" s="103" t="s">
        <v>54</v>
      </c>
      <c r="AP536" s="103">
        <v>250</v>
      </c>
      <c r="AQ536" s="103">
        <v>2514.81</v>
      </c>
      <c r="AR536" s="103">
        <v>2312.76</v>
      </c>
      <c r="AW536" s="103">
        <v>10.059239999999999</v>
      </c>
      <c r="AY536" s="103">
        <v>9.251040000000001</v>
      </c>
    </row>
    <row r="537" spans="17:51" ht="12.75">
      <c r="Q537" s="113">
        <v>5.282337018459501</v>
      </c>
      <c r="R537" s="113">
        <v>5.118741871753233</v>
      </c>
      <c r="S537" s="113">
        <v>4.541412440228153</v>
      </c>
      <c r="T537" s="113">
        <v>4.705524948374621</v>
      </c>
      <c r="AJ537" s="103" t="s">
        <v>460</v>
      </c>
      <c r="AK537" s="103" t="s">
        <v>461</v>
      </c>
      <c r="AL537" s="103" t="s">
        <v>52</v>
      </c>
      <c r="AP537" s="103">
        <v>9000</v>
      </c>
      <c r="AQ537" s="103">
        <v>71201.66</v>
      </c>
      <c r="AR537" s="103">
        <v>65315.87</v>
      </c>
      <c r="AW537" s="103">
        <v>7.911295555555556</v>
      </c>
      <c r="AY537" s="103">
        <v>7.257318888888889</v>
      </c>
    </row>
    <row r="538" spans="17:51" ht="12.75">
      <c r="Q538" s="113"/>
      <c r="R538" s="113">
        <v>5.358303487276155</v>
      </c>
      <c r="S538" s="113"/>
      <c r="T538" s="113">
        <v>4.929382657869934</v>
      </c>
      <c r="AJ538" s="103" t="s">
        <v>460</v>
      </c>
      <c r="AK538" s="103" t="s">
        <v>461</v>
      </c>
      <c r="AL538" s="103" t="s">
        <v>42</v>
      </c>
      <c r="AM538" s="103">
        <v>53256</v>
      </c>
      <c r="AN538" s="103">
        <v>458463.17</v>
      </c>
      <c r="AO538" s="103">
        <v>393524.99</v>
      </c>
      <c r="AP538" s="103">
        <v>27190</v>
      </c>
      <c r="AQ538" s="103">
        <v>217610.69</v>
      </c>
      <c r="AR538" s="103">
        <v>201061.93</v>
      </c>
      <c r="AS538" s="103">
        <v>-48.94471984377347</v>
      </c>
      <c r="AT538" s="103">
        <v>-52.53474995603246</v>
      </c>
      <c r="AU538" s="103">
        <v>-48.9074556612021</v>
      </c>
      <c r="AV538" s="103">
        <v>8.608667004656752</v>
      </c>
      <c r="AW538" s="103">
        <v>8.00333541743288</v>
      </c>
      <c r="AX538" s="103">
        <v>7.38930805918582</v>
      </c>
      <c r="AY538" s="103">
        <v>7.39470136079441</v>
      </c>
    </row>
    <row r="539" spans="17:50" ht="12.75">
      <c r="Q539" s="113"/>
      <c r="R539" s="113">
        <v>4.964040268456376</v>
      </c>
      <c r="S539" s="113"/>
      <c r="T539" s="113">
        <v>4.587221476510067</v>
      </c>
      <c r="AJ539" s="103" t="s">
        <v>460</v>
      </c>
      <c r="AK539" s="103" t="s">
        <v>461</v>
      </c>
      <c r="AL539" s="103" t="s">
        <v>71</v>
      </c>
      <c r="AM539" s="103">
        <v>100</v>
      </c>
      <c r="AN539" s="103">
        <v>892.83</v>
      </c>
      <c r="AO539" s="103">
        <v>769.06</v>
      </c>
      <c r="AS539" s="103">
        <v>-100</v>
      </c>
      <c r="AT539" s="103">
        <v>-100</v>
      </c>
      <c r="AU539" s="103">
        <v>-100</v>
      </c>
      <c r="AV539" s="103">
        <v>8.9283</v>
      </c>
      <c r="AX539" s="103">
        <v>7.6906</v>
      </c>
    </row>
    <row r="540" spans="17:20" ht="12.75">
      <c r="Q540" s="113">
        <v>5.657475685110513</v>
      </c>
      <c r="R540" s="113">
        <v>5.670090304195074</v>
      </c>
      <c r="S540" s="113">
        <v>4.859278720504779</v>
      </c>
      <c r="T540" s="113">
        <v>5.217856015565313</v>
      </c>
    </row>
    <row r="541" spans="17:20" ht="12.75">
      <c r="Q541" s="113">
        <v>4.955078514143483</v>
      </c>
      <c r="R541" s="113">
        <v>4.92070202020202</v>
      </c>
      <c r="S541" s="113">
        <v>4.259321078800885</v>
      </c>
      <c r="T541" s="113">
        <v>4.530240786240786</v>
      </c>
    </row>
    <row r="542" spans="17:20" ht="12.75">
      <c r="Q542" s="113">
        <v>5.498619266055045</v>
      </c>
      <c r="R542" s="113">
        <v>5.496326294014685</v>
      </c>
      <c r="S542" s="113">
        <v>4.769898165137614</v>
      </c>
      <c r="T542" s="113">
        <v>5.059724943738492</v>
      </c>
    </row>
    <row r="543" spans="17:20" ht="12.75">
      <c r="Q543" s="113">
        <v>4.816886585656421</v>
      </c>
      <c r="R543" s="113">
        <v>4.756391224965591</v>
      </c>
      <c r="S543" s="113">
        <v>4.135999791517751</v>
      </c>
      <c r="T543" s="113">
        <v>4.381790230611499</v>
      </c>
    </row>
    <row r="544" spans="17:20" ht="12.75">
      <c r="Q544" s="113">
        <v>6.255312056737589</v>
      </c>
      <c r="R544" s="113">
        <v>5.2701393939393935</v>
      </c>
      <c r="S544" s="113">
        <v>5.37853073286052</v>
      </c>
      <c r="T544" s="113">
        <v>4.842595454545455</v>
      </c>
    </row>
    <row r="545" spans="17:20" ht="12.75">
      <c r="Q545" s="113">
        <v>5.440578125</v>
      </c>
      <c r="R545" s="113">
        <v>5.847874334006981</v>
      </c>
      <c r="S545" s="113">
        <v>4.685670673076923</v>
      </c>
      <c r="T545" s="113">
        <v>5.379919162226713</v>
      </c>
    </row>
    <row r="546" spans="17:20" ht="12.75">
      <c r="Q546" s="113">
        <v>6.058200603318251</v>
      </c>
      <c r="R546" s="113">
        <v>7.301108250582322</v>
      </c>
      <c r="S546" s="113">
        <v>5.177175716440423</v>
      </c>
      <c r="T546" s="113">
        <v>6.715166360181439</v>
      </c>
    </row>
    <row r="547" spans="17:20" ht="12.75">
      <c r="Q547" s="113">
        <v>4.793451880530974</v>
      </c>
      <c r="R547" s="113"/>
      <c r="S547" s="113">
        <v>4.081963219026549</v>
      </c>
      <c r="T547" s="113"/>
    </row>
    <row r="548" spans="17:20" ht="12.75">
      <c r="Q548" s="113">
        <v>5.5178048973143765</v>
      </c>
      <c r="R548" s="113">
        <v>5.6602147782627945</v>
      </c>
      <c r="S548" s="113">
        <v>4.809172195892575</v>
      </c>
      <c r="T548" s="113">
        <v>5.243707850952109</v>
      </c>
    </row>
    <row r="549" spans="17:20" ht="12.75">
      <c r="Q549" s="113">
        <v>5.423547101449275</v>
      </c>
      <c r="R549" s="113">
        <v>5.711299545159195</v>
      </c>
      <c r="S549" s="113">
        <v>4.652688405797101</v>
      </c>
      <c r="T549" s="113">
        <v>5.253034437946718</v>
      </c>
    </row>
    <row r="550" spans="17:20" ht="12.75">
      <c r="Q550" s="113">
        <v>4.812235553407899</v>
      </c>
      <c r="R550" s="113">
        <v>5.136543861314958</v>
      </c>
      <c r="S550" s="113">
        <v>4.129794630334603</v>
      </c>
      <c r="T550" s="113">
        <v>4.729627582371373</v>
      </c>
    </row>
    <row r="551" spans="17:20" ht="12.75">
      <c r="Q551" s="113">
        <v>6.838598382749327</v>
      </c>
      <c r="R551" s="113">
        <v>6.032006688963211</v>
      </c>
      <c r="S551" s="113">
        <v>5.860692722371967</v>
      </c>
      <c r="T551" s="113">
        <v>5.561866220735785</v>
      </c>
    </row>
    <row r="552" spans="17:20" ht="12.75">
      <c r="Q552" s="113">
        <v>5.207861933395004</v>
      </c>
      <c r="R552" s="113">
        <v>4.872210114888073</v>
      </c>
      <c r="S552" s="113">
        <v>4.473467275670675</v>
      </c>
      <c r="T552" s="113">
        <v>4.4841738718465</v>
      </c>
    </row>
    <row r="553" spans="17:20" ht="12.75">
      <c r="Q553" s="113">
        <v>5.3603922651933695</v>
      </c>
      <c r="R553" s="113">
        <v>5.907573333333334</v>
      </c>
      <c r="S553" s="113">
        <v>4.645171270718232</v>
      </c>
      <c r="T553" s="113">
        <v>5.439155555555556</v>
      </c>
    </row>
    <row r="554" spans="17:20" ht="12.75">
      <c r="Q554" s="113"/>
      <c r="R554" s="113">
        <v>4.927563464892449</v>
      </c>
      <c r="S554" s="113"/>
      <c r="T554" s="113">
        <v>4.540380466378141</v>
      </c>
    </row>
    <row r="555" spans="17:20" ht="12.75">
      <c r="Q555" s="113"/>
      <c r="R555" s="113">
        <v>7.5</v>
      </c>
      <c r="S555" s="113"/>
      <c r="T555" s="113">
        <v>6.9043125</v>
      </c>
    </row>
    <row r="556" spans="17:20" ht="12.75">
      <c r="Q556" s="113"/>
      <c r="R556" s="113">
        <v>4.652</v>
      </c>
      <c r="S556" s="113"/>
      <c r="T556" s="113">
        <v>4.2665</v>
      </c>
    </row>
    <row r="557" spans="17:20" ht="12.75">
      <c r="Q557" s="113"/>
      <c r="R557" s="113">
        <v>4.350546835443038</v>
      </c>
      <c r="S557" s="113"/>
      <c r="T557" s="113">
        <v>4.015435443037974</v>
      </c>
    </row>
    <row r="558" spans="17:20" ht="12.75">
      <c r="Q558" s="113"/>
      <c r="R558" s="113">
        <v>4.8937187127532775</v>
      </c>
      <c r="S558" s="113"/>
      <c r="T558" s="113">
        <v>4.5136777413587605</v>
      </c>
    </row>
    <row r="559" spans="17:20" ht="12.75">
      <c r="Q559" s="113"/>
      <c r="R559" s="113">
        <v>4.575859327217126</v>
      </c>
      <c r="S559" s="113"/>
      <c r="T559" s="113">
        <v>4.21754373088685</v>
      </c>
    </row>
    <row r="560" spans="17:20" ht="12.75">
      <c r="Q560" s="113"/>
      <c r="R560" s="113">
        <v>5.3578125</v>
      </c>
      <c r="S560" s="113"/>
      <c r="T560" s="113">
        <v>4.9225</v>
      </c>
    </row>
    <row r="561" spans="17:20" ht="12.75">
      <c r="Q561" s="113"/>
      <c r="R561" s="113">
        <v>4.744096385542169</v>
      </c>
      <c r="S561" s="113"/>
      <c r="T561" s="113">
        <v>4.363253012048193</v>
      </c>
    </row>
    <row r="562" spans="17:20" ht="12.75">
      <c r="Q562" s="113">
        <v>3.594388157894737</v>
      </c>
      <c r="R562" s="113">
        <v>4.424370786516854</v>
      </c>
      <c r="S562" s="113">
        <v>3.1</v>
      </c>
      <c r="T562" s="113">
        <v>4.081449438202247</v>
      </c>
    </row>
    <row r="563" spans="17:20" ht="12.75">
      <c r="Q563" s="113">
        <v>4.619666666666666</v>
      </c>
      <c r="R563" s="113">
        <v>6.648324829931973</v>
      </c>
      <c r="S563" s="113">
        <v>4.109523809523809</v>
      </c>
      <c r="T563" s="113">
        <v>6.0953826530612245</v>
      </c>
    </row>
    <row r="564" spans="17:20" ht="12.75">
      <c r="Q564" s="113">
        <v>5.474556</v>
      </c>
      <c r="R564" s="113"/>
      <c r="S564" s="113">
        <v>4.7226300000000005</v>
      </c>
      <c r="T564" s="113"/>
    </row>
    <row r="565" spans="17:20" ht="12.75">
      <c r="Q565" s="113">
        <v>8.664300680984809</v>
      </c>
      <c r="R565" s="113"/>
      <c r="S565" s="113">
        <v>7.190825563122052</v>
      </c>
      <c r="T565" s="113"/>
    </row>
    <row r="566" spans="17:20" ht="12.75">
      <c r="Q566" s="113">
        <v>10.173631040438908</v>
      </c>
      <c r="R566" s="113">
        <v>7.14337822671156</v>
      </c>
      <c r="S566" s="113">
        <v>8.821803515466057</v>
      </c>
      <c r="T566" s="113">
        <v>6.551526374859708</v>
      </c>
    </row>
    <row r="567" spans="17:20" ht="12.75">
      <c r="Q567" s="113">
        <v>6.477915</v>
      </c>
      <c r="R567" s="113"/>
      <c r="S567" s="113">
        <v>5.37805</v>
      </c>
      <c r="T567" s="113"/>
    </row>
    <row r="568" spans="17:20" ht="12.75">
      <c r="Q568" s="113"/>
      <c r="R568" s="113">
        <v>6.346827513227513</v>
      </c>
      <c r="S568" s="113"/>
      <c r="T568" s="113">
        <v>5.849423280423281</v>
      </c>
    </row>
    <row r="569" spans="17:20" ht="12.75">
      <c r="Q569" s="113">
        <v>5.5777222222222225</v>
      </c>
      <c r="R569" s="113"/>
      <c r="S569" s="113">
        <v>4.74</v>
      </c>
      <c r="T569" s="113"/>
    </row>
    <row r="570" spans="17:20" ht="12.75">
      <c r="Q570" s="113">
        <v>5.185572551822731</v>
      </c>
      <c r="R570" s="113"/>
      <c r="S570" s="113">
        <v>4.370491065046462</v>
      </c>
      <c r="T570" s="113"/>
    </row>
    <row r="571" spans="17:20" ht="12.75">
      <c r="Q571" s="113">
        <v>5.222535714285714</v>
      </c>
      <c r="R571" s="113"/>
      <c r="S571" s="113">
        <v>4.496303571428571</v>
      </c>
      <c r="T571" s="113"/>
    </row>
    <row r="572" spans="17:20" ht="12.75">
      <c r="Q572" s="113">
        <v>9.41</v>
      </c>
      <c r="R572" s="113"/>
      <c r="S572" s="113">
        <v>8.101458333333333</v>
      </c>
      <c r="T572" s="113"/>
    </row>
    <row r="573" spans="17:20" ht="12.75">
      <c r="Q573" s="113"/>
      <c r="R573" s="113">
        <v>6.9198</v>
      </c>
      <c r="S573" s="113"/>
      <c r="T573" s="113">
        <v>6.3524666666666665</v>
      </c>
    </row>
    <row r="574" spans="17:20" ht="12.75">
      <c r="Q574" s="113"/>
      <c r="R574" s="113">
        <v>6.324109375000001</v>
      </c>
      <c r="S574" s="113"/>
      <c r="T574" s="113">
        <v>5.805625</v>
      </c>
    </row>
    <row r="575" spans="17:20" ht="12.75">
      <c r="Q575" s="113"/>
      <c r="R575" s="113">
        <v>7.877222222222223</v>
      </c>
      <c r="S575" s="113"/>
      <c r="T575" s="113">
        <v>7.226066666666667</v>
      </c>
    </row>
    <row r="576" spans="17:20" ht="12.75">
      <c r="Q576" s="113">
        <v>11.4596875</v>
      </c>
      <c r="R576" s="113">
        <v>11.881936218678815</v>
      </c>
      <c r="S576" s="113">
        <v>9.7996875</v>
      </c>
      <c r="T576" s="113">
        <v>10.92633257403189</v>
      </c>
    </row>
    <row r="577" spans="17:20" ht="12.75">
      <c r="Q577" s="113"/>
      <c r="R577" s="113">
        <v>14.657366666666666</v>
      </c>
      <c r="S577" s="113"/>
      <c r="T577" s="113">
        <v>13.54945</v>
      </c>
    </row>
    <row r="578" spans="17:20" ht="12.75">
      <c r="Q578" s="113">
        <v>13.744056150552533</v>
      </c>
      <c r="R578" s="113">
        <v>13.028885047536734</v>
      </c>
      <c r="S578" s="113">
        <v>11.836395643334962</v>
      </c>
      <c r="T578" s="113">
        <v>11.97709161624892</v>
      </c>
    </row>
    <row r="579" spans="17:20" ht="12.75">
      <c r="Q579" s="113">
        <v>12.793029024421429</v>
      </c>
      <c r="R579" s="113">
        <v>12.397507621150005</v>
      </c>
      <c r="S579" s="113">
        <v>10.93072305331799</v>
      </c>
      <c r="T579" s="113">
        <v>11.39057395143488</v>
      </c>
    </row>
    <row r="580" spans="17:20" ht="12.75">
      <c r="Q580" s="113"/>
      <c r="R580" s="113">
        <v>11.98238</v>
      </c>
      <c r="S580" s="113"/>
      <c r="T580" s="113">
        <v>11</v>
      </c>
    </row>
    <row r="581" spans="17:20" ht="12.75">
      <c r="Q581" s="113">
        <v>11.107560076780883</v>
      </c>
      <c r="R581" s="113">
        <v>11.402377783555812</v>
      </c>
      <c r="S581" s="113">
        <v>9.527186681214955</v>
      </c>
      <c r="T581" s="113">
        <v>10.489639509415502</v>
      </c>
    </row>
    <row r="582" spans="17:20" ht="12.75">
      <c r="Q582" s="113">
        <v>12.571016949152542</v>
      </c>
      <c r="R582" s="113">
        <v>12.900447999999999</v>
      </c>
      <c r="S582" s="113">
        <v>10.854757869249395</v>
      </c>
      <c r="T582" s="113">
        <v>11.825704</v>
      </c>
    </row>
    <row r="583" spans="17:20" ht="12.75">
      <c r="Q583" s="113"/>
      <c r="R583" s="113">
        <v>10.616666666666667</v>
      </c>
      <c r="S583" s="113"/>
      <c r="T583" s="113">
        <v>9.751583333333334</v>
      </c>
    </row>
    <row r="584" spans="17:20" ht="12.75">
      <c r="Q584" s="113">
        <v>10.999324061426384</v>
      </c>
      <c r="R584" s="113">
        <v>11.594232300884956</v>
      </c>
      <c r="S584" s="113">
        <v>9.527914234860715</v>
      </c>
      <c r="T584" s="113">
        <v>10.6797197640118</v>
      </c>
    </row>
    <row r="585" spans="17:20" ht="12.75">
      <c r="Q585" s="113">
        <v>11.403161290322581</v>
      </c>
      <c r="R585" s="113">
        <v>12.57593625498008</v>
      </c>
      <c r="S585" s="113">
        <v>9.799903225806451</v>
      </c>
      <c r="T585" s="113">
        <v>11.565318725099601</v>
      </c>
    </row>
    <row r="586" spans="17:20" ht="12.75">
      <c r="Q586" s="113">
        <v>10.81425806451613</v>
      </c>
      <c r="R586" s="113">
        <v>10.589629629629629</v>
      </c>
      <c r="S586" s="113">
        <v>9.336935483870967</v>
      </c>
      <c r="T586" s="113">
        <v>9.736370370370372</v>
      </c>
    </row>
    <row r="587" spans="17:20" ht="12.75">
      <c r="Q587" s="113"/>
      <c r="R587" s="113">
        <v>10.849933269780744</v>
      </c>
      <c r="S587" s="113"/>
      <c r="T587" s="113">
        <v>9.976225929456625</v>
      </c>
    </row>
    <row r="588" spans="17:20" ht="12.75">
      <c r="Q588" s="113">
        <v>11.456962671905698</v>
      </c>
      <c r="R588" s="113">
        <v>9.369172043010753</v>
      </c>
      <c r="S588" s="113">
        <v>9.775009823182712</v>
      </c>
      <c r="T588" s="113">
        <v>8.59290322580645</v>
      </c>
    </row>
    <row r="589" spans="17:20" ht="12.75">
      <c r="Q589" s="113"/>
      <c r="R589" s="113">
        <v>12.133622310057094</v>
      </c>
      <c r="S589" s="113"/>
      <c r="T589" s="113">
        <v>11.222986385595082</v>
      </c>
    </row>
    <row r="590" spans="17:20" ht="12.75">
      <c r="Q590" s="113">
        <v>5.56</v>
      </c>
      <c r="R590" s="113"/>
      <c r="S590" s="113">
        <v>4.786848484848484</v>
      </c>
      <c r="T590" s="113"/>
    </row>
    <row r="591" spans="17:20" ht="12.75">
      <c r="Q591" s="113">
        <v>15.6145</v>
      </c>
      <c r="R591" s="113"/>
      <c r="S591" s="113">
        <v>13.49404</v>
      </c>
      <c r="T591" s="113"/>
    </row>
    <row r="592" spans="17:20" ht="12.75">
      <c r="Q592" s="113">
        <v>13.98283090437213</v>
      </c>
      <c r="R592" s="113">
        <v>16.174540525597696</v>
      </c>
      <c r="S592" s="113">
        <v>12.044511878618486</v>
      </c>
      <c r="T592" s="113">
        <v>14.86009720079544</v>
      </c>
    </row>
    <row r="593" spans="17:20" ht="12.75">
      <c r="Q593" s="113">
        <v>13.047210345532232</v>
      </c>
      <c r="R593" s="113">
        <v>12.01216292105068</v>
      </c>
      <c r="S593" s="113">
        <v>11.142154616832824</v>
      </c>
      <c r="T593" s="113">
        <v>11.059172388399714</v>
      </c>
    </row>
    <row r="594" spans="17:20" ht="12.75">
      <c r="Q594" s="113">
        <v>13.654071553446553</v>
      </c>
      <c r="R594" s="113">
        <v>11.982647324512461</v>
      </c>
      <c r="S594" s="113">
        <v>11.543800574425575</v>
      </c>
      <c r="T594" s="113">
        <v>11.033476539667356</v>
      </c>
    </row>
    <row r="595" spans="17:20" ht="12.75">
      <c r="Q595" s="113">
        <v>8.824842918867018</v>
      </c>
      <c r="R595" s="113">
        <v>10.613909193730812</v>
      </c>
      <c r="S595" s="113">
        <v>7.549377436389823</v>
      </c>
      <c r="T595" s="113">
        <v>9.764051381483277</v>
      </c>
    </row>
    <row r="596" spans="17:20" ht="12.75">
      <c r="Q596" s="113">
        <v>13.968262910798122</v>
      </c>
      <c r="R596" s="113">
        <v>13.48</v>
      </c>
      <c r="S596" s="113">
        <v>12.071286384976526</v>
      </c>
      <c r="T596" s="113">
        <v>12.3655375</v>
      </c>
    </row>
    <row r="597" spans="17:20" ht="12.75">
      <c r="Q597" s="113">
        <v>11.706932</v>
      </c>
      <c r="R597" s="113">
        <v>9.921396296296296</v>
      </c>
      <c r="S597" s="113">
        <v>10.079</v>
      </c>
      <c r="T597" s="113">
        <v>9.102977777777777</v>
      </c>
    </row>
    <row r="598" spans="17:20" ht="12.75">
      <c r="Q598" s="113">
        <v>10.3428645676073</v>
      </c>
      <c r="R598" s="113">
        <v>10.218715156895415</v>
      </c>
      <c r="S598" s="113">
        <v>8.870509057370219</v>
      </c>
      <c r="T598" s="113">
        <v>9.395134635577978</v>
      </c>
    </row>
    <row r="599" spans="17:20" ht="12.75">
      <c r="Q599" s="113"/>
      <c r="R599" s="113">
        <v>6.327797297297297</v>
      </c>
      <c r="S599" s="113"/>
      <c r="T599" s="113">
        <v>5.818851351351351</v>
      </c>
    </row>
    <row r="600" spans="17:20" ht="12.75">
      <c r="Q600" s="113">
        <v>9.229767857142857</v>
      </c>
      <c r="R600" s="113"/>
      <c r="S600" s="113">
        <v>7.946303571428572</v>
      </c>
      <c r="T600" s="113"/>
    </row>
    <row r="601" spans="17:20" ht="12.75">
      <c r="Q601" s="113"/>
      <c r="R601" s="113">
        <v>12.966473684210527</v>
      </c>
      <c r="S601" s="113"/>
      <c r="T601" s="113">
        <v>11.964421052631577</v>
      </c>
    </row>
    <row r="602" spans="17:20" ht="12.75">
      <c r="Q602" s="113"/>
      <c r="R602" s="113">
        <v>3.9872212482468443</v>
      </c>
      <c r="S602" s="113"/>
      <c r="T602" s="113">
        <v>3.6711921458625527</v>
      </c>
    </row>
    <row r="603" spans="17:20" ht="12.75">
      <c r="Q603" s="113">
        <v>5.560380116959063</v>
      </c>
      <c r="R603" s="113"/>
      <c r="S603" s="113">
        <v>4.708187134502924</v>
      </c>
      <c r="T603" s="113"/>
    </row>
    <row r="604" spans="21:36" ht="12.75">
      <c r="U604" s="112" t="s">
        <v>417</v>
      </c>
      <c r="V604" s="112" t="s">
        <v>418</v>
      </c>
      <c r="W604" s="112" t="s">
        <v>48</v>
      </c>
      <c r="X604" s="112">
        <v>23586</v>
      </c>
      <c r="Y604" s="112">
        <v>120418.31</v>
      </c>
      <c r="Z604" s="112">
        <v>103697.01</v>
      </c>
      <c r="AA604" s="112">
        <v>46412</v>
      </c>
      <c r="AB604" s="112">
        <v>219244.72</v>
      </c>
      <c r="AC604" s="112">
        <v>201601.61</v>
      </c>
      <c r="AD604" s="112">
        <v>96.77774951242263</v>
      </c>
      <c r="AE604" s="112">
        <v>82.06925508255348</v>
      </c>
      <c r="AF604" s="112">
        <v>94.41410123589871</v>
      </c>
      <c r="AG604" s="113">
        <v>5.105499448825574</v>
      </c>
      <c r="AH604" s="113">
        <v>4.723880031026459</v>
      </c>
      <c r="AI604" s="113">
        <v>4.396549224116001</v>
      </c>
      <c r="AJ604" s="113">
        <v>4.3437389037317935</v>
      </c>
    </row>
    <row r="605" spans="21:36" ht="12.75">
      <c r="U605" s="112" t="s">
        <v>417</v>
      </c>
      <c r="V605" s="112" t="s">
        <v>418</v>
      </c>
      <c r="W605" s="112" t="s">
        <v>87</v>
      </c>
      <c r="X605" s="112"/>
      <c r="Y605" s="112"/>
      <c r="Z605" s="112"/>
      <c r="AA605" s="112">
        <v>5682</v>
      </c>
      <c r="AB605" s="112">
        <v>28308.79</v>
      </c>
      <c r="AC605" s="112">
        <v>26034.4</v>
      </c>
      <c r="AD605" s="112"/>
      <c r="AE605" s="112"/>
      <c r="AF605" s="112"/>
      <c r="AG605" s="113"/>
      <c r="AH605" s="113">
        <v>4.982187609996481</v>
      </c>
      <c r="AI605" s="113"/>
      <c r="AJ605" s="113">
        <v>4.581907778951074</v>
      </c>
    </row>
    <row r="606" spans="21:36" ht="12.75">
      <c r="U606" s="112" t="s">
        <v>417</v>
      </c>
      <c r="V606" s="112" t="s">
        <v>418</v>
      </c>
      <c r="W606" s="112" t="s">
        <v>60</v>
      </c>
      <c r="X606" s="112"/>
      <c r="Y606" s="112"/>
      <c r="Z606" s="112"/>
      <c r="AA606" s="112">
        <v>750</v>
      </c>
      <c r="AB606" s="112">
        <v>4412.09</v>
      </c>
      <c r="AC606" s="112">
        <v>4070.5</v>
      </c>
      <c r="AD606" s="112"/>
      <c r="AE606" s="112"/>
      <c r="AF606" s="112"/>
      <c r="AG606" s="113"/>
      <c r="AH606" s="113">
        <v>5.882786666666667</v>
      </c>
      <c r="AI606" s="113"/>
      <c r="AJ606" s="113">
        <v>5.427333333333333</v>
      </c>
    </row>
    <row r="607" spans="21:36" ht="12.75">
      <c r="U607" s="112" t="s">
        <v>417</v>
      </c>
      <c r="V607" s="112" t="s">
        <v>418</v>
      </c>
      <c r="W607" s="112" t="s">
        <v>139</v>
      </c>
      <c r="X607" s="112">
        <v>39100</v>
      </c>
      <c r="Y607" s="112">
        <v>261563.93</v>
      </c>
      <c r="Z607" s="112">
        <v>223928.85</v>
      </c>
      <c r="AA607" s="112">
        <v>68460</v>
      </c>
      <c r="AB607" s="112">
        <v>380822.15</v>
      </c>
      <c r="AC607" s="112">
        <v>350369.34</v>
      </c>
      <c r="AD607" s="112">
        <v>75.08951406649616</v>
      </c>
      <c r="AE607" s="112">
        <v>45.59429123121068</v>
      </c>
      <c r="AF607" s="112">
        <v>56.4645823885578</v>
      </c>
      <c r="AG607" s="113">
        <v>6.689614578005115</v>
      </c>
      <c r="AH607" s="113">
        <v>5.5626957347356125</v>
      </c>
      <c r="AI607" s="113">
        <v>5.727080562659847</v>
      </c>
      <c r="AJ607" s="113">
        <v>5.117869412795794</v>
      </c>
    </row>
    <row r="608" spans="21:36" ht="12.75">
      <c r="U608" s="112" t="s">
        <v>417</v>
      </c>
      <c r="V608" s="112" t="s">
        <v>418</v>
      </c>
      <c r="W608" s="112" t="s">
        <v>63</v>
      </c>
      <c r="X608" s="112">
        <v>116716.41</v>
      </c>
      <c r="Y608" s="112">
        <v>830117.86</v>
      </c>
      <c r="Z608" s="112">
        <v>712905.31</v>
      </c>
      <c r="AA608" s="112">
        <v>151590</v>
      </c>
      <c r="AB608" s="112">
        <v>876990.8</v>
      </c>
      <c r="AC608" s="112">
        <v>806440.84</v>
      </c>
      <c r="AD608" s="112">
        <v>29.878909058289228</v>
      </c>
      <c r="AE608" s="112">
        <v>5.646540359943594</v>
      </c>
      <c r="AF608" s="112">
        <v>13.120330103867497</v>
      </c>
      <c r="AG608" s="113">
        <v>7.112263476918113</v>
      </c>
      <c r="AH608" s="113">
        <v>5.7852813510126</v>
      </c>
      <c r="AI608" s="113">
        <v>6.108012660773237</v>
      </c>
      <c r="AJ608" s="113">
        <v>5.319881522527871</v>
      </c>
    </row>
    <row r="609" spans="21:36" ht="12.75">
      <c r="U609" s="112" t="s">
        <v>417</v>
      </c>
      <c r="V609" s="112" t="s">
        <v>418</v>
      </c>
      <c r="W609" s="112" t="s">
        <v>54</v>
      </c>
      <c r="X609" s="112">
        <v>158249.67</v>
      </c>
      <c r="Y609" s="112">
        <v>835928.09</v>
      </c>
      <c r="Z609" s="112">
        <v>718677.02</v>
      </c>
      <c r="AA609" s="112">
        <v>237228.28</v>
      </c>
      <c r="AB609" s="112">
        <v>1214310.33</v>
      </c>
      <c r="AC609" s="112">
        <v>1116283.59</v>
      </c>
      <c r="AD609" s="112">
        <v>49.90759854349142</v>
      </c>
      <c r="AE609" s="112">
        <v>45.26492703457304</v>
      </c>
      <c r="AF609" s="112">
        <v>55.3247924916258</v>
      </c>
      <c r="AG609" s="113">
        <v>5.282337018459501</v>
      </c>
      <c r="AH609" s="113">
        <v>5.118741871753233</v>
      </c>
      <c r="AI609" s="113">
        <v>4.541412440228153</v>
      </c>
      <c r="AJ609" s="113">
        <v>4.705524948374621</v>
      </c>
    </row>
    <row r="610" spans="21:36" ht="12.75">
      <c r="U610" s="112" t="s">
        <v>417</v>
      </c>
      <c r="V610" s="112" t="s">
        <v>418</v>
      </c>
      <c r="W610" s="112" t="s">
        <v>82</v>
      </c>
      <c r="X610" s="112"/>
      <c r="Y610" s="112"/>
      <c r="Z610" s="112"/>
      <c r="AA610" s="112">
        <v>2122</v>
      </c>
      <c r="AB610" s="112">
        <v>11370.32</v>
      </c>
      <c r="AC610" s="112">
        <v>10460.15</v>
      </c>
      <c r="AD610" s="112"/>
      <c r="AE610" s="112"/>
      <c r="AF610" s="112"/>
      <c r="AG610" s="113"/>
      <c r="AH610" s="113">
        <v>5.358303487276155</v>
      </c>
      <c r="AI610" s="113"/>
      <c r="AJ610" s="113">
        <v>4.929382657869934</v>
      </c>
    </row>
    <row r="611" spans="21:36" ht="12.75">
      <c r="U611" s="112" t="s">
        <v>417</v>
      </c>
      <c r="V611" s="112" t="s">
        <v>418</v>
      </c>
      <c r="W611" s="112" t="s">
        <v>705</v>
      </c>
      <c r="X611" s="112"/>
      <c r="Y611" s="112"/>
      <c r="Z611" s="112"/>
      <c r="AA611" s="112">
        <v>1490</v>
      </c>
      <c r="AB611" s="112">
        <v>7396.42</v>
      </c>
      <c r="AC611" s="112">
        <v>6834.96</v>
      </c>
      <c r="AD611" s="112"/>
      <c r="AE611" s="112"/>
      <c r="AF611" s="112"/>
      <c r="AG611" s="113"/>
      <c r="AH611" s="113">
        <v>4.964040268456376</v>
      </c>
      <c r="AI611" s="113"/>
      <c r="AJ611" s="113">
        <v>4.587221476510067</v>
      </c>
    </row>
    <row r="612" spans="21:99" ht="12.75">
      <c r="U612" s="112" t="s">
        <v>417</v>
      </c>
      <c r="V612" s="112" t="s">
        <v>418</v>
      </c>
      <c r="W612" s="112" t="s">
        <v>42</v>
      </c>
      <c r="X612" s="112">
        <v>428544</v>
      </c>
      <c r="Y612" s="112">
        <v>2424477.26</v>
      </c>
      <c r="Z612" s="112">
        <v>2082414.74</v>
      </c>
      <c r="AA612" s="112">
        <v>378277</v>
      </c>
      <c r="AB612" s="112">
        <v>2144864.75</v>
      </c>
      <c r="AC612" s="112">
        <v>1973794.92</v>
      </c>
      <c r="AD612" s="112">
        <v>-11.729717368578255</v>
      </c>
      <c r="AE612" s="112">
        <v>-11.532898848471765</v>
      </c>
      <c r="AF612" s="112">
        <v>-5.216051246352591</v>
      </c>
      <c r="AG612" s="113">
        <v>5.657475685110513</v>
      </c>
      <c r="AH612" s="113">
        <v>5.670090304195074</v>
      </c>
      <c r="AI612" s="113">
        <v>4.859278720504779</v>
      </c>
      <c r="AJ612" s="113">
        <v>5.217856015565313</v>
      </c>
      <c r="CU612" s="103">
        <v>2.8908</v>
      </c>
    </row>
    <row r="613" spans="21:99" ht="12.75">
      <c r="U613" s="112" t="s">
        <v>417</v>
      </c>
      <c r="V613" s="112" t="s">
        <v>418</v>
      </c>
      <c r="W613" s="112" t="s">
        <v>45</v>
      </c>
      <c r="X613" s="112">
        <v>270626.4</v>
      </c>
      <c r="Y613" s="112">
        <v>1340975.06</v>
      </c>
      <c r="Z613" s="112">
        <v>1152684.73</v>
      </c>
      <c r="AA613" s="112">
        <v>219780</v>
      </c>
      <c r="AB613" s="112">
        <v>1081471.89</v>
      </c>
      <c r="AC613" s="112">
        <v>995656.32</v>
      </c>
      <c r="AD613" s="112">
        <v>-18.788410886742763</v>
      </c>
      <c r="AE613" s="112">
        <v>-19.351826722265823</v>
      </c>
      <c r="AF613" s="112">
        <v>-13.622841173579184</v>
      </c>
      <c r="AG613" s="113">
        <v>4.955078514143483</v>
      </c>
      <c r="AH613" s="113">
        <v>4.92070202020202</v>
      </c>
      <c r="AI613" s="113">
        <v>4.259321078800885</v>
      </c>
      <c r="AJ613" s="113">
        <v>4.530240786240786</v>
      </c>
      <c r="CT613" s="103">
        <v>2.7906216666666666</v>
      </c>
      <c r="CU613" s="103">
        <v>2.9401547546898565</v>
      </c>
    </row>
    <row r="614" spans="21:99" ht="12.75">
      <c r="U614" s="112" t="s">
        <v>417</v>
      </c>
      <c r="V614" s="112" t="s">
        <v>418</v>
      </c>
      <c r="W614" s="112" t="s">
        <v>57</v>
      </c>
      <c r="X614" s="112">
        <v>10900</v>
      </c>
      <c r="Y614" s="112">
        <v>59934.95</v>
      </c>
      <c r="Z614" s="112">
        <v>51991.89</v>
      </c>
      <c r="AA614" s="112">
        <v>43991</v>
      </c>
      <c r="AB614" s="112">
        <v>241788.89</v>
      </c>
      <c r="AC614" s="112">
        <v>222582.36</v>
      </c>
      <c r="AD614" s="112">
        <v>303.58715596330273</v>
      </c>
      <c r="AE614" s="112">
        <v>303.4188566103751</v>
      </c>
      <c r="AF614" s="112">
        <v>328.10976865815024</v>
      </c>
      <c r="AG614" s="113">
        <v>5.498619266055045</v>
      </c>
      <c r="AH614" s="113">
        <v>5.496326294014685</v>
      </c>
      <c r="AI614" s="113">
        <v>4.769898165137614</v>
      </c>
      <c r="AJ614" s="113">
        <v>5.059724943738492</v>
      </c>
      <c r="CT614" s="103">
        <v>2.7804015930965815</v>
      </c>
      <c r="CU614" s="103">
        <v>2.964518124942497</v>
      </c>
    </row>
    <row r="615" spans="21:99" ht="12.75">
      <c r="U615" s="112" t="s">
        <v>417</v>
      </c>
      <c r="V615" s="112" t="s">
        <v>418</v>
      </c>
      <c r="W615" s="112" t="s">
        <v>43</v>
      </c>
      <c r="X615" s="112">
        <v>335760</v>
      </c>
      <c r="Y615" s="112">
        <v>1617317.84</v>
      </c>
      <c r="Z615" s="112">
        <v>1388703.29</v>
      </c>
      <c r="AA615" s="112">
        <v>356010</v>
      </c>
      <c r="AB615" s="112">
        <v>1693322.84</v>
      </c>
      <c r="AC615" s="112">
        <v>1559961.14</v>
      </c>
      <c r="AD615" s="112">
        <v>6.031093638313081</v>
      </c>
      <c r="AE615" s="112">
        <v>4.699447326939768</v>
      </c>
      <c r="AF615" s="112">
        <v>12.332213168444344</v>
      </c>
      <c r="AG615" s="113">
        <v>4.816886585656421</v>
      </c>
      <c r="AH615" s="113">
        <v>4.756391224965591</v>
      </c>
      <c r="AI615" s="113">
        <v>4.135999791517751</v>
      </c>
      <c r="AJ615" s="113">
        <v>4.381790230611499</v>
      </c>
      <c r="CT615" s="103">
        <v>3.1</v>
      </c>
      <c r="CU615" s="103">
        <v>3.013861401839518</v>
      </c>
    </row>
    <row r="616" spans="21:98" ht="12.75">
      <c r="U616" s="112" t="s">
        <v>417</v>
      </c>
      <c r="V616" s="112" t="s">
        <v>418</v>
      </c>
      <c r="W616" s="112" t="s">
        <v>99</v>
      </c>
      <c r="X616" s="112">
        <v>8460</v>
      </c>
      <c r="Y616" s="112">
        <v>52919.94</v>
      </c>
      <c r="Z616" s="112">
        <v>45502.37</v>
      </c>
      <c r="AA616" s="112">
        <v>6600</v>
      </c>
      <c r="AB616" s="112">
        <v>34782.92</v>
      </c>
      <c r="AC616" s="112">
        <v>31961.13</v>
      </c>
      <c r="AD616" s="112">
        <v>-21.98581560283688</v>
      </c>
      <c r="AE616" s="112">
        <v>-34.272563423163376</v>
      </c>
      <c r="AF616" s="112">
        <v>-29.75941692707435</v>
      </c>
      <c r="AG616" s="113">
        <v>6.255312056737589</v>
      </c>
      <c r="AH616" s="113">
        <v>5.2701393939393935</v>
      </c>
      <c r="AI616" s="113">
        <v>5.37853073286052</v>
      </c>
      <c r="AJ616" s="113">
        <v>4.842595454545455</v>
      </c>
      <c r="CT616" s="103">
        <v>3.545933333333333</v>
      </c>
    </row>
    <row r="617" spans="21:98" ht="12.75">
      <c r="U617" s="112" t="s">
        <v>417</v>
      </c>
      <c r="V617" s="112" t="s">
        <v>418</v>
      </c>
      <c r="W617" s="112" t="s">
        <v>62</v>
      </c>
      <c r="X617" s="112">
        <v>8320</v>
      </c>
      <c r="Y617" s="112">
        <v>45265.61</v>
      </c>
      <c r="Z617" s="112">
        <v>38984.78</v>
      </c>
      <c r="AA617" s="112">
        <v>10886</v>
      </c>
      <c r="AB617" s="112">
        <v>63659.96</v>
      </c>
      <c r="AC617" s="112">
        <v>58565.8</v>
      </c>
      <c r="AD617" s="112">
        <v>30.841346153846153</v>
      </c>
      <c r="AE617" s="112">
        <v>40.63647877494636</v>
      </c>
      <c r="AF617" s="112">
        <v>50.22734513315198</v>
      </c>
      <c r="AG617" s="113">
        <v>5.440578125</v>
      </c>
      <c r="AH617" s="113">
        <v>5.847874334006981</v>
      </c>
      <c r="AI617" s="113">
        <v>4.685670673076923</v>
      </c>
      <c r="AJ617" s="113">
        <v>5.379919162226713</v>
      </c>
      <c r="CT617" s="103">
        <v>5.696666666666666</v>
      </c>
    </row>
    <row r="618" spans="21:98" ht="12.75">
      <c r="U618" s="112" t="s">
        <v>417</v>
      </c>
      <c r="V618" s="112" t="s">
        <v>418</v>
      </c>
      <c r="W618" s="112" t="s">
        <v>50</v>
      </c>
      <c r="X618" s="112">
        <v>13260</v>
      </c>
      <c r="Y618" s="112">
        <v>80331.74</v>
      </c>
      <c r="Z618" s="112">
        <v>68649.35</v>
      </c>
      <c r="AA618" s="112">
        <v>81570</v>
      </c>
      <c r="AB618" s="112">
        <v>595551.4</v>
      </c>
      <c r="AC618" s="112">
        <v>547756.12</v>
      </c>
      <c r="AD618" s="112">
        <v>515.158371040724</v>
      </c>
      <c r="AE618" s="112">
        <v>641.3649947081938</v>
      </c>
      <c r="AF618" s="112">
        <v>697.9043064500975</v>
      </c>
      <c r="AG618" s="113">
        <v>6.058200603318251</v>
      </c>
      <c r="AH618" s="113">
        <v>7.301108250582322</v>
      </c>
      <c r="AI618" s="113">
        <v>5.177175716440423</v>
      </c>
      <c r="AJ618" s="113">
        <v>6.715166360181439</v>
      </c>
      <c r="CT618" s="103">
        <v>3.086</v>
      </c>
    </row>
    <row r="619" spans="21:98" ht="12.75">
      <c r="U619" s="112" t="s">
        <v>417</v>
      </c>
      <c r="V619" s="112" t="s">
        <v>418</v>
      </c>
      <c r="W619" s="112" t="s">
        <v>95</v>
      </c>
      <c r="X619" s="112">
        <v>36160</v>
      </c>
      <c r="Y619" s="112">
        <v>173331.22</v>
      </c>
      <c r="Z619" s="112">
        <v>147603.79</v>
      </c>
      <c r="AA619" s="112"/>
      <c r="AB619" s="112"/>
      <c r="AC619" s="112"/>
      <c r="AD619" s="112">
        <v>-100</v>
      </c>
      <c r="AE619" s="112">
        <v>-100</v>
      </c>
      <c r="AF619" s="112">
        <v>-100</v>
      </c>
      <c r="AG619" s="113">
        <v>4.793451880530974</v>
      </c>
      <c r="AH619" s="113"/>
      <c r="AI619" s="113">
        <v>4.081963219026549</v>
      </c>
      <c r="AJ619" s="113"/>
      <c r="CT619" s="103">
        <v>2.8247753928314676</v>
      </c>
    </row>
    <row r="620" spans="21:98" ht="12.75">
      <c r="U620" s="112" t="s">
        <v>417</v>
      </c>
      <c r="V620" s="112" t="s">
        <v>418</v>
      </c>
      <c r="W620" s="112" t="s">
        <v>70</v>
      </c>
      <c r="X620" s="112">
        <v>12660</v>
      </c>
      <c r="Y620" s="112">
        <v>69855.41</v>
      </c>
      <c r="Z620" s="112">
        <v>60884.12</v>
      </c>
      <c r="AA620" s="112">
        <v>31614</v>
      </c>
      <c r="AB620" s="112">
        <v>178942.03</v>
      </c>
      <c r="AC620" s="112">
        <v>165774.58</v>
      </c>
      <c r="AD620" s="112">
        <v>149.71563981042655</v>
      </c>
      <c r="AE620" s="112">
        <v>156.16058942321</v>
      </c>
      <c r="AF620" s="112">
        <v>172.2788470951046</v>
      </c>
      <c r="AG620" s="113">
        <v>5.5178048973143765</v>
      </c>
      <c r="AH620" s="113">
        <v>5.6602147782627945</v>
      </c>
      <c r="AI620" s="113">
        <v>4.809172195892575</v>
      </c>
      <c r="AJ620" s="113">
        <v>5.243707850952109</v>
      </c>
      <c r="CT620" s="103">
        <v>2.749999125874126</v>
      </c>
    </row>
    <row r="621" spans="21:98" ht="12.75">
      <c r="U621" s="112" t="s">
        <v>417</v>
      </c>
      <c r="V621" s="112" t="s">
        <v>418</v>
      </c>
      <c r="W621" s="112" t="s">
        <v>71</v>
      </c>
      <c r="X621" s="112">
        <v>2760</v>
      </c>
      <c r="Y621" s="112">
        <v>14968.99</v>
      </c>
      <c r="Z621" s="112">
        <v>12841.42</v>
      </c>
      <c r="AA621" s="112">
        <v>3078</v>
      </c>
      <c r="AB621" s="112">
        <v>17579.38</v>
      </c>
      <c r="AC621" s="112">
        <v>16168.84</v>
      </c>
      <c r="AD621" s="112">
        <v>11.521739130434783</v>
      </c>
      <c r="AE621" s="112">
        <v>17.438651505545806</v>
      </c>
      <c r="AF621" s="112">
        <v>25.911620365971988</v>
      </c>
      <c r="AG621" s="113">
        <v>5.423547101449275</v>
      </c>
      <c r="AH621" s="113">
        <v>5.711299545159195</v>
      </c>
      <c r="AI621" s="113">
        <v>4.652688405797101</v>
      </c>
      <c r="AJ621" s="113">
        <v>5.253034437946718</v>
      </c>
      <c r="CT621" s="103">
        <v>3.25</v>
      </c>
    </row>
    <row r="622" spans="21:99" ht="12.75">
      <c r="U622" s="112" t="s">
        <v>417</v>
      </c>
      <c r="V622" s="112" t="s">
        <v>418</v>
      </c>
      <c r="W622" s="112" t="s">
        <v>67</v>
      </c>
      <c r="X622" s="112">
        <v>169694</v>
      </c>
      <c r="Y622" s="112">
        <v>816607.5</v>
      </c>
      <c r="Z622" s="112">
        <v>700801.37</v>
      </c>
      <c r="AA622" s="112">
        <v>147442</v>
      </c>
      <c r="AB622" s="112">
        <v>757342.3</v>
      </c>
      <c r="AC622" s="112">
        <v>697345.75</v>
      </c>
      <c r="AD622" s="112">
        <v>-13.113015192051575</v>
      </c>
      <c r="AE622" s="112">
        <v>-7.257489062983129</v>
      </c>
      <c r="AF622" s="112">
        <v>-0.4930954972305484</v>
      </c>
      <c r="AG622" s="113">
        <v>4.812235553407899</v>
      </c>
      <c r="AH622" s="113">
        <v>5.136543861314958</v>
      </c>
      <c r="AI622" s="113">
        <v>4.129794630334603</v>
      </c>
      <c r="AJ622" s="113">
        <v>4.729627582371373</v>
      </c>
      <c r="CT622" s="103">
        <v>3.8678139846102377</v>
      </c>
      <c r="CU622" s="103">
        <v>3.277943663804319</v>
      </c>
    </row>
    <row r="623" spans="21:98" ht="12.75">
      <c r="U623" s="112" t="s">
        <v>417</v>
      </c>
      <c r="V623" s="112" t="s">
        <v>418</v>
      </c>
      <c r="W623" s="112" t="s">
        <v>49</v>
      </c>
      <c r="X623" s="112">
        <v>3710</v>
      </c>
      <c r="Y623" s="112">
        <v>25371.2</v>
      </c>
      <c r="Z623" s="112">
        <v>21743.17</v>
      </c>
      <c r="AA623" s="112">
        <v>2990</v>
      </c>
      <c r="AB623" s="112">
        <v>18035.7</v>
      </c>
      <c r="AC623" s="112">
        <v>16629.98</v>
      </c>
      <c r="AD623" s="112">
        <v>-19.40700808625337</v>
      </c>
      <c r="AE623" s="112">
        <v>-28.91270416850602</v>
      </c>
      <c r="AF623" s="112">
        <v>-23.51630420035349</v>
      </c>
      <c r="AG623" s="113">
        <v>6.838598382749327</v>
      </c>
      <c r="AH623" s="113">
        <v>6.032006688963211</v>
      </c>
      <c r="AI623" s="113">
        <v>5.860692722371967</v>
      </c>
      <c r="AJ623" s="113">
        <v>5.561866220735785</v>
      </c>
      <c r="CT623" s="103">
        <v>2.9800872</v>
      </c>
    </row>
    <row r="624" spans="21:99" ht="12.75">
      <c r="U624" s="112" t="s">
        <v>417</v>
      </c>
      <c r="V624" s="112" t="s">
        <v>418</v>
      </c>
      <c r="W624" s="112" t="s">
        <v>350</v>
      </c>
      <c r="X624" s="112">
        <v>17296</v>
      </c>
      <c r="Y624" s="112">
        <v>90075.18</v>
      </c>
      <c r="Z624" s="112">
        <v>77373.09</v>
      </c>
      <c r="AA624" s="112">
        <v>16886</v>
      </c>
      <c r="AB624" s="112">
        <v>82272.14</v>
      </c>
      <c r="AC624" s="112">
        <v>75719.76</v>
      </c>
      <c r="AD624" s="112">
        <v>-2.370490286771508</v>
      </c>
      <c r="AE624" s="112">
        <v>-8.662808112068156</v>
      </c>
      <c r="AF624" s="112">
        <v>-2.13682819181708</v>
      </c>
      <c r="AG624" s="113">
        <v>5.207861933395004</v>
      </c>
      <c r="AH624" s="113">
        <v>4.872210114888073</v>
      </c>
      <c r="AI624" s="113">
        <v>4.473467275670675</v>
      </c>
      <c r="AJ624" s="113">
        <v>4.4841738718465</v>
      </c>
      <c r="CU624" s="103">
        <v>3.7328479360417686</v>
      </c>
    </row>
    <row r="625" spans="21:98" ht="12.75">
      <c r="U625" s="112" t="s">
        <v>417</v>
      </c>
      <c r="V625" s="112" t="s">
        <v>418</v>
      </c>
      <c r="W625" s="112" t="s">
        <v>66</v>
      </c>
      <c r="X625" s="112">
        <v>3620</v>
      </c>
      <c r="Y625" s="112">
        <v>19404.62</v>
      </c>
      <c r="Z625" s="112">
        <v>16815.52</v>
      </c>
      <c r="AA625" s="112">
        <v>4500</v>
      </c>
      <c r="AB625" s="112">
        <v>26584.08</v>
      </c>
      <c r="AC625" s="112">
        <v>24476.2</v>
      </c>
      <c r="AD625" s="112">
        <v>24.30939226519337</v>
      </c>
      <c r="AE625" s="112">
        <v>36.99871473906731</v>
      </c>
      <c r="AF625" s="112">
        <v>45.557199539473054</v>
      </c>
      <c r="AG625" s="113">
        <v>5.3603922651933695</v>
      </c>
      <c r="AH625" s="113">
        <v>5.907573333333334</v>
      </c>
      <c r="AI625" s="113">
        <v>4.645171270718232</v>
      </c>
      <c r="AJ625" s="113">
        <v>5.439155555555556</v>
      </c>
      <c r="CT625" s="103">
        <v>2.6602272727272727</v>
      </c>
    </row>
    <row r="626" spans="21:98" ht="12.75">
      <c r="U626" s="112" t="s">
        <v>417</v>
      </c>
      <c r="V626" s="112" t="s">
        <v>418</v>
      </c>
      <c r="W626" s="112" t="s">
        <v>44</v>
      </c>
      <c r="X626" s="112"/>
      <c r="Y626" s="112"/>
      <c r="Z626" s="112"/>
      <c r="AA626" s="112">
        <v>30962</v>
      </c>
      <c r="AB626" s="112">
        <v>152567.22</v>
      </c>
      <c r="AC626" s="112">
        <v>140579.26</v>
      </c>
      <c r="AD626" s="112"/>
      <c r="AE626" s="112"/>
      <c r="AF626" s="112"/>
      <c r="AG626" s="113"/>
      <c r="AH626" s="113">
        <v>4.927563464892449</v>
      </c>
      <c r="AI626" s="113"/>
      <c r="AJ626" s="113">
        <v>4.540380466378141</v>
      </c>
      <c r="CT626" s="103">
        <v>2.713888888888889</v>
      </c>
    </row>
    <row r="627" spans="21:99" ht="12.75">
      <c r="U627" s="112" t="s">
        <v>419</v>
      </c>
      <c r="V627" s="112" t="s">
        <v>623</v>
      </c>
      <c r="W627" s="112" t="s">
        <v>63</v>
      </c>
      <c r="X627" s="112"/>
      <c r="Y627" s="112"/>
      <c r="Z627" s="112"/>
      <c r="AA627" s="112">
        <v>800</v>
      </c>
      <c r="AB627" s="112">
        <v>6000</v>
      </c>
      <c r="AC627" s="112">
        <v>5523.45</v>
      </c>
      <c r="AD627" s="112"/>
      <c r="AE627" s="112"/>
      <c r="AF627" s="112"/>
      <c r="AG627" s="113"/>
      <c r="AH627" s="113">
        <v>7.5</v>
      </c>
      <c r="AI627" s="113"/>
      <c r="AJ627" s="113">
        <v>6.9043125</v>
      </c>
      <c r="CT627" s="103">
        <v>3.063147236941711</v>
      </c>
      <c r="CU627" s="103">
        <v>2.6879529411764707</v>
      </c>
    </row>
    <row r="628" spans="21:99" ht="12.75">
      <c r="U628" s="112" t="s">
        <v>419</v>
      </c>
      <c r="V628" s="112" t="s">
        <v>623</v>
      </c>
      <c r="W628" s="112" t="s">
        <v>54</v>
      </c>
      <c r="X628" s="112"/>
      <c r="Y628" s="112"/>
      <c r="Z628" s="112"/>
      <c r="AA628" s="112">
        <v>20</v>
      </c>
      <c r="AB628" s="112">
        <v>93.04</v>
      </c>
      <c r="AC628" s="112">
        <v>85.33</v>
      </c>
      <c r="AD628" s="112"/>
      <c r="AE628" s="112"/>
      <c r="AF628" s="112"/>
      <c r="AG628" s="113"/>
      <c r="AH628" s="113">
        <v>4.652</v>
      </c>
      <c r="AI628" s="113"/>
      <c r="AJ628" s="113">
        <v>4.2665</v>
      </c>
      <c r="CT628" s="103">
        <v>2.920958128078818</v>
      </c>
      <c r="CU628" s="103">
        <v>3.0264747536945813</v>
      </c>
    </row>
    <row r="629" spans="21:98" ht="12.75">
      <c r="U629" s="112" t="s">
        <v>419</v>
      </c>
      <c r="V629" s="112" t="s">
        <v>623</v>
      </c>
      <c r="W629" s="112" t="s">
        <v>42</v>
      </c>
      <c r="X629" s="112"/>
      <c r="Y629" s="112"/>
      <c r="Z629" s="112"/>
      <c r="AA629" s="112">
        <v>3950</v>
      </c>
      <c r="AB629" s="112">
        <v>17184.66</v>
      </c>
      <c r="AC629" s="112">
        <v>15860.97</v>
      </c>
      <c r="AD629" s="112"/>
      <c r="AE629" s="112"/>
      <c r="AF629" s="112"/>
      <c r="AG629" s="113"/>
      <c r="AH629" s="113">
        <v>4.350546835443038</v>
      </c>
      <c r="AI629" s="113"/>
      <c r="AJ629" s="113">
        <v>4.015435443037974</v>
      </c>
      <c r="CT629" s="103">
        <v>2.838135593220339</v>
      </c>
    </row>
    <row r="630" spans="21:99" ht="12.75">
      <c r="U630" s="112" t="s">
        <v>419</v>
      </c>
      <c r="V630" s="112" t="s">
        <v>623</v>
      </c>
      <c r="W630" s="112" t="s">
        <v>45</v>
      </c>
      <c r="X630" s="112"/>
      <c r="Y630" s="112"/>
      <c r="Z630" s="112"/>
      <c r="AA630" s="112">
        <v>13424</v>
      </c>
      <c r="AB630" s="112">
        <v>65693.28</v>
      </c>
      <c r="AC630" s="112">
        <v>60591.61</v>
      </c>
      <c r="AD630" s="112"/>
      <c r="AE630" s="112"/>
      <c r="AF630" s="112"/>
      <c r="AG630" s="113"/>
      <c r="AH630" s="113">
        <v>4.8937187127532775</v>
      </c>
      <c r="AI630" s="113"/>
      <c r="AJ630" s="113">
        <v>4.5136777413587605</v>
      </c>
      <c r="CT630" s="103">
        <v>2.6406220839813375</v>
      </c>
      <c r="CU630" s="103">
        <v>2.7598844444444444</v>
      </c>
    </row>
    <row r="631" spans="21:98" ht="12.75">
      <c r="U631" s="112" t="s">
        <v>419</v>
      </c>
      <c r="V631" s="112" t="s">
        <v>623</v>
      </c>
      <c r="W631" s="112" t="s">
        <v>43</v>
      </c>
      <c r="X631" s="112"/>
      <c r="Y631" s="112"/>
      <c r="Z631" s="112"/>
      <c r="AA631" s="112">
        <v>16350</v>
      </c>
      <c r="AB631" s="112">
        <v>74815.3</v>
      </c>
      <c r="AC631" s="112">
        <v>68956.84</v>
      </c>
      <c r="AD631" s="112"/>
      <c r="AE631" s="112"/>
      <c r="AF631" s="112"/>
      <c r="AG631" s="113"/>
      <c r="AH631" s="113">
        <v>4.575859327217126</v>
      </c>
      <c r="AI631" s="113"/>
      <c r="AJ631" s="113">
        <v>4.21754373088685</v>
      </c>
      <c r="CT631" s="103">
        <v>3.4321370826010544</v>
      </c>
    </row>
    <row r="632" spans="21:99" ht="12.75">
      <c r="U632" s="112" t="s">
        <v>419</v>
      </c>
      <c r="V632" s="112" t="s">
        <v>623</v>
      </c>
      <c r="W632" s="112" t="s">
        <v>50</v>
      </c>
      <c r="X632" s="112"/>
      <c r="Y632" s="112"/>
      <c r="Z632" s="112"/>
      <c r="AA632" s="112">
        <v>160</v>
      </c>
      <c r="AB632" s="112">
        <v>857.25</v>
      </c>
      <c r="AC632" s="112">
        <v>787.6</v>
      </c>
      <c r="AD632" s="112"/>
      <c r="AE632" s="112"/>
      <c r="AF632" s="112"/>
      <c r="AG632" s="113"/>
      <c r="AH632" s="113">
        <v>5.3578125</v>
      </c>
      <c r="AI632" s="113"/>
      <c r="AJ632" s="113">
        <v>4.9225</v>
      </c>
      <c r="CU632" s="103">
        <v>2.75</v>
      </c>
    </row>
    <row r="633" spans="21:98" ht="12.75">
      <c r="U633" s="112" t="s">
        <v>419</v>
      </c>
      <c r="V633" s="112" t="s">
        <v>623</v>
      </c>
      <c r="W633" s="112" t="s">
        <v>67</v>
      </c>
      <c r="X633" s="112"/>
      <c r="Y633" s="112"/>
      <c r="Z633" s="112"/>
      <c r="AA633" s="112">
        <v>332</v>
      </c>
      <c r="AB633" s="112">
        <v>1575.04</v>
      </c>
      <c r="AC633" s="112">
        <v>1448.6</v>
      </c>
      <c r="AD633" s="112"/>
      <c r="AE633" s="112"/>
      <c r="AF633" s="112"/>
      <c r="AG633" s="113"/>
      <c r="AH633" s="113">
        <v>4.744096385542169</v>
      </c>
      <c r="AI633" s="113"/>
      <c r="AJ633" s="113">
        <v>4.363253012048193</v>
      </c>
      <c r="CT633" s="103">
        <v>2.9227823624595466</v>
      </c>
    </row>
    <row r="634" spans="21:99" ht="12.75">
      <c r="U634" s="112" t="s">
        <v>419</v>
      </c>
      <c r="V634" s="112" t="s">
        <v>623</v>
      </c>
      <c r="W634" s="112" t="s">
        <v>44</v>
      </c>
      <c r="X634" s="112">
        <v>6080</v>
      </c>
      <c r="Y634" s="112">
        <v>21853.88</v>
      </c>
      <c r="Z634" s="112">
        <v>18848</v>
      </c>
      <c r="AA634" s="112">
        <v>5340</v>
      </c>
      <c r="AB634" s="112">
        <v>23626.14</v>
      </c>
      <c r="AC634" s="112">
        <v>21794.94</v>
      </c>
      <c r="AD634" s="112">
        <v>-12.171052631578947</v>
      </c>
      <c r="AE634" s="112">
        <v>8.109589692997298</v>
      </c>
      <c r="AF634" s="112">
        <v>15.635292869269943</v>
      </c>
      <c r="AG634" s="113">
        <v>3.594388157894737</v>
      </c>
      <c r="AH634" s="113">
        <v>4.424370786516854</v>
      </c>
      <c r="AI634" s="113">
        <v>3.1</v>
      </c>
      <c r="AJ634" s="113">
        <v>4.081449438202247</v>
      </c>
      <c r="CU634" s="103">
        <v>4.90036</v>
      </c>
    </row>
    <row r="635" spans="21:98" ht="12.75">
      <c r="U635" s="112" t="s">
        <v>436</v>
      </c>
      <c r="V635" s="112" t="s">
        <v>437</v>
      </c>
      <c r="W635" s="112" t="s">
        <v>48</v>
      </c>
      <c r="X635" s="112">
        <v>1260</v>
      </c>
      <c r="Y635" s="112">
        <v>5820.78</v>
      </c>
      <c r="Z635" s="112">
        <v>5178</v>
      </c>
      <c r="AA635" s="112">
        <v>2352</v>
      </c>
      <c r="AB635" s="112">
        <v>15636.86</v>
      </c>
      <c r="AC635" s="112">
        <v>14336.34</v>
      </c>
      <c r="AD635" s="112">
        <v>86.66666666666667</v>
      </c>
      <c r="AE635" s="112">
        <v>168.63856733977238</v>
      </c>
      <c r="AF635" s="112">
        <v>176.8702201622248</v>
      </c>
      <c r="AG635" s="113">
        <v>4.619666666666666</v>
      </c>
      <c r="AH635" s="113">
        <v>6.648324829931973</v>
      </c>
      <c r="AI635" s="113">
        <v>4.109523809523809</v>
      </c>
      <c r="AJ635" s="113">
        <v>6.0953826530612245</v>
      </c>
      <c r="CT635" s="103">
        <v>4.777619047619048</v>
      </c>
    </row>
    <row r="636" spans="21:98" ht="12.75">
      <c r="U636" s="112" t="s">
        <v>436</v>
      </c>
      <c r="V636" s="112" t="s">
        <v>437</v>
      </c>
      <c r="W636" s="112" t="s">
        <v>138</v>
      </c>
      <c r="X636" s="112">
        <v>5000</v>
      </c>
      <c r="Y636" s="112">
        <v>27372.78</v>
      </c>
      <c r="Z636" s="112">
        <v>23613.15</v>
      </c>
      <c r="AA636" s="112"/>
      <c r="AB636" s="112"/>
      <c r="AC636" s="112"/>
      <c r="AD636" s="112">
        <v>-100</v>
      </c>
      <c r="AE636" s="112">
        <v>-100</v>
      </c>
      <c r="AF636" s="112">
        <v>-100</v>
      </c>
      <c r="AG636" s="113">
        <v>5.474556</v>
      </c>
      <c r="AH636" s="113"/>
      <c r="AI636" s="113">
        <v>4.7226300000000005</v>
      </c>
      <c r="AJ636" s="113"/>
      <c r="CT636" s="103">
        <v>4.3425</v>
      </c>
    </row>
    <row r="637" spans="21:99" ht="12.75">
      <c r="U637" s="112" t="s">
        <v>436</v>
      </c>
      <c r="V637" s="112" t="s">
        <v>437</v>
      </c>
      <c r="W637" s="112" t="s">
        <v>63</v>
      </c>
      <c r="X637" s="112">
        <v>19090</v>
      </c>
      <c r="Y637" s="112">
        <v>165401.5</v>
      </c>
      <c r="Z637" s="112">
        <v>137272.86</v>
      </c>
      <c r="AA637" s="112"/>
      <c r="AB637" s="112"/>
      <c r="AC637" s="112"/>
      <c r="AD637" s="112">
        <v>-100</v>
      </c>
      <c r="AE637" s="112">
        <v>-100</v>
      </c>
      <c r="AF637" s="112">
        <v>-100</v>
      </c>
      <c r="AG637" s="113">
        <v>8.664300680984809</v>
      </c>
      <c r="AH637" s="113"/>
      <c r="AI637" s="113">
        <v>7.190825563122052</v>
      </c>
      <c r="AJ637" s="113"/>
      <c r="CU637" s="103">
        <v>4.75732</v>
      </c>
    </row>
    <row r="638" spans="21:99" ht="12.75">
      <c r="U638" s="112" t="s">
        <v>436</v>
      </c>
      <c r="V638" s="112" t="s">
        <v>437</v>
      </c>
      <c r="W638" s="112" t="s">
        <v>54</v>
      </c>
      <c r="X638" s="112">
        <v>14844.12</v>
      </c>
      <c r="Y638" s="112">
        <v>151018.6</v>
      </c>
      <c r="Z638" s="112">
        <v>130951.91</v>
      </c>
      <c r="AA638" s="112">
        <v>891</v>
      </c>
      <c r="AB638" s="112">
        <v>6364.75</v>
      </c>
      <c r="AC638" s="112">
        <v>5837.41</v>
      </c>
      <c r="AD638" s="112">
        <v>-93.9976233013476</v>
      </c>
      <c r="AE638" s="112">
        <v>-95.78545291772006</v>
      </c>
      <c r="AF638" s="112">
        <v>-95.5423254231267</v>
      </c>
      <c r="AG638" s="113">
        <v>10.173631040438908</v>
      </c>
      <c r="AH638" s="113">
        <v>7.14337822671156</v>
      </c>
      <c r="AI638" s="113">
        <v>8.821803515466057</v>
      </c>
      <c r="AJ638" s="113">
        <v>6.551526374859708</v>
      </c>
      <c r="CT638" s="103">
        <v>4.3596</v>
      </c>
      <c r="CU638" s="103">
        <v>4.587954861111111</v>
      </c>
    </row>
    <row r="639" spans="21:99" ht="12.75">
      <c r="U639" s="112" t="s">
        <v>436</v>
      </c>
      <c r="V639" s="112" t="s">
        <v>437</v>
      </c>
      <c r="W639" s="112" t="s">
        <v>56</v>
      </c>
      <c r="X639" s="112">
        <v>2000</v>
      </c>
      <c r="Y639" s="112">
        <v>12955.83</v>
      </c>
      <c r="Z639" s="112">
        <v>10756.1</v>
      </c>
      <c r="AA639" s="112"/>
      <c r="AB639" s="112"/>
      <c r="AC639" s="112"/>
      <c r="AD639" s="112">
        <v>-100</v>
      </c>
      <c r="AE639" s="112">
        <v>-100</v>
      </c>
      <c r="AF639" s="112">
        <v>-100</v>
      </c>
      <c r="AG639" s="113">
        <v>6.477915</v>
      </c>
      <c r="AH639" s="113"/>
      <c r="AI639" s="113">
        <v>5.37805</v>
      </c>
      <c r="AJ639" s="113"/>
      <c r="CT639" s="103">
        <v>5.0799255952380955</v>
      </c>
      <c r="CU639" s="103">
        <v>5.273400297619047</v>
      </c>
    </row>
    <row r="640" spans="21:99" ht="12.75">
      <c r="U640" s="112" t="s">
        <v>436</v>
      </c>
      <c r="V640" s="112" t="s">
        <v>437</v>
      </c>
      <c r="W640" s="112" t="s">
        <v>42</v>
      </c>
      <c r="X640" s="112"/>
      <c r="Y640" s="112"/>
      <c r="Z640" s="112"/>
      <c r="AA640" s="112">
        <v>9450</v>
      </c>
      <c r="AB640" s="112">
        <v>59977.52</v>
      </c>
      <c r="AC640" s="112">
        <v>55277.05</v>
      </c>
      <c r="AD640" s="112"/>
      <c r="AE640" s="112"/>
      <c r="AF640" s="112"/>
      <c r="AG640" s="113"/>
      <c r="AH640" s="113">
        <v>6.346827513227513</v>
      </c>
      <c r="AI640" s="113"/>
      <c r="AJ640" s="113">
        <v>5.849423280423281</v>
      </c>
      <c r="CU640" s="103">
        <v>5.527814814814815</v>
      </c>
    </row>
    <row r="641" spans="21:98" ht="12.75">
      <c r="U641" s="112" t="s">
        <v>436</v>
      </c>
      <c r="V641" s="112" t="s">
        <v>437</v>
      </c>
      <c r="W641" s="112" t="s">
        <v>45</v>
      </c>
      <c r="X641" s="112">
        <v>2340</v>
      </c>
      <c r="Y641" s="112">
        <v>13051.87</v>
      </c>
      <c r="Z641" s="112">
        <v>11091.6</v>
      </c>
      <c r="AA641" s="112"/>
      <c r="AB641" s="112"/>
      <c r="AC641" s="112"/>
      <c r="AD641" s="112">
        <v>-100</v>
      </c>
      <c r="AE641" s="112">
        <v>-100</v>
      </c>
      <c r="AF641" s="112">
        <v>-100</v>
      </c>
      <c r="AG641" s="113">
        <v>5.5777222222222225</v>
      </c>
      <c r="AH641" s="113"/>
      <c r="AI641" s="113">
        <v>4.74</v>
      </c>
      <c r="AJ641" s="113"/>
      <c r="CT641" s="103">
        <v>4.406787425149701</v>
      </c>
    </row>
    <row r="642" spans="21:99" ht="12.75">
      <c r="U642" s="112" t="s">
        <v>436</v>
      </c>
      <c r="V642" s="112" t="s">
        <v>437</v>
      </c>
      <c r="W642" s="112" t="s">
        <v>85</v>
      </c>
      <c r="X642" s="112">
        <v>13990</v>
      </c>
      <c r="Y642" s="112">
        <v>72546.16</v>
      </c>
      <c r="Z642" s="112">
        <v>61143.17</v>
      </c>
      <c r="AA642" s="112"/>
      <c r="AB642" s="112"/>
      <c r="AC642" s="112"/>
      <c r="AD642" s="112">
        <v>-100</v>
      </c>
      <c r="AE642" s="112">
        <v>-100</v>
      </c>
      <c r="AF642" s="112">
        <v>-100</v>
      </c>
      <c r="AG642" s="113">
        <v>5.185572551822731</v>
      </c>
      <c r="AH642" s="113"/>
      <c r="AI642" s="113">
        <v>4.370491065046462</v>
      </c>
      <c r="AJ642" s="113"/>
      <c r="CT642" s="103">
        <v>7.905768929209017</v>
      </c>
      <c r="CU642" s="103">
        <v>8.157514371312551</v>
      </c>
    </row>
    <row r="643" spans="21:98" ht="12.75">
      <c r="U643" s="112" t="s">
        <v>436</v>
      </c>
      <c r="V643" s="112" t="s">
        <v>437</v>
      </c>
      <c r="W643" s="112" t="s">
        <v>530</v>
      </c>
      <c r="X643" s="112">
        <v>1120</v>
      </c>
      <c r="Y643" s="112">
        <v>5849.24</v>
      </c>
      <c r="Z643" s="112">
        <v>5035.86</v>
      </c>
      <c r="AA643" s="112"/>
      <c r="AB643" s="112"/>
      <c r="AC643" s="112"/>
      <c r="AD643" s="112">
        <v>-100</v>
      </c>
      <c r="AE643" s="112">
        <v>-100</v>
      </c>
      <c r="AF643" s="112">
        <v>-100</v>
      </c>
      <c r="AG643" s="113">
        <v>5.222535714285714</v>
      </c>
      <c r="AH643" s="113"/>
      <c r="AI643" s="113">
        <v>4.496303571428571</v>
      </c>
      <c r="AJ643" s="113"/>
      <c r="CT643" s="103">
        <v>7.88</v>
      </c>
    </row>
    <row r="644" spans="21:99" ht="12.75">
      <c r="U644" s="112" t="s">
        <v>438</v>
      </c>
      <c r="V644" s="112" t="s">
        <v>630</v>
      </c>
      <c r="W644" s="112" t="s">
        <v>138</v>
      </c>
      <c r="X644" s="112">
        <v>336</v>
      </c>
      <c r="Y644" s="112">
        <v>3161.76</v>
      </c>
      <c r="Z644" s="112">
        <v>2722.09</v>
      </c>
      <c r="AA644" s="112"/>
      <c r="AB644" s="112"/>
      <c r="AC644" s="112"/>
      <c r="AD644" s="112">
        <v>-100</v>
      </c>
      <c r="AE644" s="112">
        <v>-100</v>
      </c>
      <c r="AF644" s="112">
        <v>-100</v>
      </c>
      <c r="AG644" s="113">
        <v>9.41</v>
      </c>
      <c r="AH644" s="113"/>
      <c r="AI644" s="113">
        <v>8.101458333333333</v>
      </c>
      <c r="AJ644" s="113"/>
      <c r="CU644" s="103">
        <v>9.251040000000001</v>
      </c>
    </row>
    <row r="645" spans="21:99" ht="12.75">
      <c r="U645" s="112" t="s">
        <v>438</v>
      </c>
      <c r="V645" s="112" t="s">
        <v>630</v>
      </c>
      <c r="W645" s="112" t="s">
        <v>54</v>
      </c>
      <c r="X645" s="112"/>
      <c r="Y645" s="112"/>
      <c r="Z645" s="112"/>
      <c r="AA645" s="112">
        <v>150</v>
      </c>
      <c r="AB645" s="112">
        <v>1037.97</v>
      </c>
      <c r="AC645" s="112">
        <v>952.87</v>
      </c>
      <c r="AD645" s="112"/>
      <c r="AE645" s="112"/>
      <c r="AF645" s="112"/>
      <c r="AG645" s="113"/>
      <c r="AH645" s="113">
        <v>6.9198</v>
      </c>
      <c r="AI645" s="113"/>
      <c r="AJ645" s="113">
        <v>6.3524666666666665</v>
      </c>
      <c r="CU645" s="103">
        <v>7.257318888888889</v>
      </c>
    </row>
    <row r="646" spans="21:99" ht="12.75">
      <c r="U646" s="112" t="s">
        <v>438</v>
      </c>
      <c r="V646" s="112" t="s">
        <v>630</v>
      </c>
      <c r="W646" s="112" t="s">
        <v>56</v>
      </c>
      <c r="X646" s="112"/>
      <c r="Y646" s="112"/>
      <c r="Z646" s="112"/>
      <c r="AA646" s="112">
        <v>1920</v>
      </c>
      <c r="AB646" s="112">
        <v>12142.29</v>
      </c>
      <c r="AC646" s="112">
        <v>11146.8</v>
      </c>
      <c r="AD646" s="112"/>
      <c r="AE646" s="112"/>
      <c r="AF646" s="112"/>
      <c r="AG646" s="113"/>
      <c r="AH646" s="113">
        <v>6.324109375000001</v>
      </c>
      <c r="AI646" s="113"/>
      <c r="AJ646" s="113">
        <v>5.805625</v>
      </c>
      <c r="CT646" s="103">
        <v>7.38930805918582</v>
      </c>
      <c r="CU646" s="103">
        <v>7.39470136079441</v>
      </c>
    </row>
    <row r="647" spans="21:98" ht="12.75">
      <c r="U647" s="112" t="s">
        <v>438</v>
      </c>
      <c r="V647" s="112" t="s">
        <v>630</v>
      </c>
      <c r="W647" s="112" t="s">
        <v>43</v>
      </c>
      <c r="X647" s="112"/>
      <c r="Y647" s="112"/>
      <c r="Z647" s="112"/>
      <c r="AA647" s="112">
        <v>450</v>
      </c>
      <c r="AB647" s="112">
        <v>3544.75</v>
      </c>
      <c r="AC647" s="112">
        <v>3251.73</v>
      </c>
      <c r="AD647" s="112"/>
      <c r="AE647" s="112"/>
      <c r="AF647" s="112"/>
      <c r="AG647" s="113"/>
      <c r="AH647" s="113">
        <v>7.877222222222223</v>
      </c>
      <c r="AI647" s="113"/>
      <c r="AJ647" s="113">
        <v>7.226066666666667</v>
      </c>
      <c r="CT647" s="103">
        <v>7.6906</v>
      </c>
    </row>
    <row r="648" spans="21:115" ht="12.75">
      <c r="U648" s="112" t="s">
        <v>446</v>
      </c>
      <c r="V648" s="112" t="s">
        <v>312</v>
      </c>
      <c r="W648" s="112" t="s">
        <v>48</v>
      </c>
      <c r="X648" s="112">
        <v>32</v>
      </c>
      <c r="Y648" s="112">
        <v>366.71</v>
      </c>
      <c r="Z648" s="112">
        <v>313.59</v>
      </c>
      <c r="AA648" s="112">
        <v>439</v>
      </c>
      <c r="AB648" s="112">
        <v>5216.17</v>
      </c>
      <c r="AC648" s="112">
        <v>4796.66</v>
      </c>
      <c r="AD648" s="112">
        <v>1271.875</v>
      </c>
      <c r="AE648" s="112">
        <v>1322.4237135611247</v>
      </c>
      <c r="AF648" s="112">
        <v>1429.595969259224</v>
      </c>
      <c r="AG648" s="113">
        <v>11.4596875</v>
      </c>
      <c r="AH648" s="113">
        <v>11.881936218678815</v>
      </c>
      <c r="AI648" s="113">
        <v>9.7996875</v>
      </c>
      <c r="AJ648" s="113">
        <v>10.92633257403189</v>
      </c>
      <c r="CV648" s="103" t="s">
        <v>284</v>
      </c>
      <c r="CW648" s="103" t="s">
        <v>452</v>
      </c>
      <c r="CX648" s="103" t="s">
        <v>95</v>
      </c>
      <c r="DB648" s="103">
        <v>10000</v>
      </c>
      <c r="DC648" s="103">
        <v>31593.48</v>
      </c>
      <c r="DD648" s="103">
        <v>28908</v>
      </c>
      <c r="DI648" s="103">
        <v>3.159348</v>
      </c>
      <c r="DK648" s="103">
        <v>2.8908</v>
      </c>
    </row>
    <row r="649" spans="21:115" ht="12.75">
      <c r="U649" s="112" t="s">
        <v>446</v>
      </c>
      <c r="V649" s="112" t="s">
        <v>312</v>
      </c>
      <c r="W649" s="112" t="s">
        <v>139</v>
      </c>
      <c r="X649" s="112"/>
      <c r="Y649" s="112"/>
      <c r="Z649" s="112"/>
      <c r="AA649" s="112">
        <v>600</v>
      </c>
      <c r="AB649" s="112">
        <v>8794.42</v>
      </c>
      <c r="AC649" s="112">
        <v>8129.67</v>
      </c>
      <c r="AD649" s="112"/>
      <c r="AE649" s="112"/>
      <c r="AF649" s="112"/>
      <c r="AG649" s="113"/>
      <c r="AH649" s="113">
        <v>14.657366666666666</v>
      </c>
      <c r="AI649" s="113"/>
      <c r="AJ649" s="113">
        <v>13.54945</v>
      </c>
      <c r="CV649" s="103" t="s">
        <v>284</v>
      </c>
      <c r="CW649" s="103" t="s">
        <v>452</v>
      </c>
      <c r="CX649" s="103" t="s">
        <v>71</v>
      </c>
      <c r="CY649" s="103">
        <v>6000</v>
      </c>
      <c r="CZ649" s="103">
        <v>19438.37</v>
      </c>
      <c r="DA649" s="103">
        <v>16743.73</v>
      </c>
      <c r="DB649" s="103">
        <v>70951</v>
      </c>
      <c r="DC649" s="103">
        <v>226166.06</v>
      </c>
      <c r="DD649" s="103">
        <v>208606.92</v>
      </c>
      <c r="DE649" s="103">
        <v>1082.5166666666667</v>
      </c>
      <c r="DF649" s="103">
        <v>1063.5032155473941</v>
      </c>
      <c r="DG649" s="103">
        <v>1145.8808162816767</v>
      </c>
      <c r="DH649" s="103">
        <v>3.2397283333333333</v>
      </c>
      <c r="DI649" s="103">
        <v>3.187637383546391</v>
      </c>
      <c r="DJ649" s="103">
        <v>2.7906216666666666</v>
      </c>
      <c r="DK649" s="103">
        <v>2.9401547546898565</v>
      </c>
    </row>
    <row r="650" spans="21:115" ht="12.75">
      <c r="U650" s="112" t="s">
        <v>446</v>
      </c>
      <c r="V650" s="112" t="s">
        <v>312</v>
      </c>
      <c r="W650" s="112" t="s">
        <v>63</v>
      </c>
      <c r="X650" s="112">
        <v>4402.45</v>
      </c>
      <c r="Y650" s="112">
        <v>60507.52</v>
      </c>
      <c r="Z650" s="112">
        <v>52109.14</v>
      </c>
      <c r="AA650" s="112">
        <v>6942</v>
      </c>
      <c r="AB650" s="112">
        <v>90446.52</v>
      </c>
      <c r="AC650" s="112">
        <v>83144.97</v>
      </c>
      <c r="AD650" s="112">
        <v>57.68492543924407</v>
      </c>
      <c r="AE650" s="112">
        <v>49.479800196735894</v>
      </c>
      <c r="AF650" s="112">
        <v>59.55928269013843</v>
      </c>
      <c r="AG650" s="113">
        <v>13.744056150552533</v>
      </c>
      <c r="AH650" s="113">
        <v>13.028885047536734</v>
      </c>
      <c r="AI650" s="113">
        <v>11.836395643334962</v>
      </c>
      <c r="AJ650" s="113">
        <v>11.97709161624892</v>
      </c>
      <c r="CV650" s="103" t="s">
        <v>284</v>
      </c>
      <c r="CW650" s="103" t="s">
        <v>452</v>
      </c>
      <c r="CX650" s="103" t="s">
        <v>67</v>
      </c>
      <c r="CY650" s="103">
        <v>18078</v>
      </c>
      <c r="CZ650" s="103">
        <v>58718.41</v>
      </c>
      <c r="DA650" s="103">
        <v>50264.1</v>
      </c>
      <c r="DB650" s="103">
        <v>43476</v>
      </c>
      <c r="DC650" s="103">
        <v>140002.08</v>
      </c>
      <c r="DD650" s="103">
        <v>128885.39</v>
      </c>
      <c r="DE650" s="103">
        <v>140.49120477928975</v>
      </c>
      <c r="DF650" s="103">
        <v>138.4296168782499</v>
      </c>
      <c r="DG650" s="103">
        <v>156.41638863522874</v>
      </c>
      <c r="DH650" s="103">
        <v>3.2480589666998565</v>
      </c>
      <c r="DI650" s="103">
        <v>3.220215291195142</v>
      </c>
      <c r="DJ650" s="103">
        <v>2.7804015930965815</v>
      </c>
      <c r="DK650" s="103">
        <v>2.964518124942497</v>
      </c>
    </row>
    <row r="651" spans="21:115" ht="12.75">
      <c r="U651" s="112" t="s">
        <v>446</v>
      </c>
      <c r="V651" s="112" t="s">
        <v>312</v>
      </c>
      <c r="W651" s="112" t="s">
        <v>54</v>
      </c>
      <c r="X651" s="112">
        <v>15642</v>
      </c>
      <c r="Y651" s="112">
        <v>200108.56</v>
      </c>
      <c r="Z651" s="112">
        <v>170978.37</v>
      </c>
      <c r="AA651" s="112">
        <v>19026</v>
      </c>
      <c r="AB651" s="112">
        <v>235874.98</v>
      </c>
      <c r="AC651" s="112">
        <v>216717.06</v>
      </c>
      <c r="AD651" s="112">
        <v>21.634062140391254</v>
      </c>
      <c r="AE651" s="112">
        <v>17.873508259716633</v>
      </c>
      <c r="AF651" s="112">
        <v>26.75115571636342</v>
      </c>
      <c r="AG651" s="113">
        <v>12.793029024421429</v>
      </c>
      <c r="AH651" s="113">
        <v>12.397507621150005</v>
      </c>
      <c r="AI651" s="113">
        <v>10.93072305331799</v>
      </c>
      <c r="AJ651" s="113">
        <v>11.39057395143488</v>
      </c>
      <c r="CV651" s="103" t="s">
        <v>284</v>
      </c>
      <c r="CW651" s="103" t="s">
        <v>452</v>
      </c>
      <c r="CX651" s="103" t="s">
        <v>350</v>
      </c>
      <c r="CY651" s="103">
        <v>1200</v>
      </c>
      <c r="CZ651" s="103">
        <v>4409.77</v>
      </c>
      <c r="DA651" s="103">
        <v>3720</v>
      </c>
      <c r="DB651" s="103">
        <v>6306</v>
      </c>
      <c r="DC651" s="103">
        <v>20704.1</v>
      </c>
      <c r="DD651" s="103">
        <v>19005.41</v>
      </c>
      <c r="DE651" s="103">
        <v>425.5</v>
      </c>
      <c r="DF651" s="103">
        <v>369.50521228998326</v>
      </c>
      <c r="DG651" s="103">
        <v>410.89811827956987</v>
      </c>
      <c r="DH651" s="103">
        <v>3.674808333333334</v>
      </c>
      <c r="DI651" s="103">
        <v>3.2832381858547413</v>
      </c>
      <c r="DJ651" s="103">
        <v>3.1</v>
      </c>
      <c r="DK651" s="103">
        <v>3.013861401839518</v>
      </c>
    </row>
    <row r="652" spans="21:114" ht="12.75">
      <c r="U652" s="112" t="s">
        <v>446</v>
      </c>
      <c r="V652" s="112" t="s">
        <v>312</v>
      </c>
      <c r="W652" s="112" t="s">
        <v>56</v>
      </c>
      <c r="X652" s="112"/>
      <c r="Y652" s="112"/>
      <c r="Z652" s="112"/>
      <c r="AA652" s="112">
        <v>1000</v>
      </c>
      <c r="AB652" s="112">
        <v>11982.38</v>
      </c>
      <c r="AC652" s="112">
        <v>11000</v>
      </c>
      <c r="AD652" s="112"/>
      <c r="AE652" s="112"/>
      <c r="AF652" s="112"/>
      <c r="AG652" s="113"/>
      <c r="AH652" s="113">
        <v>11.98238</v>
      </c>
      <c r="AI652" s="113"/>
      <c r="AJ652" s="113">
        <v>11</v>
      </c>
      <c r="CV652" s="103" t="s">
        <v>284</v>
      </c>
      <c r="CW652" s="103" t="s">
        <v>452</v>
      </c>
      <c r="CX652" s="103" t="s">
        <v>66</v>
      </c>
      <c r="CY652" s="103">
        <v>300</v>
      </c>
      <c r="CZ652" s="103">
        <v>1230.39</v>
      </c>
      <c r="DA652" s="103">
        <v>1063.78</v>
      </c>
      <c r="DE652" s="103">
        <v>-100</v>
      </c>
      <c r="DF652" s="103">
        <v>-100</v>
      </c>
      <c r="DG652" s="103">
        <v>-100</v>
      </c>
      <c r="DH652" s="103">
        <v>4.1013</v>
      </c>
      <c r="DJ652" s="103">
        <v>3.545933333333333</v>
      </c>
    </row>
    <row r="653" spans="21:114" ht="12.75">
      <c r="U653" s="112" t="s">
        <v>446</v>
      </c>
      <c r="V653" s="112" t="s">
        <v>312</v>
      </c>
      <c r="W653" s="112" t="s">
        <v>42</v>
      </c>
      <c r="X653" s="112">
        <v>422501</v>
      </c>
      <c r="Y653" s="112">
        <v>4692955.24</v>
      </c>
      <c r="Z653" s="112">
        <v>4025245.9</v>
      </c>
      <c r="AA653" s="112">
        <v>453826</v>
      </c>
      <c r="AB653" s="112">
        <v>5174695.5</v>
      </c>
      <c r="AC653" s="112">
        <v>4760471.14</v>
      </c>
      <c r="AD653" s="112">
        <v>7.414183635068319</v>
      </c>
      <c r="AE653" s="112">
        <v>10.265179090009811</v>
      </c>
      <c r="AF653" s="112">
        <v>18.265349701989628</v>
      </c>
      <c r="AG653" s="113">
        <v>11.107560076780883</v>
      </c>
      <c r="AH653" s="113">
        <v>11.402377783555812</v>
      </c>
      <c r="AI653" s="113">
        <v>9.527186681214955</v>
      </c>
      <c r="AJ653" s="113">
        <v>10.489639509415502</v>
      </c>
      <c r="CV653" s="103" t="s">
        <v>286</v>
      </c>
      <c r="CW653" s="103" t="s">
        <v>287</v>
      </c>
      <c r="CX653" s="103" t="s">
        <v>61</v>
      </c>
      <c r="CY653" s="103">
        <v>15000</v>
      </c>
      <c r="CZ653" s="103">
        <v>96563.16</v>
      </c>
      <c r="DA653" s="103">
        <v>85450</v>
      </c>
      <c r="DE653" s="103">
        <v>-100</v>
      </c>
      <c r="DF653" s="103">
        <v>-100</v>
      </c>
      <c r="DG653" s="103">
        <v>-100</v>
      </c>
      <c r="DH653" s="103">
        <v>6.437544</v>
      </c>
      <c r="DJ653" s="103">
        <v>5.696666666666666</v>
      </c>
    </row>
    <row r="654" spans="21:114" ht="12.75">
      <c r="U654" s="112" t="s">
        <v>446</v>
      </c>
      <c r="V654" s="112" t="s">
        <v>312</v>
      </c>
      <c r="W654" s="112" t="s">
        <v>45</v>
      </c>
      <c r="X654" s="112">
        <v>826</v>
      </c>
      <c r="Y654" s="112">
        <v>10383.66</v>
      </c>
      <c r="Z654" s="112">
        <v>8966.03</v>
      </c>
      <c r="AA654" s="112">
        <v>1250</v>
      </c>
      <c r="AB654" s="112">
        <v>16125.56</v>
      </c>
      <c r="AC654" s="112">
        <v>14782.13</v>
      </c>
      <c r="AD654" s="112">
        <v>51.3317191283293</v>
      </c>
      <c r="AE654" s="112">
        <v>55.29745773648213</v>
      </c>
      <c r="AF654" s="112">
        <v>64.8681746547803</v>
      </c>
      <c r="AG654" s="113">
        <v>12.571016949152542</v>
      </c>
      <c r="AH654" s="113">
        <v>12.900447999999999</v>
      </c>
      <c r="AI654" s="113">
        <v>10.854757869249395</v>
      </c>
      <c r="AJ654" s="113">
        <v>11.825704</v>
      </c>
      <c r="CV654" s="103" t="s">
        <v>286</v>
      </c>
      <c r="CW654" s="103" t="s">
        <v>287</v>
      </c>
      <c r="CX654" s="103" t="s">
        <v>95</v>
      </c>
      <c r="CY654" s="103">
        <v>20</v>
      </c>
      <c r="CZ654" s="103">
        <v>72.63</v>
      </c>
      <c r="DA654" s="103">
        <v>61.72</v>
      </c>
      <c r="DE654" s="103">
        <v>-100</v>
      </c>
      <c r="DF654" s="103">
        <v>-100</v>
      </c>
      <c r="DG654" s="103">
        <v>-100</v>
      </c>
      <c r="DH654" s="103">
        <v>3.6315</v>
      </c>
      <c r="DJ654" s="103">
        <v>3.086</v>
      </c>
    </row>
    <row r="655" spans="21:114" ht="12.75">
      <c r="U655" s="112" t="s">
        <v>446</v>
      </c>
      <c r="V655" s="112" t="s">
        <v>312</v>
      </c>
      <c r="W655" s="112" t="s">
        <v>57</v>
      </c>
      <c r="X655" s="112"/>
      <c r="Y655" s="112"/>
      <c r="Z655" s="112"/>
      <c r="AA655" s="112">
        <v>120</v>
      </c>
      <c r="AB655" s="112">
        <v>1274</v>
      </c>
      <c r="AC655" s="112">
        <v>1170.19</v>
      </c>
      <c r="AD655" s="112"/>
      <c r="AE655" s="112"/>
      <c r="AF655" s="112"/>
      <c r="AG655" s="113"/>
      <c r="AH655" s="113">
        <v>10.616666666666667</v>
      </c>
      <c r="AI655" s="113"/>
      <c r="AJ655" s="113">
        <v>9.751583333333334</v>
      </c>
      <c r="CV655" s="103" t="s">
        <v>286</v>
      </c>
      <c r="CW655" s="103" t="s">
        <v>287</v>
      </c>
      <c r="CX655" s="103" t="s">
        <v>71</v>
      </c>
      <c r="CY655" s="103">
        <v>48685</v>
      </c>
      <c r="CZ655" s="103">
        <v>161424.76</v>
      </c>
      <c r="DA655" s="103">
        <v>137524.19</v>
      </c>
      <c r="DE655" s="103">
        <v>-100</v>
      </c>
      <c r="DF655" s="103">
        <v>-100</v>
      </c>
      <c r="DG655" s="103">
        <v>-100</v>
      </c>
      <c r="DH655" s="103">
        <v>3.3156980589503955</v>
      </c>
      <c r="DJ655" s="103">
        <v>2.8247753928314676</v>
      </c>
    </row>
    <row r="656" spans="21:114" ht="12.75">
      <c r="U656" s="112" t="s">
        <v>446</v>
      </c>
      <c r="V656" s="112" t="s">
        <v>312</v>
      </c>
      <c r="W656" s="112" t="s">
        <v>43</v>
      </c>
      <c r="X656" s="112">
        <v>24159</v>
      </c>
      <c r="Y656" s="112">
        <v>265732.67</v>
      </c>
      <c r="Z656" s="112">
        <v>230184.88</v>
      </c>
      <c r="AA656" s="112">
        <v>13560</v>
      </c>
      <c r="AB656" s="112">
        <v>157217.79</v>
      </c>
      <c r="AC656" s="112">
        <v>144817</v>
      </c>
      <c r="AD656" s="112">
        <v>-43.871849000372535</v>
      </c>
      <c r="AE656" s="112">
        <v>-40.836107957670386</v>
      </c>
      <c r="AF656" s="112">
        <v>-37.086658341764235</v>
      </c>
      <c r="AG656" s="113">
        <v>10.999324061426384</v>
      </c>
      <c r="AH656" s="113">
        <v>11.594232300884956</v>
      </c>
      <c r="AI656" s="113">
        <v>9.527914234860715</v>
      </c>
      <c r="AJ656" s="113">
        <v>10.6797197640118</v>
      </c>
      <c r="CV656" s="103" t="s">
        <v>286</v>
      </c>
      <c r="CW656" s="103" t="s">
        <v>287</v>
      </c>
      <c r="CX656" s="103" t="s">
        <v>67</v>
      </c>
      <c r="CY656" s="103">
        <v>34320</v>
      </c>
      <c r="CZ656" s="103">
        <v>109047.98</v>
      </c>
      <c r="DA656" s="103">
        <v>94379.97</v>
      </c>
      <c r="DE656" s="103">
        <v>-100</v>
      </c>
      <c r="DF656" s="103">
        <v>-100</v>
      </c>
      <c r="DG656" s="103">
        <v>-100</v>
      </c>
      <c r="DH656" s="103">
        <v>3.1773886946386947</v>
      </c>
      <c r="DJ656" s="103">
        <v>2.749999125874126</v>
      </c>
    </row>
    <row r="657" spans="21:114" ht="12.75">
      <c r="U657" s="112" t="s">
        <v>446</v>
      </c>
      <c r="V657" s="112" t="s">
        <v>312</v>
      </c>
      <c r="W657" s="112" t="s">
        <v>67</v>
      </c>
      <c r="X657" s="112">
        <v>310</v>
      </c>
      <c r="Y657" s="112">
        <v>3534.98</v>
      </c>
      <c r="Z657" s="112">
        <v>3037.97</v>
      </c>
      <c r="AA657" s="112">
        <v>1004</v>
      </c>
      <c r="AB657" s="112">
        <v>12626.24</v>
      </c>
      <c r="AC657" s="112">
        <v>11611.58</v>
      </c>
      <c r="AD657" s="112">
        <v>223.8709677419355</v>
      </c>
      <c r="AE657" s="112">
        <v>257.1799557564682</v>
      </c>
      <c r="AF657" s="112">
        <v>282.2150975816088</v>
      </c>
      <c r="AG657" s="113">
        <v>11.403161290322581</v>
      </c>
      <c r="AH657" s="113">
        <v>12.57593625498008</v>
      </c>
      <c r="AI657" s="113">
        <v>9.799903225806451</v>
      </c>
      <c r="AJ657" s="113">
        <v>11.565318725099601</v>
      </c>
      <c r="CV657" s="103" t="s">
        <v>286</v>
      </c>
      <c r="CW657" s="103" t="s">
        <v>287</v>
      </c>
      <c r="CX657" s="103" t="s">
        <v>350</v>
      </c>
      <c r="CY657" s="103">
        <v>2394</v>
      </c>
      <c r="CZ657" s="103">
        <v>9005.38</v>
      </c>
      <c r="DA657" s="103">
        <v>7780.5</v>
      </c>
      <c r="DE657" s="103">
        <v>-100</v>
      </c>
      <c r="DF657" s="103">
        <v>-100</v>
      </c>
      <c r="DG657" s="103">
        <v>-100</v>
      </c>
      <c r="DH657" s="103">
        <v>3.761645781119465</v>
      </c>
      <c r="DJ657" s="103">
        <v>3.25</v>
      </c>
    </row>
    <row r="658" spans="21:115" ht="12.75">
      <c r="U658" s="112" t="s">
        <v>446</v>
      </c>
      <c r="V658" s="112" t="s">
        <v>312</v>
      </c>
      <c r="W658" s="112" t="s">
        <v>66</v>
      </c>
      <c r="X658" s="112">
        <v>310</v>
      </c>
      <c r="Y658" s="112">
        <v>3352.42</v>
      </c>
      <c r="Z658" s="112">
        <v>2894.45</v>
      </c>
      <c r="AA658" s="112">
        <v>270</v>
      </c>
      <c r="AB658" s="112">
        <v>2859.2</v>
      </c>
      <c r="AC658" s="112">
        <v>2628.82</v>
      </c>
      <c r="AD658" s="112">
        <v>-12.903225806451612</v>
      </c>
      <c r="AE658" s="112">
        <v>-14.712357043568534</v>
      </c>
      <c r="AF658" s="112">
        <v>-9.17721846983018</v>
      </c>
      <c r="AG658" s="113">
        <v>10.81425806451613</v>
      </c>
      <c r="AH658" s="113">
        <v>10.589629629629629</v>
      </c>
      <c r="AI658" s="113">
        <v>9.336935483870967</v>
      </c>
      <c r="AJ658" s="113">
        <v>9.736370370370372</v>
      </c>
      <c r="CV658" s="103" t="s">
        <v>430</v>
      </c>
      <c r="CW658" s="103" t="s">
        <v>629</v>
      </c>
      <c r="CX658" s="103" t="s">
        <v>48</v>
      </c>
      <c r="CY658" s="103">
        <v>14945</v>
      </c>
      <c r="CZ658" s="103">
        <v>66518.08</v>
      </c>
      <c r="DA658" s="103">
        <v>57804.48</v>
      </c>
      <c r="DB658" s="103">
        <v>24595.2</v>
      </c>
      <c r="DC658" s="103">
        <v>87704.59</v>
      </c>
      <c r="DD658" s="103">
        <v>80621.68</v>
      </c>
      <c r="DE658" s="103">
        <v>64.57142857142858</v>
      </c>
      <c r="DF658" s="103">
        <v>31.850753960426992</v>
      </c>
      <c r="DG658" s="103">
        <v>39.47306506346911</v>
      </c>
      <c r="DH658" s="103">
        <v>4.450858481097357</v>
      </c>
      <c r="DI658" s="103">
        <v>3.565923025631017</v>
      </c>
      <c r="DJ658" s="103">
        <v>3.8678139846102377</v>
      </c>
      <c r="DK658" s="103">
        <v>3.277943663804319</v>
      </c>
    </row>
    <row r="659" spans="21:114" ht="12.75">
      <c r="U659" s="112" t="s">
        <v>446</v>
      </c>
      <c r="V659" s="112" t="s">
        <v>312</v>
      </c>
      <c r="W659" s="112" t="s">
        <v>44</v>
      </c>
      <c r="X659" s="112"/>
      <c r="Y659" s="112"/>
      <c r="Z659" s="112"/>
      <c r="AA659" s="112">
        <v>10490</v>
      </c>
      <c r="AB659" s="112">
        <v>113815.8</v>
      </c>
      <c r="AC659" s="112">
        <v>104650.61</v>
      </c>
      <c r="AD659" s="112"/>
      <c r="AE659" s="112"/>
      <c r="AF659" s="112"/>
      <c r="AG659" s="113"/>
      <c r="AH659" s="113">
        <v>10.849933269780744</v>
      </c>
      <c r="AI659" s="113"/>
      <c r="AJ659" s="113">
        <v>9.976225929456625</v>
      </c>
      <c r="CV659" s="103" t="s">
        <v>430</v>
      </c>
      <c r="CW659" s="103" t="s">
        <v>629</v>
      </c>
      <c r="CX659" s="103" t="s">
        <v>138</v>
      </c>
      <c r="CY659" s="103">
        <v>25000</v>
      </c>
      <c r="CZ659" s="103">
        <v>85114.89</v>
      </c>
      <c r="DA659" s="103">
        <v>74502.18</v>
      </c>
      <c r="DE659" s="103">
        <v>-100</v>
      </c>
      <c r="DF659" s="103">
        <v>-100</v>
      </c>
      <c r="DG659" s="103">
        <v>-100</v>
      </c>
      <c r="DH659" s="103">
        <v>3.4045956</v>
      </c>
      <c r="DJ659" s="103">
        <v>2.9800872</v>
      </c>
    </row>
    <row r="660" spans="21:115" ht="12.75">
      <c r="U660" s="112" t="s">
        <v>457</v>
      </c>
      <c r="V660" s="112" t="s">
        <v>319</v>
      </c>
      <c r="W660" s="112" t="s">
        <v>48</v>
      </c>
      <c r="X660" s="112">
        <v>5090</v>
      </c>
      <c r="Y660" s="112">
        <v>58315.94</v>
      </c>
      <c r="Z660" s="112">
        <v>49754.8</v>
      </c>
      <c r="AA660" s="112">
        <v>7440</v>
      </c>
      <c r="AB660" s="112">
        <v>69706.64</v>
      </c>
      <c r="AC660" s="112">
        <v>63931.2</v>
      </c>
      <c r="AD660" s="112">
        <v>46.16895874263261</v>
      </c>
      <c r="AE660" s="112">
        <v>19.532738390224004</v>
      </c>
      <c r="AF660" s="112">
        <v>28.492527354144716</v>
      </c>
      <c r="AG660" s="113">
        <v>11.456962671905698</v>
      </c>
      <c r="AH660" s="113">
        <v>9.369172043010753</v>
      </c>
      <c r="AI660" s="113">
        <v>9.775009823182712</v>
      </c>
      <c r="AJ660" s="113">
        <v>8.59290322580645</v>
      </c>
      <c r="CV660" s="103" t="s">
        <v>430</v>
      </c>
      <c r="CW660" s="103" t="s">
        <v>629</v>
      </c>
      <c r="CX660" s="103" t="s">
        <v>54</v>
      </c>
      <c r="DB660" s="103">
        <v>1470.96</v>
      </c>
      <c r="DC660" s="103">
        <v>5981.25</v>
      </c>
      <c r="DD660" s="103">
        <v>5490.87</v>
      </c>
      <c r="DI660" s="103">
        <v>4.066222059063469</v>
      </c>
      <c r="DK660" s="103">
        <v>3.7328479360417686</v>
      </c>
    </row>
    <row r="661" spans="21:114" ht="12.75">
      <c r="U661" s="112" t="s">
        <v>457</v>
      </c>
      <c r="V661" s="112" t="s">
        <v>319</v>
      </c>
      <c r="W661" s="112" t="s">
        <v>94</v>
      </c>
      <c r="X661" s="112"/>
      <c r="Y661" s="112"/>
      <c r="Z661" s="112"/>
      <c r="AA661" s="112">
        <v>11385</v>
      </c>
      <c r="AB661" s="112">
        <v>138141.29</v>
      </c>
      <c r="AC661" s="112">
        <v>127773.7</v>
      </c>
      <c r="AD661" s="112"/>
      <c r="AE661" s="112"/>
      <c r="AF661" s="112"/>
      <c r="AG661" s="113"/>
      <c r="AH661" s="113">
        <v>12.133622310057094</v>
      </c>
      <c r="AI661" s="113"/>
      <c r="AJ661" s="113">
        <v>11.222986385595082</v>
      </c>
      <c r="CV661" s="103" t="s">
        <v>430</v>
      </c>
      <c r="CW661" s="103" t="s">
        <v>629</v>
      </c>
      <c r="CX661" s="103" t="s">
        <v>82</v>
      </c>
      <c r="CY661" s="103">
        <v>17600</v>
      </c>
      <c r="CZ661" s="103">
        <v>52632.12</v>
      </c>
      <c r="DA661" s="103">
        <v>46820</v>
      </c>
      <c r="DE661" s="103">
        <v>-100</v>
      </c>
      <c r="DF661" s="103">
        <v>-100</v>
      </c>
      <c r="DG661" s="103">
        <v>-100</v>
      </c>
      <c r="DH661" s="103">
        <v>2.990461363636364</v>
      </c>
      <c r="DJ661" s="103">
        <v>2.6602272727272727</v>
      </c>
    </row>
    <row r="662" spans="21:114" ht="12.75">
      <c r="U662" s="112" t="s">
        <v>457</v>
      </c>
      <c r="V662" s="112" t="s">
        <v>319</v>
      </c>
      <c r="W662" s="112" t="s">
        <v>138</v>
      </c>
      <c r="X662" s="112">
        <v>495</v>
      </c>
      <c r="Y662" s="112">
        <v>2752.2</v>
      </c>
      <c r="Z662" s="112">
        <v>2369.49</v>
      </c>
      <c r="AA662" s="112"/>
      <c r="AB662" s="112"/>
      <c r="AC662" s="112"/>
      <c r="AD662" s="112">
        <v>-100</v>
      </c>
      <c r="AE662" s="112">
        <v>-100</v>
      </c>
      <c r="AF662" s="112">
        <v>-100</v>
      </c>
      <c r="AG662" s="113">
        <v>5.56</v>
      </c>
      <c r="AH662" s="113"/>
      <c r="AI662" s="113">
        <v>4.786848484848484</v>
      </c>
      <c r="AJ662" s="113"/>
      <c r="CV662" s="103" t="s">
        <v>430</v>
      </c>
      <c r="CW662" s="103" t="s">
        <v>629</v>
      </c>
      <c r="CX662" s="103" t="s">
        <v>101</v>
      </c>
      <c r="CY662" s="103">
        <v>18000</v>
      </c>
      <c r="CZ662" s="103">
        <v>56526.34</v>
      </c>
      <c r="DA662" s="103">
        <v>48850</v>
      </c>
      <c r="DE662" s="103">
        <v>-100</v>
      </c>
      <c r="DF662" s="103">
        <v>-100</v>
      </c>
      <c r="DG662" s="103">
        <v>-100</v>
      </c>
      <c r="DH662" s="103">
        <v>3.140352222222222</v>
      </c>
      <c r="DJ662" s="103">
        <v>2.713888888888889</v>
      </c>
    </row>
    <row r="663" spans="21:115" ht="12.75">
      <c r="U663" s="112" t="s">
        <v>457</v>
      </c>
      <c r="V663" s="112" t="s">
        <v>319</v>
      </c>
      <c r="W663" s="112" t="s">
        <v>139</v>
      </c>
      <c r="X663" s="112">
        <v>500</v>
      </c>
      <c r="Y663" s="112">
        <v>7807.25</v>
      </c>
      <c r="Z663" s="112">
        <v>6747.02</v>
      </c>
      <c r="AA663" s="112"/>
      <c r="AB663" s="112"/>
      <c r="AC663" s="112"/>
      <c r="AD663" s="112">
        <v>-100</v>
      </c>
      <c r="AE663" s="112">
        <v>-100</v>
      </c>
      <c r="AF663" s="112">
        <v>-100</v>
      </c>
      <c r="AG663" s="113">
        <v>15.6145</v>
      </c>
      <c r="AH663" s="113"/>
      <c r="AI663" s="113">
        <v>13.49404</v>
      </c>
      <c r="AJ663" s="113"/>
      <c r="CV663" s="103" t="s">
        <v>430</v>
      </c>
      <c r="CW663" s="103" t="s">
        <v>629</v>
      </c>
      <c r="CX663" s="103" t="s">
        <v>42</v>
      </c>
      <c r="CY663" s="103">
        <v>26420</v>
      </c>
      <c r="CZ663" s="103">
        <v>93322.48</v>
      </c>
      <c r="DA663" s="103">
        <v>80928.35</v>
      </c>
      <c r="DB663" s="103">
        <v>1700</v>
      </c>
      <c r="DC663" s="103">
        <v>4943.41</v>
      </c>
      <c r="DD663" s="103">
        <v>4569.52</v>
      </c>
      <c r="DE663" s="103">
        <v>-93.5654806964421</v>
      </c>
      <c r="DF663" s="103">
        <v>-94.70287330555297</v>
      </c>
      <c r="DG663" s="103">
        <v>-94.35362267981492</v>
      </c>
      <c r="DH663" s="103">
        <v>3.5322664647993944</v>
      </c>
      <c r="DI663" s="103">
        <v>2.9078882352941178</v>
      </c>
      <c r="DJ663" s="103">
        <v>3.063147236941711</v>
      </c>
      <c r="DK663" s="103">
        <v>2.6879529411764707</v>
      </c>
    </row>
    <row r="664" spans="21:115" ht="12.75">
      <c r="U664" s="112" t="s">
        <v>457</v>
      </c>
      <c r="V664" s="112" t="s">
        <v>319</v>
      </c>
      <c r="W664" s="112" t="s">
        <v>63</v>
      </c>
      <c r="X664" s="112">
        <v>10018</v>
      </c>
      <c r="Y664" s="112">
        <v>140080</v>
      </c>
      <c r="Z664" s="112">
        <v>120661.92</v>
      </c>
      <c r="AA664" s="112">
        <v>28034.75</v>
      </c>
      <c r="AB664" s="112">
        <v>453449.2</v>
      </c>
      <c r="AC664" s="112">
        <v>416599.11</v>
      </c>
      <c r="AD664" s="112">
        <v>179.84378119385107</v>
      </c>
      <c r="AE664" s="112">
        <v>223.70731010850943</v>
      </c>
      <c r="AF664" s="112">
        <v>245.26146277135322</v>
      </c>
      <c r="AG664" s="113">
        <v>13.98283090437213</v>
      </c>
      <c r="AH664" s="113">
        <v>16.174540525597696</v>
      </c>
      <c r="AI664" s="113">
        <v>12.044511878618486</v>
      </c>
      <c r="AJ664" s="113">
        <v>14.86009720079544</v>
      </c>
      <c r="CV664" s="103" t="s">
        <v>430</v>
      </c>
      <c r="CW664" s="103" t="s">
        <v>629</v>
      </c>
      <c r="CX664" s="103" t="s">
        <v>46</v>
      </c>
      <c r="CY664" s="103">
        <v>16240</v>
      </c>
      <c r="CZ664" s="103">
        <v>56028</v>
      </c>
      <c r="DA664" s="103">
        <v>47436.36</v>
      </c>
      <c r="DB664" s="103">
        <v>16240</v>
      </c>
      <c r="DC664" s="103">
        <v>53592</v>
      </c>
      <c r="DD664" s="103">
        <v>49149.95</v>
      </c>
      <c r="DE664" s="103">
        <v>0</v>
      </c>
      <c r="DF664" s="103">
        <v>-4.3478260869565215</v>
      </c>
      <c r="DG664" s="103">
        <v>3.6123977472133117</v>
      </c>
      <c r="DH664" s="103">
        <v>3.45</v>
      </c>
      <c r="DI664" s="103">
        <v>3.3</v>
      </c>
      <c r="DJ664" s="103">
        <v>2.920958128078818</v>
      </c>
      <c r="DK664" s="103">
        <v>3.0264747536945813</v>
      </c>
    </row>
    <row r="665" spans="21:114" ht="12.75">
      <c r="U665" s="112" t="s">
        <v>457</v>
      </c>
      <c r="V665" s="112" t="s">
        <v>319</v>
      </c>
      <c r="W665" s="112" t="s">
        <v>54</v>
      </c>
      <c r="X665" s="112">
        <v>224569.21</v>
      </c>
      <c r="Y665" s="112">
        <v>2930001.72</v>
      </c>
      <c r="Z665" s="112">
        <v>2502184.86</v>
      </c>
      <c r="AA665" s="112">
        <v>151003.2</v>
      </c>
      <c r="AB665" s="112">
        <v>1813875.04</v>
      </c>
      <c r="AC665" s="112">
        <v>1669970.42</v>
      </c>
      <c r="AD665" s="112">
        <v>-32.75872502735348</v>
      </c>
      <c r="AE665" s="112">
        <v>-38.09303838906962</v>
      </c>
      <c r="AF665" s="112">
        <v>-33.2595106502243</v>
      </c>
      <c r="AG665" s="113">
        <v>13.047210345532232</v>
      </c>
      <c r="AH665" s="113">
        <v>12.01216292105068</v>
      </c>
      <c r="AI665" s="113">
        <v>11.142154616832824</v>
      </c>
      <c r="AJ665" s="113">
        <v>11.059172388399714</v>
      </c>
      <c r="CV665" s="103" t="s">
        <v>430</v>
      </c>
      <c r="CW665" s="103" t="s">
        <v>629</v>
      </c>
      <c r="CX665" s="103" t="s">
        <v>95</v>
      </c>
      <c r="CY665" s="103">
        <v>33040</v>
      </c>
      <c r="CZ665" s="103">
        <v>111631.82</v>
      </c>
      <c r="DA665" s="103">
        <v>93772</v>
      </c>
      <c r="DE665" s="103">
        <v>-100</v>
      </c>
      <c r="DF665" s="103">
        <v>-100</v>
      </c>
      <c r="DG665" s="103">
        <v>-100</v>
      </c>
      <c r="DH665" s="103">
        <v>3.378687046004843</v>
      </c>
      <c r="DJ665" s="103">
        <v>2.838135593220339</v>
      </c>
    </row>
    <row r="666" spans="21:115" ht="12.75">
      <c r="U666" s="112" t="s">
        <v>457</v>
      </c>
      <c r="V666" s="112" t="s">
        <v>319</v>
      </c>
      <c r="W666" s="112" t="s">
        <v>56</v>
      </c>
      <c r="X666" s="112">
        <v>16016</v>
      </c>
      <c r="Y666" s="112">
        <v>218683.61</v>
      </c>
      <c r="Z666" s="112">
        <v>184885.51</v>
      </c>
      <c r="AA666" s="112">
        <v>37638</v>
      </c>
      <c r="AB666" s="112">
        <v>451002.88</v>
      </c>
      <c r="AC666" s="112">
        <v>415277.99</v>
      </c>
      <c r="AD666" s="112">
        <v>135.0024975024975</v>
      </c>
      <c r="AE666" s="112">
        <v>106.23533697838627</v>
      </c>
      <c r="AF666" s="112">
        <v>124.61359465108974</v>
      </c>
      <c r="AG666" s="113">
        <v>13.654071553446553</v>
      </c>
      <c r="AH666" s="113">
        <v>11.982647324512461</v>
      </c>
      <c r="AI666" s="113">
        <v>11.543800574425575</v>
      </c>
      <c r="AJ666" s="113">
        <v>11.033476539667356</v>
      </c>
      <c r="CV666" s="103" t="s">
        <v>430</v>
      </c>
      <c r="CW666" s="103" t="s">
        <v>629</v>
      </c>
      <c r="CX666" s="103" t="s">
        <v>71</v>
      </c>
      <c r="CY666" s="103">
        <v>3215</v>
      </c>
      <c r="CZ666" s="103">
        <v>9855.87</v>
      </c>
      <c r="DA666" s="103">
        <v>8489.6</v>
      </c>
      <c r="DB666" s="103">
        <v>18000</v>
      </c>
      <c r="DC666" s="103">
        <v>54146.59</v>
      </c>
      <c r="DD666" s="103">
        <v>49677.92</v>
      </c>
      <c r="DE666" s="103">
        <v>459.8755832037325</v>
      </c>
      <c r="DF666" s="103">
        <v>449.38417410132223</v>
      </c>
      <c r="DG666" s="103">
        <v>485.1620806633999</v>
      </c>
      <c r="DH666" s="103">
        <v>3.0655894245723174</v>
      </c>
      <c r="DI666" s="103">
        <v>3.0081438888888887</v>
      </c>
      <c r="DJ666" s="103">
        <v>2.6406220839813375</v>
      </c>
      <c r="DK666" s="103">
        <v>2.7598844444444444</v>
      </c>
    </row>
    <row r="667" spans="21:114" ht="12.75">
      <c r="U667" s="112" t="s">
        <v>457</v>
      </c>
      <c r="V667" s="112" t="s">
        <v>319</v>
      </c>
      <c r="W667" s="112" t="s">
        <v>42</v>
      </c>
      <c r="X667" s="112">
        <v>104150</v>
      </c>
      <c r="Y667" s="112">
        <v>919107.39</v>
      </c>
      <c r="Z667" s="112">
        <v>786267.66</v>
      </c>
      <c r="AA667" s="112">
        <v>92835</v>
      </c>
      <c r="AB667" s="112">
        <v>985342.26</v>
      </c>
      <c r="AC667" s="112">
        <v>906445.71</v>
      </c>
      <c r="AD667" s="112">
        <v>-10.864138262121939</v>
      </c>
      <c r="AE667" s="112">
        <v>7.2064342775004775</v>
      </c>
      <c r="AF667" s="112">
        <v>15.284623304995137</v>
      </c>
      <c r="AG667" s="113">
        <v>8.824842918867018</v>
      </c>
      <c r="AH667" s="113">
        <v>10.613909193730812</v>
      </c>
      <c r="AI667" s="113">
        <v>7.549377436389823</v>
      </c>
      <c r="AJ667" s="113">
        <v>9.764051381483277</v>
      </c>
      <c r="CV667" s="103" t="s">
        <v>430</v>
      </c>
      <c r="CW667" s="103" t="s">
        <v>629</v>
      </c>
      <c r="CX667" s="103" t="s">
        <v>67</v>
      </c>
      <c r="CY667" s="103">
        <v>17070</v>
      </c>
      <c r="CZ667" s="103">
        <v>68694</v>
      </c>
      <c r="DA667" s="103">
        <v>58586.58</v>
      </c>
      <c r="DE667" s="103">
        <v>-100</v>
      </c>
      <c r="DF667" s="103">
        <v>-100</v>
      </c>
      <c r="DG667" s="103">
        <v>-100</v>
      </c>
      <c r="DH667" s="103">
        <v>4.024253075571178</v>
      </c>
      <c r="DJ667" s="103">
        <v>3.4321370826010544</v>
      </c>
    </row>
    <row r="668" spans="21:115" ht="12.75">
      <c r="U668" s="112" t="s">
        <v>457</v>
      </c>
      <c r="V668" s="112" t="s">
        <v>319</v>
      </c>
      <c r="W668" s="112" t="s">
        <v>92</v>
      </c>
      <c r="X668" s="112">
        <v>1065</v>
      </c>
      <c r="Y668" s="112">
        <v>14876.2</v>
      </c>
      <c r="Z668" s="112">
        <v>12855.92</v>
      </c>
      <c r="AA668" s="112">
        <v>800</v>
      </c>
      <c r="AB668" s="112">
        <v>10784</v>
      </c>
      <c r="AC668" s="112">
        <v>9892.43</v>
      </c>
      <c r="AD668" s="112">
        <v>-24.88262910798122</v>
      </c>
      <c r="AE668" s="112">
        <v>-27.508369072747076</v>
      </c>
      <c r="AF668" s="112">
        <v>-23.05155912606799</v>
      </c>
      <c r="AG668" s="113">
        <v>13.968262910798122</v>
      </c>
      <c r="AH668" s="113">
        <v>13.48</v>
      </c>
      <c r="AI668" s="113">
        <v>12.071286384976526</v>
      </c>
      <c r="AJ668" s="113">
        <v>12.3655375</v>
      </c>
      <c r="CV668" s="103" t="s">
        <v>430</v>
      </c>
      <c r="CW668" s="103" t="s">
        <v>629</v>
      </c>
      <c r="CX668" s="103" t="s">
        <v>357</v>
      </c>
      <c r="DB668" s="103">
        <v>20000</v>
      </c>
      <c r="DC668" s="103">
        <v>60109.36</v>
      </c>
      <c r="DD668" s="103">
        <v>55000</v>
      </c>
      <c r="DI668" s="103">
        <v>3.005468</v>
      </c>
      <c r="DK668" s="103">
        <v>2.75</v>
      </c>
    </row>
    <row r="669" spans="21:114" ht="12.75">
      <c r="U669" s="112" t="s">
        <v>457</v>
      </c>
      <c r="V669" s="112" t="s">
        <v>319</v>
      </c>
      <c r="W669" s="112" t="s">
        <v>61</v>
      </c>
      <c r="X669" s="112">
        <v>5000</v>
      </c>
      <c r="Y669" s="112">
        <v>58534.66</v>
      </c>
      <c r="Z669" s="112">
        <v>50395</v>
      </c>
      <c r="AA669" s="112">
        <v>2700</v>
      </c>
      <c r="AB669" s="112">
        <v>26787.77</v>
      </c>
      <c r="AC669" s="112">
        <v>24578.04</v>
      </c>
      <c r="AD669" s="112">
        <v>-46</v>
      </c>
      <c r="AE669" s="112">
        <v>-54.236054330887036</v>
      </c>
      <c r="AF669" s="112">
        <v>-51.229209246949104</v>
      </c>
      <c r="AG669" s="113">
        <v>11.706932</v>
      </c>
      <c r="AH669" s="113">
        <v>9.921396296296296</v>
      </c>
      <c r="AI669" s="113">
        <v>10.079</v>
      </c>
      <c r="AJ669" s="113">
        <v>9.102977777777777</v>
      </c>
      <c r="CV669" s="103" t="s">
        <v>430</v>
      </c>
      <c r="CW669" s="103" t="s">
        <v>629</v>
      </c>
      <c r="CX669" s="103" t="s">
        <v>530</v>
      </c>
      <c r="CY669" s="103">
        <v>24720</v>
      </c>
      <c r="CZ669" s="103">
        <v>84509.26</v>
      </c>
      <c r="DA669" s="103">
        <v>72251.18</v>
      </c>
      <c r="DE669" s="103">
        <v>-100</v>
      </c>
      <c r="DF669" s="103">
        <v>-100</v>
      </c>
      <c r="DG669" s="103">
        <v>-100</v>
      </c>
      <c r="DH669" s="103">
        <v>3.4186593851132683</v>
      </c>
      <c r="DJ669" s="103">
        <v>2.9227823624595466</v>
      </c>
    </row>
    <row r="670" spans="21:115" ht="12.75">
      <c r="U670" s="112" t="s">
        <v>457</v>
      </c>
      <c r="V670" s="112" t="s">
        <v>319</v>
      </c>
      <c r="W670" s="112" t="s">
        <v>43</v>
      </c>
      <c r="X670" s="112">
        <v>121216.2</v>
      </c>
      <c r="Y670" s="112">
        <v>1253722.74</v>
      </c>
      <c r="Z670" s="112">
        <v>1075249.4</v>
      </c>
      <c r="AA670" s="112">
        <v>60377.8</v>
      </c>
      <c r="AB670" s="112">
        <v>616983.54</v>
      </c>
      <c r="AC670" s="112">
        <v>567257.56</v>
      </c>
      <c r="AD670" s="112">
        <v>-50.18999110679925</v>
      </c>
      <c r="AE670" s="112">
        <v>-50.787879942258996</v>
      </c>
      <c r="AF670" s="112">
        <v>-47.24409425385403</v>
      </c>
      <c r="AG670" s="113">
        <v>10.3428645676073</v>
      </c>
      <c r="AH670" s="113">
        <v>10.218715156895415</v>
      </c>
      <c r="AI670" s="113">
        <v>8.870509057370219</v>
      </c>
      <c r="AJ670" s="113">
        <v>9.395134635577978</v>
      </c>
      <c r="CV670" s="103" t="s">
        <v>443</v>
      </c>
      <c r="CW670" s="103" t="s">
        <v>631</v>
      </c>
      <c r="CX670" s="103" t="s">
        <v>43</v>
      </c>
      <c r="DB670" s="103">
        <v>500</v>
      </c>
      <c r="DC670" s="103">
        <v>2670.47</v>
      </c>
      <c r="DD670" s="103">
        <v>2450.18</v>
      </c>
      <c r="DI670" s="103">
        <v>5.34094</v>
      </c>
      <c r="DK670" s="103">
        <v>4.90036</v>
      </c>
    </row>
    <row r="671" spans="21:114" ht="12.75">
      <c r="U671" s="112" t="s">
        <v>457</v>
      </c>
      <c r="V671" s="112" t="s">
        <v>319</v>
      </c>
      <c r="W671" s="112" t="s">
        <v>71</v>
      </c>
      <c r="X671" s="112"/>
      <c r="Y671" s="112"/>
      <c r="Z671" s="112"/>
      <c r="AA671" s="112">
        <v>740</v>
      </c>
      <c r="AB671" s="112">
        <v>4682.57</v>
      </c>
      <c r="AC671" s="112">
        <v>4305.95</v>
      </c>
      <c r="AD671" s="112"/>
      <c r="AE671" s="112"/>
      <c r="AF671" s="112"/>
      <c r="AG671" s="113"/>
      <c r="AH671" s="113">
        <v>6.327797297297297</v>
      </c>
      <c r="AI671" s="113"/>
      <c r="AJ671" s="113">
        <v>5.818851351351351</v>
      </c>
      <c r="CV671" s="103" t="s">
        <v>443</v>
      </c>
      <c r="CW671" s="103" t="s">
        <v>631</v>
      </c>
      <c r="CX671" s="103" t="s">
        <v>71</v>
      </c>
      <c r="CY671" s="103">
        <v>21</v>
      </c>
      <c r="CZ671" s="103">
        <v>120.22</v>
      </c>
      <c r="DA671" s="103">
        <v>100.33</v>
      </c>
      <c r="DE671" s="103">
        <v>-100</v>
      </c>
      <c r="DF671" s="103">
        <v>-100</v>
      </c>
      <c r="DG671" s="103">
        <v>-100</v>
      </c>
      <c r="DH671" s="103">
        <v>5.7247619047619045</v>
      </c>
      <c r="DJ671" s="103">
        <v>4.777619047619048</v>
      </c>
    </row>
    <row r="672" spans="21:114" ht="12.75">
      <c r="U672" s="112" t="s">
        <v>457</v>
      </c>
      <c r="V672" s="112" t="s">
        <v>319</v>
      </c>
      <c r="W672" s="112" t="s">
        <v>530</v>
      </c>
      <c r="X672" s="112">
        <v>560</v>
      </c>
      <c r="Y672" s="112">
        <v>5168.67</v>
      </c>
      <c r="Z672" s="112">
        <v>4449.93</v>
      </c>
      <c r="AA672" s="112"/>
      <c r="AB672" s="112"/>
      <c r="AC672" s="112"/>
      <c r="AD672" s="112">
        <v>-100</v>
      </c>
      <c r="AE672" s="112">
        <v>-100</v>
      </c>
      <c r="AF672" s="112">
        <v>-100</v>
      </c>
      <c r="AG672" s="113">
        <v>9.229767857142857</v>
      </c>
      <c r="AH672" s="113"/>
      <c r="AI672" s="113">
        <v>7.946303571428572</v>
      </c>
      <c r="AJ672" s="113"/>
      <c r="CV672" s="103" t="s">
        <v>451</v>
      </c>
      <c r="CW672" s="103" t="s">
        <v>452</v>
      </c>
      <c r="CX672" s="103" t="s">
        <v>48</v>
      </c>
      <c r="CY672" s="103">
        <v>11200</v>
      </c>
      <c r="CZ672" s="103">
        <v>56491.55</v>
      </c>
      <c r="DA672" s="103">
        <v>48636</v>
      </c>
      <c r="DE672" s="103">
        <v>-100</v>
      </c>
      <c r="DF672" s="103">
        <v>-100</v>
      </c>
      <c r="DG672" s="103">
        <v>-100</v>
      </c>
      <c r="DH672" s="103">
        <v>5.043888392857143</v>
      </c>
      <c r="DJ672" s="103">
        <v>4.3425</v>
      </c>
    </row>
    <row r="673" spans="21:115" ht="12.75">
      <c r="U673" s="112" t="s">
        <v>457</v>
      </c>
      <c r="V673" s="112" t="s">
        <v>319</v>
      </c>
      <c r="W673" s="112" t="s">
        <v>44</v>
      </c>
      <c r="X673" s="112"/>
      <c r="Y673" s="112"/>
      <c r="Z673" s="112"/>
      <c r="AA673" s="112">
        <v>190</v>
      </c>
      <c r="AB673" s="112">
        <v>2463.63</v>
      </c>
      <c r="AC673" s="112">
        <v>2273.24</v>
      </c>
      <c r="AD673" s="112"/>
      <c r="AE673" s="112"/>
      <c r="AF673" s="112"/>
      <c r="AG673" s="113"/>
      <c r="AH673" s="113">
        <v>12.966473684210527</v>
      </c>
      <c r="AI673" s="113"/>
      <c r="AJ673" s="113">
        <v>11.964421052631577</v>
      </c>
      <c r="CV673" s="103" t="s">
        <v>451</v>
      </c>
      <c r="CW673" s="103" t="s">
        <v>452</v>
      </c>
      <c r="CX673" s="103" t="s">
        <v>52</v>
      </c>
      <c r="DB673" s="103">
        <v>3000</v>
      </c>
      <c r="DC673" s="103">
        <v>15558.04</v>
      </c>
      <c r="DD673" s="103">
        <v>14271.96</v>
      </c>
      <c r="DI673" s="103">
        <v>5.186013333333333</v>
      </c>
      <c r="DK673" s="103">
        <v>4.75732</v>
      </c>
    </row>
    <row r="674" spans="21:115" ht="12.75">
      <c r="U674" s="112" t="s">
        <v>322</v>
      </c>
      <c r="V674" s="112" t="s">
        <v>323</v>
      </c>
      <c r="W674" s="112" t="s">
        <v>43</v>
      </c>
      <c r="X674" s="112"/>
      <c r="Y674" s="112"/>
      <c r="Z674" s="112"/>
      <c r="AA674" s="112">
        <v>11408</v>
      </c>
      <c r="AB674" s="112">
        <v>45486.22</v>
      </c>
      <c r="AC674" s="112">
        <v>41880.96</v>
      </c>
      <c r="AD674" s="112"/>
      <c r="AE674" s="112"/>
      <c r="AF674" s="112"/>
      <c r="AG674" s="113"/>
      <c r="AH674" s="113">
        <v>3.9872212482468443</v>
      </c>
      <c r="AI674" s="113"/>
      <c r="AJ674" s="113">
        <v>3.6711921458625527</v>
      </c>
      <c r="CV674" s="103" t="s">
        <v>451</v>
      </c>
      <c r="CW674" s="103" t="s">
        <v>452</v>
      </c>
      <c r="CX674" s="103" t="s">
        <v>42</v>
      </c>
      <c r="CY674" s="103">
        <v>2500</v>
      </c>
      <c r="CZ674" s="103">
        <v>12251.98</v>
      </c>
      <c r="DA674" s="103">
        <v>10899</v>
      </c>
      <c r="DB674" s="103">
        <v>14400</v>
      </c>
      <c r="DC674" s="103">
        <v>71472.35</v>
      </c>
      <c r="DD674" s="103">
        <v>66066.55</v>
      </c>
      <c r="DE674" s="103">
        <v>476</v>
      </c>
      <c r="DF674" s="103">
        <v>483.35346613363726</v>
      </c>
      <c r="DG674" s="103">
        <v>506.17074961005596</v>
      </c>
      <c r="DH674" s="103">
        <v>4.900792</v>
      </c>
      <c r="DI674" s="103">
        <v>4.96335763888889</v>
      </c>
      <c r="DJ674" s="103">
        <v>4.3596</v>
      </c>
      <c r="DK674" s="103">
        <v>4.587954861111111</v>
      </c>
    </row>
    <row r="675" spans="21:115" ht="12.75">
      <c r="U675" s="112" t="s">
        <v>322</v>
      </c>
      <c r="V675" s="112" t="s">
        <v>323</v>
      </c>
      <c r="W675" s="112" t="s">
        <v>156</v>
      </c>
      <c r="X675" s="112">
        <v>136.8</v>
      </c>
      <c r="Y675" s="112">
        <v>760.66</v>
      </c>
      <c r="Z675" s="112">
        <v>644.08</v>
      </c>
      <c r="AA675" s="112"/>
      <c r="AB675" s="112"/>
      <c r="AC675" s="112"/>
      <c r="AD675" s="112">
        <v>-100</v>
      </c>
      <c r="AE675" s="112">
        <v>-100</v>
      </c>
      <c r="AF675" s="112">
        <v>-100</v>
      </c>
      <c r="AG675" s="113">
        <v>5.560380116959063</v>
      </c>
      <c r="AH675" s="113"/>
      <c r="AI675" s="113">
        <v>4.708187134502924</v>
      </c>
      <c r="AJ675" s="113"/>
      <c r="CV675" s="103" t="s">
        <v>451</v>
      </c>
      <c r="CW675" s="103" t="s">
        <v>452</v>
      </c>
      <c r="CX675" s="103" t="s">
        <v>46</v>
      </c>
      <c r="CY675" s="103">
        <v>1344</v>
      </c>
      <c r="CZ675" s="103">
        <v>8064</v>
      </c>
      <c r="DA675" s="103">
        <v>6827.42</v>
      </c>
      <c r="DB675" s="103">
        <v>1344</v>
      </c>
      <c r="DC675" s="103">
        <v>7728</v>
      </c>
      <c r="DD675" s="103">
        <v>7087.45</v>
      </c>
      <c r="DE675" s="103">
        <v>0</v>
      </c>
      <c r="DF675" s="103">
        <v>-4.166666666666667</v>
      </c>
      <c r="DG675" s="103">
        <v>3.8086129167386766</v>
      </c>
      <c r="DH675" s="103">
        <v>6</v>
      </c>
      <c r="DI675" s="103">
        <v>5.75</v>
      </c>
      <c r="DJ675" s="103">
        <v>5.0799255952380955</v>
      </c>
      <c r="DK675" s="103">
        <v>5.273400297619047</v>
      </c>
    </row>
    <row r="676" spans="37:115" ht="12.75">
      <c r="AK676" s="112" t="s">
        <v>417</v>
      </c>
      <c r="AL676" s="112" t="s">
        <v>418</v>
      </c>
      <c r="AM676" s="112" t="s">
        <v>48</v>
      </c>
      <c r="AN676" s="112">
        <v>23586</v>
      </c>
      <c r="AO676" s="112">
        <v>120418.31</v>
      </c>
      <c r="AP676" s="112">
        <v>103697.01</v>
      </c>
      <c r="AQ676" s="112">
        <v>46412</v>
      </c>
      <c r="AR676" s="112">
        <v>219244.72</v>
      </c>
      <c r="AS676" s="112">
        <v>201601.61</v>
      </c>
      <c r="AT676" s="112">
        <v>96.77774951242263</v>
      </c>
      <c r="AU676" s="112">
        <v>82.06925508255348</v>
      </c>
      <c r="AV676" s="112">
        <v>94.41410123589871</v>
      </c>
      <c r="AW676" s="113">
        <v>5.105499448825574</v>
      </c>
      <c r="AX676" s="113">
        <v>4.723880031026459</v>
      </c>
      <c r="AY676" s="113">
        <v>4.396549224116001</v>
      </c>
      <c r="AZ676" s="113">
        <v>4.3437389037317935</v>
      </c>
      <c r="CV676" s="103" t="s">
        <v>451</v>
      </c>
      <c r="CW676" s="103" t="s">
        <v>452</v>
      </c>
      <c r="CX676" s="103" t="s">
        <v>61</v>
      </c>
      <c r="DB676" s="103">
        <v>2700</v>
      </c>
      <c r="DC676" s="103">
        <v>16262.5</v>
      </c>
      <c r="DD676" s="103">
        <v>14925.1</v>
      </c>
      <c r="DI676" s="103">
        <v>6.023148148148148</v>
      </c>
      <c r="DK676" s="103">
        <v>5.527814814814815</v>
      </c>
    </row>
    <row r="677" spans="37:114" ht="12.75">
      <c r="AK677" s="112" t="s">
        <v>417</v>
      </c>
      <c r="AL677" s="112" t="s">
        <v>418</v>
      </c>
      <c r="AM677" s="112" t="s">
        <v>87</v>
      </c>
      <c r="AN677" s="112"/>
      <c r="AO677" s="112"/>
      <c r="AP677" s="112"/>
      <c r="AQ677" s="112">
        <v>5682</v>
      </c>
      <c r="AR677" s="112">
        <v>28308.79</v>
      </c>
      <c r="AS677" s="112">
        <v>26034.4</v>
      </c>
      <c r="AT677" s="112"/>
      <c r="AU677" s="112"/>
      <c r="AV677" s="112"/>
      <c r="AW677" s="113"/>
      <c r="AX677" s="113">
        <v>4.982187609996481</v>
      </c>
      <c r="AY677" s="113"/>
      <c r="AZ677" s="113">
        <v>4.581907778951074</v>
      </c>
      <c r="CV677" s="103" t="s">
        <v>451</v>
      </c>
      <c r="CW677" s="103" t="s">
        <v>452</v>
      </c>
      <c r="CX677" s="103" t="s">
        <v>530</v>
      </c>
      <c r="CY677" s="103">
        <v>6680</v>
      </c>
      <c r="CZ677" s="103">
        <v>34191.98</v>
      </c>
      <c r="DA677" s="103">
        <v>29437.34</v>
      </c>
      <c r="DE677" s="103">
        <v>-100</v>
      </c>
      <c r="DF677" s="103">
        <v>-100</v>
      </c>
      <c r="DG677" s="103">
        <v>-100</v>
      </c>
      <c r="DH677" s="103">
        <v>5.118559880239522</v>
      </c>
      <c r="DJ677" s="103">
        <v>4.406787425149701</v>
      </c>
    </row>
    <row r="678" spans="37:115" ht="12.75">
      <c r="AK678" s="112" t="s">
        <v>417</v>
      </c>
      <c r="AL678" s="112" t="s">
        <v>418</v>
      </c>
      <c r="AM678" s="112" t="s">
        <v>60</v>
      </c>
      <c r="AN678" s="112"/>
      <c r="AO678" s="112"/>
      <c r="AP678" s="112"/>
      <c r="AQ678" s="112">
        <v>750</v>
      </c>
      <c r="AR678" s="112">
        <v>4412.09</v>
      </c>
      <c r="AS678" s="112">
        <v>4070.5</v>
      </c>
      <c r="AT678" s="112"/>
      <c r="AU678" s="112"/>
      <c r="AV678" s="112"/>
      <c r="AW678" s="113"/>
      <c r="AX678" s="113">
        <v>5.882786666666667</v>
      </c>
      <c r="AY678" s="113"/>
      <c r="AZ678" s="113">
        <v>5.427333333333333</v>
      </c>
      <c r="CV678" s="103" t="s">
        <v>460</v>
      </c>
      <c r="CW678" s="103" t="s">
        <v>461</v>
      </c>
      <c r="CX678" s="103" t="s">
        <v>48</v>
      </c>
      <c r="CY678" s="103">
        <v>246665.88</v>
      </c>
      <c r="CZ678" s="103">
        <v>2263189.93</v>
      </c>
      <c r="DA678" s="103">
        <v>1950083.45</v>
      </c>
      <c r="DB678" s="103">
        <v>357936.165</v>
      </c>
      <c r="DC678" s="103">
        <v>3173378.98</v>
      </c>
      <c r="DD678" s="103">
        <v>2919869.41</v>
      </c>
      <c r="DE678" s="103">
        <v>45.109718863427716</v>
      </c>
      <c r="DF678" s="103">
        <v>40.21708642013973</v>
      </c>
      <c r="DG678" s="103">
        <v>49.73048512359818</v>
      </c>
      <c r="DH678" s="103">
        <v>9.175123572015716</v>
      </c>
      <c r="DI678" s="103">
        <v>8.865767950550625</v>
      </c>
      <c r="DJ678" s="103">
        <v>7.905768929209017</v>
      </c>
      <c r="DK678" s="103">
        <v>8.157514371312551</v>
      </c>
    </row>
    <row r="679" spans="37:114" ht="12.75">
      <c r="AK679" s="112" t="s">
        <v>417</v>
      </c>
      <c r="AL679" s="112" t="s">
        <v>418</v>
      </c>
      <c r="AM679" s="112" t="s">
        <v>139</v>
      </c>
      <c r="AN679" s="112">
        <v>39100</v>
      </c>
      <c r="AO679" s="112">
        <v>261563.93</v>
      </c>
      <c r="AP679" s="112">
        <v>223928.85</v>
      </c>
      <c r="AQ679" s="112">
        <v>68460</v>
      </c>
      <c r="AR679" s="112">
        <v>380822.15</v>
      </c>
      <c r="AS679" s="112">
        <v>350369.34</v>
      </c>
      <c r="AT679" s="112">
        <v>75.08951406649616</v>
      </c>
      <c r="AU679" s="112">
        <v>45.59429123121068</v>
      </c>
      <c r="AV679" s="112">
        <v>56.4645823885578</v>
      </c>
      <c r="AW679" s="113">
        <v>6.689614578005115</v>
      </c>
      <c r="AX679" s="113">
        <v>5.5626957347356125</v>
      </c>
      <c r="AY679" s="113">
        <v>5.727080562659847</v>
      </c>
      <c r="AZ679" s="113">
        <v>5.117869412795794</v>
      </c>
      <c r="CV679" s="103" t="s">
        <v>460</v>
      </c>
      <c r="CW679" s="103" t="s">
        <v>461</v>
      </c>
      <c r="CX679" s="103" t="s">
        <v>64</v>
      </c>
      <c r="CY679" s="103">
        <v>500</v>
      </c>
      <c r="CZ679" s="103">
        <v>4576.38</v>
      </c>
      <c r="DA679" s="103">
        <v>3940</v>
      </c>
      <c r="DE679" s="103">
        <v>-100</v>
      </c>
      <c r="DF679" s="103">
        <v>-100</v>
      </c>
      <c r="DG679" s="103">
        <v>-100</v>
      </c>
      <c r="DH679" s="103">
        <v>9.15276</v>
      </c>
      <c r="DJ679" s="103">
        <v>7.88</v>
      </c>
    </row>
    <row r="680" spans="37:115" ht="12.75">
      <c r="AK680" s="112" t="s">
        <v>417</v>
      </c>
      <c r="AL680" s="112" t="s">
        <v>418</v>
      </c>
      <c r="AM680" s="112" t="s">
        <v>63</v>
      </c>
      <c r="AN680" s="112">
        <v>116716.41</v>
      </c>
      <c r="AO680" s="112">
        <v>830117.86</v>
      </c>
      <c r="AP680" s="112">
        <v>712905.31</v>
      </c>
      <c r="AQ680" s="112">
        <v>151590</v>
      </c>
      <c r="AR680" s="112">
        <v>876990.8</v>
      </c>
      <c r="AS680" s="112">
        <v>806440.84</v>
      </c>
      <c r="AT680" s="112">
        <v>29.878909058289228</v>
      </c>
      <c r="AU680" s="112">
        <v>5.646540359943594</v>
      </c>
      <c r="AV680" s="112">
        <v>13.120330103867497</v>
      </c>
      <c r="AW680" s="113">
        <v>7.112263476918113</v>
      </c>
      <c r="AX680" s="113">
        <v>5.7852813510126</v>
      </c>
      <c r="AY680" s="113">
        <v>6.108012660773237</v>
      </c>
      <c r="AZ680" s="113">
        <v>5.319881522527871</v>
      </c>
      <c r="CV680" s="103" t="s">
        <v>460</v>
      </c>
      <c r="CW680" s="103" t="s">
        <v>461</v>
      </c>
      <c r="CX680" s="103" t="s">
        <v>54</v>
      </c>
      <c r="DB680" s="103">
        <v>250</v>
      </c>
      <c r="DC680" s="103">
        <v>2514.81</v>
      </c>
      <c r="DD680" s="103">
        <v>2312.76</v>
      </c>
      <c r="DI680" s="103">
        <v>10.059239999999999</v>
      </c>
      <c r="DK680" s="103">
        <v>9.251040000000001</v>
      </c>
    </row>
    <row r="681" spans="37:115" ht="12.75">
      <c r="AK681" s="112" t="s">
        <v>417</v>
      </c>
      <c r="AL681" s="112" t="s">
        <v>418</v>
      </c>
      <c r="AM681" s="112" t="s">
        <v>54</v>
      </c>
      <c r="AN681" s="112">
        <v>158249.67</v>
      </c>
      <c r="AO681" s="112">
        <v>835928.09</v>
      </c>
      <c r="AP681" s="112">
        <v>718677.02</v>
      </c>
      <c r="AQ681" s="112">
        <v>237228.28</v>
      </c>
      <c r="AR681" s="112">
        <v>1214310.33</v>
      </c>
      <c r="AS681" s="112">
        <v>1116283.59</v>
      </c>
      <c r="AT681" s="112">
        <v>49.90759854349142</v>
      </c>
      <c r="AU681" s="112">
        <v>45.26492703457304</v>
      </c>
      <c r="AV681" s="112">
        <v>55.3247924916258</v>
      </c>
      <c r="AW681" s="113">
        <v>5.282337018459501</v>
      </c>
      <c r="AX681" s="113">
        <v>5.118741871753233</v>
      </c>
      <c r="AY681" s="113">
        <v>4.541412440228153</v>
      </c>
      <c r="AZ681" s="113">
        <v>4.705524948374621</v>
      </c>
      <c r="CV681" s="103" t="s">
        <v>460</v>
      </c>
      <c r="CW681" s="103" t="s">
        <v>461</v>
      </c>
      <c r="CX681" s="103" t="s">
        <v>52</v>
      </c>
      <c r="DB681" s="103">
        <v>9000</v>
      </c>
      <c r="DC681" s="103">
        <v>71201.66</v>
      </c>
      <c r="DD681" s="103">
        <v>65315.87</v>
      </c>
      <c r="DI681" s="103">
        <v>7.911295555555556</v>
      </c>
      <c r="DK681" s="103">
        <v>7.257318888888889</v>
      </c>
    </row>
    <row r="682" spans="37:115" ht="12.75">
      <c r="AK682" s="112" t="s">
        <v>417</v>
      </c>
      <c r="AL682" s="112" t="s">
        <v>418</v>
      </c>
      <c r="AM682" s="112" t="s">
        <v>82</v>
      </c>
      <c r="AN682" s="112"/>
      <c r="AO682" s="112"/>
      <c r="AP682" s="112"/>
      <c r="AQ682" s="112">
        <v>2122</v>
      </c>
      <c r="AR682" s="112">
        <v>11370.32</v>
      </c>
      <c r="AS682" s="112">
        <v>10460.15</v>
      </c>
      <c r="AT682" s="112"/>
      <c r="AU682" s="112"/>
      <c r="AV682" s="112"/>
      <c r="AW682" s="113"/>
      <c r="AX682" s="113">
        <v>5.358303487276155</v>
      </c>
      <c r="AY682" s="113"/>
      <c r="AZ682" s="113">
        <v>4.929382657869934</v>
      </c>
      <c r="CV682" s="103" t="s">
        <v>460</v>
      </c>
      <c r="CW682" s="103" t="s">
        <v>461</v>
      </c>
      <c r="CX682" s="103" t="s">
        <v>42</v>
      </c>
      <c r="CY682" s="103">
        <v>53256</v>
      </c>
      <c r="CZ682" s="103">
        <v>458463.17</v>
      </c>
      <c r="DA682" s="103">
        <v>393524.99</v>
      </c>
      <c r="DB682" s="103">
        <v>27190</v>
      </c>
      <c r="DC682" s="103">
        <v>217610.69</v>
      </c>
      <c r="DD682" s="103">
        <v>201061.93</v>
      </c>
      <c r="DE682" s="103">
        <v>-48.94471984377347</v>
      </c>
      <c r="DF682" s="103">
        <v>-52.53474995603246</v>
      </c>
      <c r="DG682" s="103">
        <v>-48.9074556612021</v>
      </c>
      <c r="DH682" s="103">
        <v>8.608667004656752</v>
      </c>
      <c r="DI682" s="103">
        <v>8.00333541743288</v>
      </c>
      <c r="DJ682" s="103">
        <v>7.38930805918582</v>
      </c>
      <c r="DK682" s="103">
        <v>7.39470136079441</v>
      </c>
    </row>
    <row r="683" spans="37:114" ht="12.75">
      <c r="AK683" s="112" t="s">
        <v>417</v>
      </c>
      <c r="AL683" s="112" t="s">
        <v>418</v>
      </c>
      <c r="AM683" s="112" t="s">
        <v>705</v>
      </c>
      <c r="AN683" s="112"/>
      <c r="AO683" s="112"/>
      <c r="AP683" s="112"/>
      <c r="AQ683" s="112">
        <v>1490</v>
      </c>
      <c r="AR683" s="112">
        <v>7396.42</v>
      </c>
      <c r="AS683" s="112">
        <v>6834.96</v>
      </c>
      <c r="AT683" s="112"/>
      <c r="AU683" s="112"/>
      <c r="AV683" s="112"/>
      <c r="AW683" s="113"/>
      <c r="AX683" s="113">
        <v>4.964040268456376</v>
      </c>
      <c r="AY683" s="113"/>
      <c r="AZ683" s="113">
        <v>4.587221476510067</v>
      </c>
      <c r="CV683" s="103" t="s">
        <v>460</v>
      </c>
      <c r="CW683" s="103" t="s">
        <v>461</v>
      </c>
      <c r="CX683" s="103" t="s">
        <v>71</v>
      </c>
      <c r="CY683" s="103">
        <v>100</v>
      </c>
      <c r="CZ683" s="103">
        <v>892.83</v>
      </c>
      <c r="DA683" s="103">
        <v>769.06</v>
      </c>
      <c r="DE683" s="103">
        <v>-100</v>
      </c>
      <c r="DF683" s="103">
        <v>-100</v>
      </c>
      <c r="DG683" s="103">
        <v>-100</v>
      </c>
      <c r="DH683" s="103">
        <v>8.9283</v>
      </c>
      <c r="DJ683" s="103">
        <v>7.6906</v>
      </c>
    </row>
    <row r="684" spans="37:131" ht="12.75">
      <c r="AK684" s="112" t="s">
        <v>417</v>
      </c>
      <c r="AL684" s="112" t="s">
        <v>418</v>
      </c>
      <c r="AM684" s="112" t="s">
        <v>42</v>
      </c>
      <c r="AN684" s="112">
        <v>428544</v>
      </c>
      <c r="AO684" s="112">
        <v>2424477.26</v>
      </c>
      <c r="AP684" s="112">
        <v>2082414.74</v>
      </c>
      <c r="AQ684" s="112">
        <v>378277</v>
      </c>
      <c r="AR684" s="112">
        <v>2144864.75</v>
      </c>
      <c r="AS684" s="112">
        <v>1973794.92</v>
      </c>
      <c r="AT684" s="112">
        <v>-11.729717368578255</v>
      </c>
      <c r="AU684" s="112">
        <v>-11.532898848471765</v>
      </c>
      <c r="AV684" s="112">
        <v>-5.216051246352591</v>
      </c>
      <c r="AW684" s="113">
        <v>5.657475685110513</v>
      </c>
      <c r="AX684" s="113">
        <v>5.670090304195074</v>
      </c>
      <c r="AY684" s="113">
        <v>4.859278720504779</v>
      </c>
      <c r="AZ684" s="113">
        <v>5.217856015565313</v>
      </c>
      <c r="DL684" s="103" t="s">
        <v>284</v>
      </c>
      <c r="DM684" s="103" t="s">
        <v>452</v>
      </c>
      <c r="DN684" s="103" t="s">
        <v>95</v>
      </c>
      <c r="DR684" s="103">
        <v>10000</v>
      </c>
      <c r="DS684" s="103">
        <v>31593.48</v>
      </c>
      <c r="DT684" s="103">
        <v>28908</v>
      </c>
      <c r="DY684" s="103">
        <v>3.159348</v>
      </c>
      <c r="EA684" s="103">
        <v>2.8908</v>
      </c>
    </row>
    <row r="685" spans="37:131" ht="12.75">
      <c r="AK685" s="112" t="s">
        <v>417</v>
      </c>
      <c r="AL685" s="112" t="s">
        <v>418</v>
      </c>
      <c r="AM685" s="112" t="s">
        <v>45</v>
      </c>
      <c r="AN685" s="112">
        <v>270626.4</v>
      </c>
      <c r="AO685" s="112">
        <v>1340975.06</v>
      </c>
      <c r="AP685" s="112">
        <v>1152684.73</v>
      </c>
      <c r="AQ685" s="112">
        <v>219780</v>
      </c>
      <c r="AR685" s="112">
        <v>1081471.89</v>
      </c>
      <c r="AS685" s="112">
        <v>995656.32</v>
      </c>
      <c r="AT685" s="112">
        <v>-18.788410886742763</v>
      </c>
      <c r="AU685" s="112">
        <v>-19.351826722265823</v>
      </c>
      <c r="AV685" s="112">
        <v>-13.622841173579184</v>
      </c>
      <c r="AW685" s="113">
        <v>4.955078514143483</v>
      </c>
      <c r="AX685" s="113">
        <v>4.92070202020202</v>
      </c>
      <c r="AY685" s="113">
        <v>4.259321078800885</v>
      </c>
      <c r="AZ685" s="113">
        <v>4.530240786240786</v>
      </c>
      <c r="DL685" s="103" t="s">
        <v>284</v>
      </c>
      <c r="DM685" s="103" t="s">
        <v>452</v>
      </c>
      <c r="DN685" s="103" t="s">
        <v>71</v>
      </c>
      <c r="DO685" s="103">
        <v>6000</v>
      </c>
      <c r="DP685" s="103">
        <v>19438.37</v>
      </c>
      <c r="DQ685" s="103">
        <v>16743.73</v>
      </c>
      <c r="DR685" s="103">
        <v>70951</v>
      </c>
      <c r="DS685" s="103">
        <v>226166.06</v>
      </c>
      <c r="DT685" s="103">
        <v>208606.92</v>
      </c>
      <c r="DU685" s="103">
        <v>1082.5166666666667</v>
      </c>
      <c r="DV685" s="103">
        <v>1063.5032155473941</v>
      </c>
      <c r="DW685" s="103">
        <v>1145.8808162816767</v>
      </c>
      <c r="DX685" s="103">
        <v>3.2397283333333333</v>
      </c>
      <c r="DY685" s="103">
        <v>3.187637383546391</v>
      </c>
      <c r="DZ685" s="103">
        <v>2.7906216666666666</v>
      </c>
      <c r="EA685" s="103">
        <v>2.9401547546898565</v>
      </c>
    </row>
    <row r="686" spans="37:131" ht="12.75">
      <c r="AK686" s="112" t="s">
        <v>417</v>
      </c>
      <c r="AL686" s="112" t="s">
        <v>418</v>
      </c>
      <c r="AM686" s="112" t="s">
        <v>57</v>
      </c>
      <c r="AN686" s="112">
        <v>10900</v>
      </c>
      <c r="AO686" s="112">
        <v>59934.95</v>
      </c>
      <c r="AP686" s="112">
        <v>51991.89</v>
      </c>
      <c r="AQ686" s="112">
        <v>43991</v>
      </c>
      <c r="AR686" s="112">
        <v>241788.89</v>
      </c>
      <c r="AS686" s="112">
        <v>222582.36</v>
      </c>
      <c r="AT686" s="112">
        <v>303.58715596330273</v>
      </c>
      <c r="AU686" s="112">
        <v>303.4188566103751</v>
      </c>
      <c r="AV686" s="112">
        <v>328.10976865815024</v>
      </c>
      <c r="AW686" s="113">
        <v>5.498619266055045</v>
      </c>
      <c r="AX686" s="113">
        <v>5.496326294014685</v>
      </c>
      <c r="AY686" s="113">
        <v>4.769898165137614</v>
      </c>
      <c r="AZ686" s="113">
        <v>5.059724943738492</v>
      </c>
      <c r="DL686" s="103" t="s">
        <v>284</v>
      </c>
      <c r="DM686" s="103" t="s">
        <v>452</v>
      </c>
      <c r="DN686" s="103" t="s">
        <v>67</v>
      </c>
      <c r="DO686" s="103">
        <v>18078</v>
      </c>
      <c r="DP686" s="103">
        <v>58718.41</v>
      </c>
      <c r="DQ686" s="103">
        <v>50264.1</v>
      </c>
      <c r="DR686" s="103">
        <v>43476</v>
      </c>
      <c r="DS686" s="103">
        <v>140002.08</v>
      </c>
      <c r="DT686" s="103">
        <v>128885.39</v>
      </c>
      <c r="DU686" s="103">
        <v>140.49120477928975</v>
      </c>
      <c r="DV686" s="103">
        <v>138.4296168782499</v>
      </c>
      <c r="DW686" s="103">
        <v>156.41638863522874</v>
      </c>
      <c r="DX686" s="103">
        <v>3.2480589666998565</v>
      </c>
      <c r="DY686" s="103">
        <v>3.220215291195142</v>
      </c>
      <c r="DZ686" s="103">
        <v>2.7804015930965815</v>
      </c>
      <c r="EA686" s="103">
        <v>2.964518124942497</v>
      </c>
    </row>
    <row r="687" spans="37:131" ht="12.75">
      <c r="AK687" s="112" t="s">
        <v>417</v>
      </c>
      <c r="AL687" s="112" t="s">
        <v>418</v>
      </c>
      <c r="AM687" s="112" t="s">
        <v>43</v>
      </c>
      <c r="AN687" s="112">
        <v>335760</v>
      </c>
      <c r="AO687" s="112">
        <v>1617317.84</v>
      </c>
      <c r="AP687" s="112">
        <v>1388703.29</v>
      </c>
      <c r="AQ687" s="112">
        <v>356010</v>
      </c>
      <c r="AR687" s="112">
        <v>1693322.84</v>
      </c>
      <c r="AS687" s="112">
        <v>1559961.14</v>
      </c>
      <c r="AT687" s="112">
        <v>6.031093638313081</v>
      </c>
      <c r="AU687" s="112">
        <v>4.699447326939768</v>
      </c>
      <c r="AV687" s="112">
        <v>12.332213168444344</v>
      </c>
      <c r="AW687" s="113">
        <v>4.816886585656421</v>
      </c>
      <c r="AX687" s="113">
        <v>4.756391224965591</v>
      </c>
      <c r="AY687" s="113">
        <v>4.135999791517751</v>
      </c>
      <c r="AZ687" s="113">
        <v>4.381790230611499</v>
      </c>
      <c r="DL687" s="103" t="s">
        <v>284</v>
      </c>
      <c r="DM687" s="103" t="s">
        <v>452</v>
      </c>
      <c r="DN687" s="103" t="s">
        <v>350</v>
      </c>
      <c r="DO687" s="103">
        <v>1200</v>
      </c>
      <c r="DP687" s="103">
        <v>4409.77</v>
      </c>
      <c r="DQ687" s="103">
        <v>3720</v>
      </c>
      <c r="DR687" s="103">
        <v>6306</v>
      </c>
      <c r="DS687" s="103">
        <v>20704.1</v>
      </c>
      <c r="DT687" s="103">
        <v>19005.41</v>
      </c>
      <c r="DU687" s="103">
        <v>425.5</v>
      </c>
      <c r="DV687" s="103">
        <v>369.50521228998326</v>
      </c>
      <c r="DW687" s="103">
        <v>410.89811827956987</v>
      </c>
      <c r="DX687" s="103">
        <v>3.674808333333334</v>
      </c>
      <c r="DY687" s="103">
        <v>3.2832381858547413</v>
      </c>
      <c r="DZ687" s="103">
        <v>3.1</v>
      </c>
      <c r="EA687" s="103">
        <v>3.013861401839518</v>
      </c>
    </row>
    <row r="688" spans="37:130" ht="12.75">
      <c r="AK688" s="112" t="s">
        <v>417</v>
      </c>
      <c r="AL688" s="112" t="s">
        <v>418</v>
      </c>
      <c r="AM688" s="112" t="s">
        <v>99</v>
      </c>
      <c r="AN688" s="112">
        <v>8460</v>
      </c>
      <c r="AO688" s="112">
        <v>52919.94</v>
      </c>
      <c r="AP688" s="112">
        <v>45502.37</v>
      </c>
      <c r="AQ688" s="112">
        <v>6600</v>
      </c>
      <c r="AR688" s="112">
        <v>34782.92</v>
      </c>
      <c r="AS688" s="112">
        <v>31961.13</v>
      </c>
      <c r="AT688" s="112">
        <v>-21.98581560283688</v>
      </c>
      <c r="AU688" s="112">
        <v>-34.272563423163376</v>
      </c>
      <c r="AV688" s="112">
        <v>-29.75941692707435</v>
      </c>
      <c r="AW688" s="113">
        <v>6.255312056737589</v>
      </c>
      <c r="AX688" s="113">
        <v>5.2701393939393935</v>
      </c>
      <c r="AY688" s="113">
        <v>5.37853073286052</v>
      </c>
      <c r="AZ688" s="113">
        <v>4.842595454545455</v>
      </c>
      <c r="DL688" s="103" t="s">
        <v>284</v>
      </c>
      <c r="DM688" s="103" t="s">
        <v>452</v>
      </c>
      <c r="DN688" s="103" t="s">
        <v>66</v>
      </c>
      <c r="DO688" s="103">
        <v>300</v>
      </c>
      <c r="DP688" s="103">
        <v>1230.39</v>
      </c>
      <c r="DQ688" s="103">
        <v>1063.78</v>
      </c>
      <c r="DU688" s="103">
        <v>-100</v>
      </c>
      <c r="DV688" s="103">
        <v>-100</v>
      </c>
      <c r="DW688" s="103">
        <v>-100</v>
      </c>
      <c r="DX688" s="103">
        <v>4.1013</v>
      </c>
      <c r="DZ688" s="103">
        <v>3.545933333333333</v>
      </c>
    </row>
    <row r="689" spans="37:130" ht="12.75">
      <c r="AK689" s="112" t="s">
        <v>417</v>
      </c>
      <c r="AL689" s="112" t="s">
        <v>418</v>
      </c>
      <c r="AM689" s="112" t="s">
        <v>62</v>
      </c>
      <c r="AN689" s="112">
        <v>8320</v>
      </c>
      <c r="AO689" s="112">
        <v>45265.61</v>
      </c>
      <c r="AP689" s="112">
        <v>38984.78</v>
      </c>
      <c r="AQ689" s="112">
        <v>10886</v>
      </c>
      <c r="AR689" s="112">
        <v>63659.96</v>
      </c>
      <c r="AS689" s="112">
        <v>58565.8</v>
      </c>
      <c r="AT689" s="112">
        <v>30.841346153846153</v>
      </c>
      <c r="AU689" s="112">
        <v>40.63647877494636</v>
      </c>
      <c r="AV689" s="112">
        <v>50.22734513315198</v>
      </c>
      <c r="AW689" s="113">
        <v>5.440578125</v>
      </c>
      <c r="AX689" s="113">
        <v>5.847874334006981</v>
      </c>
      <c r="AY689" s="113">
        <v>4.685670673076923</v>
      </c>
      <c r="AZ689" s="113">
        <v>5.379919162226713</v>
      </c>
      <c r="DL689" s="103" t="s">
        <v>286</v>
      </c>
      <c r="DM689" s="103" t="s">
        <v>287</v>
      </c>
      <c r="DN689" s="103" t="s">
        <v>61</v>
      </c>
      <c r="DO689" s="103">
        <v>15000</v>
      </c>
      <c r="DP689" s="103">
        <v>96563.16</v>
      </c>
      <c r="DQ689" s="103">
        <v>85450</v>
      </c>
      <c r="DU689" s="103">
        <v>-100</v>
      </c>
      <c r="DV689" s="103">
        <v>-100</v>
      </c>
      <c r="DW689" s="103">
        <v>-100</v>
      </c>
      <c r="DX689" s="103">
        <v>6.437544</v>
      </c>
      <c r="DZ689" s="103">
        <v>5.696666666666666</v>
      </c>
    </row>
    <row r="690" spans="37:130" ht="12.75">
      <c r="AK690" s="112" t="s">
        <v>417</v>
      </c>
      <c r="AL690" s="112" t="s">
        <v>418</v>
      </c>
      <c r="AM690" s="112" t="s">
        <v>50</v>
      </c>
      <c r="AN690" s="112">
        <v>13260</v>
      </c>
      <c r="AO690" s="112">
        <v>80331.74</v>
      </c>
      <c r="AP690" s="112">
        <v>68649.35</v>
      </c>
      <c r="AQ690" s="112">
        <v>81570</v>
      </c>
      <c r="AR690" s="112">
        <v>595551.4</v>
      </c>
      <c r="AS690" s="112">
        <v>547756.12</v>
      </c>
      <c r="AT690" s="112">
        <v>515.158371040724</v>
      </c>
      <c r="AU690" s="112">
        <v>641.3649947081938</v>
      </c>
      <c r="AV690" s="112">
        <v>697.9043064500975</v>
      </c>
      <c r="AW690" s="113">
        <v>6.058200603318251</v>
      </c>
      <c r="AX690" s="113">
        <v>7.301108250582322</v>
      </c>
      <c r="AY690" s="113">
        <v>5.177175716440423</v>
      </c>
      <c r="AZ690" s="113">
        <v>6.715166360181439</v>
      </c>
      <c r="DL690" s="103" t="s">
        <v>286</v>
      </c>
      <c r="DM690" s="103" t="s">
        <v>287</v>
      </c>
      <c r="DN690" s="103" t="s">
        <v>95</v>
      </c>
      <c r="DO690" s="103">
        <v>20</v>
      </c>
      <c r="DP690" s="103">
        <v>72.63</v>
      </c>
      <c r="DQ690" s="103">
        <v>61.72</v>
      </c>
      <c r="DU690" s="103">
        <v>-100</v>
      </c>
      <c r="DV690" s="103">
        <v>-100</v>
      </c>
      <c r="DW690" s="103">
        <v>-100</v>
      </c>
      <c r="DX690" s="103">
        <v>3.6315</v>
      </c>
      <c r="DZ690" s="103">
        <v>3.086</v>
      </c>
    </row>
    <row r="691" spans="37:130" ht="12.75">
      <c r="AK691" s="112" t="s">
        <v>417</v>
      </c>
      <c r="AL691" s="112" t="s">
        <v>418</v>
      </c>
      <c r="AM691" s="112" t="s">
        <v>95</v>
      </c>
      <c r="AN691" s="112">
        <v>36160</v>
      </c>
      <c r="AO691" s="112">
        <v>173331.22</v>
      </c>
      <c r="AP691" s="112">
        <v>147603.79</v>
      </c>
      <c r="AQ691" s="112"/>
      <c r="AR691" s="112"/>
      <c r="AS691" s="112"/>
      <c r="AT691" s="112">
        <v>-100</v>
      </c>
      <c r="AU691" s="112">
        <v>-100</v>
      </c>
      <c r="AV691" s="112">
        <v>-100</v>
      </c>
      <c r="AW691" s="113">
        <v>4.793451880530974</v>
      </c>
      <c r="AX691" s="113"/>
      <c r="AY691" s="113">
        <v>4.081963219026549</v>
      </c>
      <c r="AZ691" s="113"/>
      <c r="DL691" s="103" t="s">
        <v>286</v>
      </c>
      <c r="DM691" s="103" t="s">
        <v>287</v>
      </c>
      <c r="DN691" s="103" t="s">
        <v>71</v>
      </c>
      <c r="DO691" s="103">
        <v>48685</v>
      </c>
      <c r="DP691" s="103">
        <v>161424.76</v>
      </c>
      <c r="DQ691" s="103">
        <v>137524.19</v>
      </c>
      <c r="DU691" s="103">
        <v>-100</v>
      </c>
      <c r="DV691" s="103">
        <v>-100</v>
      </c>
      <c r="DW691" s="103">
        <v>-100</v>
      </c>
      <c r="DX691" s="103">
        <v>3.3156980589503955</v>
      </c>
      <c r="DZ691" s="103">
        <v>2.8247753928314676</v>
      </c>
    </row>
    <row r="692" spans="37:130" ht="12.75">
      <c r="AK692" s="112" t="s">
        <v>417</v>
      </c>
      <c r="AL692" s="112" t="s">
        <v>418</v>
      </c>
      <c r="AM692" s="112" t="s">
        <v>70</v>
      </c>
      <c r="AN692" s="112">
        <v>12660</v>
      </c>
      <c r="AO692" s="112">
        <v>69855.41</v>
      </c>
      <c r="AP692" s="112">
        <v>60884.12</v>
      </c>
      <c r="AQ692" s="112">
        <v>31614</v>
      </c>
      <c r="AR692" s="112">
        <v>178942.03</v>
      </c>
      <c r="AS692" s="112">
        <v>165774.58</v>
      </c>
      <c r="AT692" s="112">
        <v>149.71563981042655</v>
      </c>
      <c r="AU692" s="112">
        <v>156.16058942321</v>
      </c>
      <c r="AV692" s="112">
        <v>172.2788470951046</v>
      </c>
      <c r="AW692" s="113">
        <v>5.5178048973143765</v>
      </c>
      <c r="AX692" s="113">
        <v>5.6602147782627945</v>
      </c>
      <c r="AY692" s="113">
        <v>4.809172195892575</v>
      </c>
      <c r="AZ692" s="113">
        <v>5.243707850952109</v>
      </c>
      <c r="DL692" s="103" t="s">
        <v>286</v>
      </c>
      <c r="DM692" s="103" t="s">
        <v>287</v>
      </c>
      <c r="DN692" s="103" t="s">
        <v>67</v>
      </c>
      <c r="DO692" s="103">
        <v>34320</v>
      </c>
      <c r="DP692" s="103">
        <v>109047.98</v>
      </c>
      <c r="DQ692" s="103">
        <v>94379.97</v>
      </c>
      <c r="DU692" s="103">
        <v>-100</v>
      </c>
      <c r="DV692" s="103">
        <v>-100</v>
      </c>
      <c r="DW692" s="103">
        <v>-100</v>
      </c>
      <c r="DX692" s="103">
        <v>3.1773886946386947</v>
      </c>
      <c r="DZ692" s="103">
        <v>2.749999125874126</v>
      </c>
    </row>
    <row r="693" spans="37:130" ht="12.75">
      <c r="AK693" s="112" t="s">
        <v>417</v>
      </c>
      <c r="AL693" s="112" t="s">
        <v>418</v>
      </c>
      <c r="AM693" s="112" t="s">
        <v>71</v>
      </c>
      <c r="AN693" s="112">
        <v>2760</v>
      </c>
      <c r="AO693" s="112">
        <v>14968.99</v>
      </c>
      <c r="AP693" s="112">
        <v>12841.42</v>
      </c>
      <c r="AQ693" s="112">
        <v>3078</v>
      </c>
      <c r="AR693" s="112">
        <v>17579.38</v>
      </c>
      <c r="AS693" s="112">
        <v>16168.84</v>
      </c>
      <c r="AT693" s="112">
        <v>11.521739130434783</v>
      </c>
      <c r="AU693" s="112">
        <v>17.438651505545806</v>
      </c>
      <c r="AV693" s="112">
        <v>25.911620365971988</v>
      </c>
      <c r="AW693" s="113">
        <v>5.423547101449275</v>
      </c>
      <c r="AX693" s="113">
        <v>5.711299545159195</v>
      </c>
      <c r="AY693" s="113">
        <v>4.652688405797101</v>
      </c>
      <c r="AZ693" s="113">
        <v>5.253034437946718</v>
      </c>
      <c r="DL693" s="103" t="s">
        <v>286</v>
      </c>
      <c r="DM693" s="103" t="s">
        <v>287</v>
      </c>
      <c r="DN693" s="103" t="s">
        <v>350</v>
      </c>
      <c r="DO693" s="103">
        <v>2394</v>
      </c>
      <c r="DP693" s="103">
        <v>9005.38</v>
      </c>
      <c r="DQ693" s="103">
        <v>7780.5</v>
      </c>
      <c r="DU693" s="103">
        <v>-100</v>
      </c>
      <c r="DV693" s="103">
        <v>-100</v>
      </c>
      <c r="DW693" s="103">
        <v>-100</v>
      </c>
      <c r="DX693" s="103">
        <v>3.761645781119465</v>
      </c>
      <c r="DZ693" s="103">
        <v>3.25</v>
      </c>
    </row>
    <row r="694" spans="37:131" ht="12.75">
      <c r="AK694" s="112" t="s">
        <v>417</v>
      </c>
      <c r="AL694" s="112" t="s">
        <v>418</v>
      </c>
      <c r="AM694" s="112" t="s">
        <v>67</v>
      </c>
      <c r="AN694" s="112">
        <v>169694</v>
      </c>
      <c r="AO694" s="112">
        <v>816607.5</v>
      </c>
      <c r="AP694" s="112">
        <v>700801.37</v>
      </c>
      <c r="AQ694" s="112">
        <v>147442</v>
      </c>
      <c r="AR694" s="112">
        <v>757342.3</v>
      </c>
      <c r="AS694" s="112">
        <v>697345.75</v>
      </c>
      <c r="AT694" s="112">
        <v>-13.113015192051575</v>
      </c>
      <c r="AU694" s="112">
        <v>-7.257489062983129</v>
      </c>
      <c r="AV694" s="112">
        <v>-0.4930954972305484</v>
      </c>
      <c r="AW694" s="113">
        <v>4.812235553407899</v>
      </c>
      <c r="AX694" s="113">
        <v>5.136543861314958</v>
      </c>
      <c r="AY694" s="113">
        <v>4.129794630334603</v>
      </c>
      <c r="AZ694" s="113">
        <v>4.729627582371373</v>
      </c>
      <c r="DL694" s="103" t="s">
        <v>430</v>
      </c>
      <c r="DM694" s="103" t="s">
        <v>629</v>
      </c>
      <c r="DN694" s="103" t="s">
        <v>48</v>
      </c>
      <c r="DO694" s="103">
        <v>14945</v>
      </c>
      <c r="DP694" s="103">
        <v>66518.08</v>
      </c>
      <c r="DQ694" s="103">
        <v>57804.48</v>
      </c>
      <c r="DR694" s="103">
        <v>24595.2</v>
      </c>
      <c r="DS694" s="103">
        <v>87704.59</v>
      </c>
      <c r="DT694" s="103">
        <v>80621.68</v>
      </c>
      <c r="DU694" s="103">
        <v>64.57142857142858</v>
      </c>
      <c r="DV694" s="103">
        <v>31.850753960426992</v>
      </c>
      <c r="DW694" s="103">
        <v>39.47306506346911</v>
      </c>
      <c r="DX694" s="103">
        <v>4.450858481097357</v>
      </c>
      <c r="DY694" s="103">
        <v>3.565923025631017</v>
      </c>
      <c r="DZ694" s="103">
        <v>3.8678139846102377</v>
      </c>
      <c r="EA694" s="103">
        <v>3.277943663804319</v>
      </c>
    </row>
    <row r="695" spans="37:130" ht="12.75">
      <c r="AK695" s="112" t="s">
        <v>417</v>
      </c>
      <c r="AL695" s="112" t="s">
        <v>418</v>
      </c>
      <c r="AM695" s="112" t="s">
        <v>49</v>
      </c>
      <c r="AN695" s="112">
        <v>3710</v>
      </c>
      <c r="AO695" s="112">
        <v>25371.2</v>
      </c>
      <c r="AP695" s="112">
        <v>21743.17</v>
      </c>
      <c r="AQ695" s="112">
        <v>2990</v>
      </c>
      <c r="AR695" s="112">
        <v>18035.7</v>
      </c>
      <c r="AS695" s="112">
        <v>16629.98</v>
      </c>
      <c r="AT695" s="112">
        <v>-19.40700808625337</v>
      </c>
      <c r="AU695" s="112">
        <v>-28.91270416850602</v>
      </c>
      <c r="AV695" s="112">
        <v>-23.51630420035349</v>
      </c>
      <c r="AW695" s="113">
        <v>6.838598382749327</v>
      </c>
      <c r="AX695" s="113">
        <v>6.032006688963211</v>
      </c>
      <c r="AY695" s="113">
        <v>5.860692722371967</v>
      </c>
      <c r="AZ695" s="113">
        <v>5.561866220735785</v>
      </c>
      <c r="DL695" s="103" t="s">
        <v>430</v>
      </c>
      <c r="DM695" s="103" t="s">
        <v>629</v>
      </c>
      <c r="DN695" s="103" t="s">
        <v>138</v>
      </c>
      <c r="DO695" s="103">
        <v>25000</v>
      </c>
      <c r="DP695" s="103">
        <v>85114.89</v>
      </c>
      <c r="DQ695" s="103">
        <v>74502.18</v>
      </c>
      <c r="DU695" s="103">
        <v>-100</v>
      </c>
      <c r="DV695" s="103">
        <v>-100</v>
      </c>
      <c r="DW695" s="103">
        <v>-100</v>
      </c>
      <c r="DX695" s="103">
        <v>3.4045956</v>
      </c>
      <c r="DZ695" s="103">
        <v>2.9800872</v>
      </c>
    </row>
    <row r="696" spans="37:131" ht="12.75">
      <c r="AK696" s="112" t="s">
        <v>417</v>
      </c>
      <c r="AL696" s="112" t="s">
        <v>418</v>
      </c>
      <c r="AM696" s="112" t="s">
        <v>350</v>
      </c>
      <c r="AN696" s="112">
        <v>17296</v>
      </c>
      <c r="AO696" s="112">
        <v>90075.18</v>
      </c>
      <c r="AP696" s="112">
        <v>77373.09</v>
      </c>
      <c r="AQ696" s="112">
        <v>16886</v>
      </c>
      <c r="AR696" s="112">
        <v>82272.14</v>
      </c>
      <c r="AS696" s="112">
        <v>75719.76</v>
      </c>
      <c r="AT696" s="112">
        <v>-2.370490286771508</v>
      </c>
      <c r="AU696" s="112">
        <v>-8.662808112068156</v>
      </c>
      <c r="AV696" s="112">
        <v>-2.13682819181708</v>
      </c>
      <c r="AW696" s="113">
        <v>5.207861933395004</v>
      </c>
      <c r="AX696" s="113">
        <v>4.872210114888073</v>
      </c>
      <c r="AY696" s="113">
        <v>4.473467275670675</v>
      </c>
      <c r="AZ696" s="113">
        <v>4.4841738718465</v>
      </c>
      <c r="DL696" s="103" t="s">
        <v>430</v>
      </c>
      <c r="DM696" s="103" t="s">
        <v>629</v>
      </c>
      <c r="DN696" s="103" t="s">
        <v>54</v>
      </c>
      <c r="DR696" s="103">
        <v>1470.96</v>
      </c>
      <c r="DS696" s="103">
        <v>5981.25</v>
      </c>
      <c r="DT696" s="103">
        <v>5490.87</v>
      </c>
      <c r="DY696" s="103">
        <v>4.066222059063469</v>
      </c>
      <c r="EA696" s="103">
        <v>3.7328479360417686</v>
      </c>
    </row>
    <row r="697" spans="37:130" ht="12.75">
      <c r="AK697" s="112" t="s">
        <v>417</v>
      </c>
      <c r="AL697" s="112" t="s">
        <v>418</v>
      </c>
      <c r="AM697" s="112" t="s">
        <v>66</v>
      </c>
      <c r="AN697" s="112">
        <v>3620</v>
      </c>
      <c r="AO697" s="112">
        <v>19404.62</v>
      </c>
      <c r="AP697" s="112">
        <v>16815.52</v>
      </c>
      <c r="AQ697" s="112">
        <v>4500</v>
      </c>
      <c r="AR697" s="112">
        <v>26584.08</v>
      </c>
      <c r="AS697" s="112">
        <v>24476.2</v>
      </c>
      <c r="AT697" s="112">
        <v>24.30939226519337</v>
      </c>
      <c r="AU697" s="112">
        <v>36.99871473906731</v>
      </c>
      <c r="AV697" s="112">
        <v>45.557199539473054</v>
      </c>
      <c r="AW697" s="113">
        <v>5.3603922651933695</v>
      </c>
      <c r="AX697" s="113">
        <v>5.907573333333334</v>
      </c>
      <c r="AY697" s="113">
        <v>4.645171270718232</v>
      </c>
      <c r="AZ697" s="113">
        <v>5.439155555555556</v>
      </c>
      <c r="DL697" s="103" t="s">
        <v>430</v>
      </c>
      <c r="DM697" s="103" t="s">
        <v>629</v>
      </c>
      <c r="DN697" s="103" t="s">
        <v>82</v>
      </c>
      <c r="DO697" s="103">
        <v>17600</v>
      </c>
      <c r="DP697" s="103">
        <v>52632.12</v>
      </c>
      <c r="DQ697" s="103">
        <v>46820</v>
      </c>
      <c r="DU697" s="103">
        <v>-100</v>
      </c>
      <c r="DV697" s="103">
        <v>-100</v>
      </c>
      <c r="DW697" s="103">
        <v>-100</v>
      </c>
      <c r="DX697" s="103">
        <v>2.990461363636364</v>
      </c>
      <c r="DZ697" s="103">
        <v>2.6602272727272727</v>
      </c>
    </row>
    <row r="698" spans="37:130" ht="12.75">
      <c r="AK698" s="112" t="s">
        <v>417</v>
      </c>
      <c r="AL698" s="112" t="s">
        <v>418</v>
      </c>
      <c r="AM698" s="112" t="s">
        <v>44</v>
      </c>
      <c r="AN698" s="112"/>
      <c r="AO698" s="112"/>
      <c r="AP698" s="112"/>
      <c r="AQ698" s="112">
        <v>30962</v>
      </c>
      <c r="AR698" s="112">
        <v>152567.22</v>
      </c>
      <c r="AS698" s="112">
        <v>140579.26</v>
      </c>
      <c r="AT698" s="112"/>
      <c r="AU698" s="112"/>
      <c r="AV698" s="112"/>
      <c r="AW698" s="113"/>
      <c r="AX698" s="113">
        <v>4.927563464892449</v>
      </c>
      <c r="AY698" s="113"/>
      <c r="AZ698" s="113">
        <v>4.540380466378141</v>
      </c>
      <c r="DL698" s="103" t="s">
        <v>430</v>
      </c>
      <c r="DM698" s="103" t="s">
        <v>629</v>
      </c>
      <c r="DN698" s="103" t="s">
        <v>101</v>
      </c>
      <c r="DO698" s="103">
        <v>18000</v>
      </c>
      <c r="DP698" s="103">
        <v>56526.34</v>
      </c>
      <c r="DQ698" s="103">
        <v>48850</v>
      </c>
      <c r="DU698" s="103">
        <v>-100</v>
      </c>
      <c r="DV698" s="103">
        <v>-100</v>
      </c>
      <c r="DW698" s="103">
        <v>-100</v>
      </c>
      <c r="DX698" s="103">
        <v>3.140352222222222</v>
      </c>
      <c r="DZ698" s="103">
        <v>2.713888888888889</v>
      </c>
    </row>
    <row r="699" spans="37:131" ht="12.75">
      <c r="AK699" s="112" t="s">
        <v>419</v>
      </c>
      <c r="AL699" s="112" t="s">
        <v>623</v>
      </c>
      <c r="AM699" s="112" t="s">
        <v>63</v>
      </c>
      <c r="AN699" s="112"/>
      <c r="AO699" s="112"/>
      <c r="AP699" s="112"/>
      <c r="AQ699" s="112">
        <v>800</v>
      </c>
      <c r="AR699" s="112">
        <v>6000</v>
      </c>
      <c r="AS699" s="112">
        <v>5523.45</v>
      </c>
      <c r="AT699" s="112"/>
      <c r="AU699" s="112"/>
      <c r="AV699" s="112"/>
      <c r="AW699" s="113"/>
      <c r="AX699" s="113">
        <v>7.5</v>
      </c>
      <c r="AY699" s="113"/>
      <c r="AZ699" s="113">
        <v>6.9043125</v>
      </c>
      <c r="DL699" s="103" t="s">
        <v>430</v>
      </c>
      <c r="DM699" s="103" t="s">
        <v>629</v>
      </c>
      <c r="DN699" s="103" t="s">
        <v>42</v>
      </c>
      <c r="DO699" s="103">
        <v>26420</v>
      </c>
      <c r="DP699" s="103">
        <v>93322.48</v>
      </c>
      <c r="DQ699" s="103">
        <v>80928.35</v>
      </c>
      <c r="DR699" s="103">
        <v>1700</v>
      </c>
      <c r="DS699" s="103">
        <v>4943.41</v>
      </c>
      <c r="DT699" s="103">
        <v>4569.52</v>
      </c>
      <c r="DU699" s="103">
        <v>-93.5654806964421</v>
      </c>
      <c r="DV699" s="103">
        <v>-94.70287330555297</v>
      </c>
      <c r="DW699" s="103">
        <v>-94.35362267981492</v>
      </c>
      <c r="DX699" s="103">
        <v>3.5322664647993944</v>
      </c>
      <c r="DY699" s="103">
        <v>2.9078882352941178</v>
      </c>
      <c r="DZ699" s="103">
        <v>3.063147236941711</v>
      </c>
      <c r="EA699" s="103">
        <v>2.6879529411764707</v>
      </c>
    </row>
    <row r="700" spans="37:131" ht="12.75">
      <c r="AK700" s="112" t="s">
        <v>419</v>
      </c>
      <c r="AL700" s="112" t="s">
        <v>623</v>
      </c>
      <c r="AM700" s="112" t="s">
        <v>54</v>
      </c>
      <c r="AN700" s="112"/>
      <c r="AO700" s="112"/>
      <c r="AP700" s="112"/>
      <c r="AQ700" s="112">
        <v>20</v>
      </c>
      <c r="AR700" s="112">
        <v>93.04</v>
      </c>
      <c r="AS700" s="112">
        <v>85.33</v>
      </c>
      <c r="AT700" s="112"/>
      <c r="AU700" s="112"/>
      <c r="AV700" s="112"/>
      <c r="AW700" s="113"/>
      <c r="AX700" s="113">
        <v>4.652</v>
      </c>
      <c r="AY700" s="113"/>
      <c r="AZ700" s="113">
        <v>4.2665</v>
      </c>
      <c r="DL700" s="103" t="s">
        <v>430</v>
      </c>
      <c r="DM700" s="103" t="s">
        <v>629</v>
      </c>
      <c r="DN700" s="103" t="s">
        <v>46</v>
      </c>
      <c r="DO700" s="103">
        <v>16240</v>
      </c>
      <c r="DP700" s="103">
        <v>56028</v>
      </c>
      <c r="DQ700" s="103">
        <v>47436.36</v>
      </c>
      <c r="DR700" s="103">
        <v>16240</v>
      </c>
      <c r="DS700" s="103">
        <v>53592</v>
      </c>
      <c r="DT700" s="103">
        <v>49149.95</v>
      </c>
      <c r="DU700" s="103">
        <v>0</v>
      </c>
      <c r="DV700" s="103">
        <v>-4.3478260869565215</v>
      </c>
      <c r="DW700" s="103">
        <v>3.6123977472133117</v>
      </c>
      <c r="DX700" s="103">
        <v>3.45</v>
      </c>
      <c r="DY700" s="103">
        <v>3.3</v>
      </c>
      <c r="DZ700" s="103">
        <v>2.920958128078818</v>
      </c>
      <c r="EA700" s="103">
        <v>3.0264747536945813</v>
      </c>
    </row>
    <row r="701" spans="37:130" ht="12.75">
      <c r="AK701" s="112" t="s">
        <v>419</v>
      </c>
      <c r="AL701" s="112" t="s">
        <v>623</v>
      </c>
      <c r="AM701" s="112" t="s">
        <v>42</v>
      </c>
      <c r="AN701" s="112"/>
      <c r="AO701" s="112"/>
      <c r="AP701" s="112"/>
      <c r="AQ701" s="112">
        <v>3950</v>
      </c>
      <c r="AR701" s="112">
        <v>17184.66</v>
      </c>
      <c r="AS701" s="112">
        <v>15860.97</v>
      </c>
      <c r="AT701" s="112"/>
      <c r="AU701" s="112"/>
      <c r="AV701" s="112"/>
      <c r="AW701" s="113"/>
      <c r="AX701" s="113">
        <v>4.350546835443038</v>
      </c>
      <c r="AY701" s="113"/>
      <c r="AZ701" s="113">
        <v>4.015435443037974</v>
      </c>
      <c r="DL701" s="103" t="s">
        <v>430</v>
      </c>
      <c r="DM701" s="103" t="s">
        <v>629</v>
      </c>
      <c r="DN701" s="103" t="s">
        <v>95</v>
      </c>
      <c r="DO701" s="103">
        <v>33040</v>
      </c>
      <c r="DP701" s="103">
        <v>111631.82</v>
      </c>
      <c r="DQ701" s="103">
        <v>93772</v>
      </c>
      <c r="DU701" s="103">
        <v>-100</v>
      </c>
      <c r="DV701" s="103">
        <v>-100</v>
      </c>
      <c r="DW701" s="103">
        <v>-100</v>
      </c>
      <c r="DX701" s="103">
        <v>3.378687046004843</v>
      </c>
      <c r="DZ701" s="103">
        <v>2.838135593220339</v>
      </c>
    </row>
    <row r="702" spans="37:131" ht="12.75">
      <c r="AK702" s="112" t="s">
        <v>419</v>
      </c>
      <c r="AL702" s="112" t="s">
        <v>623</v>
      </c>
      <c r="AM702" s="112" t="s">
        <v>45</v>
      </c>
      <c r="AN702" s="112"/>
      <c r="AO702" s="112"/>
      <c r="AP702" s="112"/>
      <c r="AQ702" s="112">
        <v>13424</v>
      </c>
      <c r="AR702" s="112">
        <v>65693.28</v>
      </c>
      <c r="AS702" s="112">
        <v>60591.61</v>
      </c>
      <c r="AT702" s="112"/>
      <c r="AU702" s="112"/>
      <c r="AV702" s="112"/>
      <c r="AW702" s="113"/>
      <c r="AX702" s="113">
        <v>4.8937187127532775</v>
      </c>
      <c r="AY702" s="113"/>
      <c r="AZ702" s="113">
        <v>4.5136777413587605</v>
      </c>
      <c r="DL702" s="103" t="s">
        <v>430</v>
      </c>
      <c r="DM702" s="103" t="s">
        <v>629</v>
      </c>
      <c r="DN702" s="103" t="s">
        <v>71</v>
      </c>
      <c r="DO702" s="103">
        <v>3215</v>
      </c>
      <c r="DP702" s="103">
        <v>9855.87</v>
      </c>
      <c r="DQ702" s="103">
        <v>8489.6</v>
      </c>
      <c r="DR702" s="103">
        <v>18000</v>
      </c>
      <c r="DS702" s="103">
        <v>54146.59</v>
      </c>
      <c r="DT702" s="103">
        <v>49677.92</v>
      </c>
      <c r="DU702" s="103">
        <v>459.8755832037325</v>
      </c>
      <c r="DV702" s="103">
        <v>449.38417410132223</v>
      </c>
      <c r="DW702" s="103">
        <v>485.1620806633999</v>
      </c>
      <c r="DX702" s="103">
        <v>3.0655894245723174</v>
      </c>
      <c r="DY702" s="103">
        <v>3.0081438888888887</v>
      </c>
      <c r="DZ702" s="103">
        <v>2.6406220839813375</v>
      </c>
      <c r="EA702" s="103">
        <v>2.7598844444444444</v>
      </c>
    </row>
    <row r="703" spans="37:130" ht="12.75">
      <c r="AK703" s="112" t="s">
        <v>419</v>
      </c>
      <c r="AL703" s="112" t="s">
        <v>623</v>
      </c>
      <c r="AM703" s="112" t="s">
        <v>43</v>
      </c>
      <c r="AN703" s="112"/>
      <c r="AO703" s="112"/>
      <c r="AP703" s="112"/>
      <c r="AQ703" s="112">
        <v>16350</v>
      </c>
      <c r="AR703" s="112">
        <v>74815.3</v>
      </c>
      <c r="AS703" s="112">
        <v>68956.84</v>
      </c>
      <c r="AT703" s="112"/>
      <c r="AU703" s="112"/>
      <c r="AV703" s="112"/>
      <c r="AW703" s="113"/>
      <c r="AX703" s="113">
        <v>4.575859327217126</v>
      </c>
      <c r="AY703" s="113"/>
      <c r="AZ703" s="113">
        <v>4.21754373088685</v>
      </c>
      <c r="DL703" s="103" t="s">
        <v>430</v>
      </c>
      <c r="DM703" s="103" t="s">
        <v>629</v>
      </c>
      <c r="DN703" s="103" t="s">
        <v>67</v>
      </c>
      <c r="DO703" s="103">
        <v>17070</v>
      </c>
      <c r="DP703" s="103">
        <v>68694</v>
      </c>
      <c r="DQ703" s="103">
        <v>58586.58</v>
      </c>
      <c r="DU703" s="103">
        <v>-100</v>
      </c>
      <c r="DV703" s="103">
        <v>-100</v>
      </c>
      <c r="DW703" s="103">
        <v>-100</v>
      </c>
      <c r="DX703" s="103">
        <v>4.024253075571178</v>
      </c>
      <c r="DZ703" s="103">
        <v>3.4321370826010544</v>
      </c>
    </row>
    <row r="704" spans="37:131" ht="12.75">
      <c r="AK704" s="112" t="s">
        <v>419</v>
      </c>
      <c r="AL704" s="112" t="s">
        <v>623</v>
      </c>
      <c r="AM704" s="112" t="s">
        <v>50</v>
      </c>
      <c r="AN704" s="112"/>
      <c r="AO704" s="112"/>
      <c r="AP704" s="112"/>
      <c r="AQ704" s="112">
        <v>160</v>
      </c>
      <c r="AR704" s="112">
        <v>857.25</v>
      </c>
      <c r="AS704" s="112">
        <v>787.6</v>
      </c>
      <c r="AT704" s="112"/>
      <c r="AU704" s="112"/>
      <c r="AV704" s="112"/>
      <c r="AW704" s="113"/>
      <c r="AX704" s="113">
        <v>5.3578125</v>
      </c>
      <c r="AY704" s="113"/>
      <c r="AZ704" s="113">
        <v>4.9225</v>
      </c>
      <c r="DL704" s="103" t="s">
        <v>430</v>
      </c>
      <c r="DM704" s="103" t="s">
        <v>629</v>
      </c>
      <c r="DN704" s="103" t="s">
        <v>357</v>
      </c>
      <c r="DR704" s="103">
        <v>20000</v>
      </c>
      <c r="DS704" s="103">
        <v>60109.36</v>
      </c>
      <c r="DT704" s="103">
        <v>55000</v>
      </c>
      <c r="DY704" s="103">
        <v>3.005468</v>
      </c>
      <c r="EA704" s="103">
        <v>2.75</v>
      </c>
    </row>
    <row r="705" spans="37:130" ht="12.75">
      <c r="AK705" s="112" t="s">
        <v>419</v>
      </c>
      <c r="AL705" s="112" t="s">
        <v>623</v>
      </c>
      <c r="AM705" s="112" t="s">
        <v>67</v>
      </c>
      <c r="AN705" s="112"/>
      <c r="AO705" s="112"/>
      <c r="AP705" s="112"/>
      <c r="AQ705" s="112">
        <v>332</v>
      </c>
      <c r="AR705" s="112">
        <v>1575.04</v>
      </c>
      <c r="AS705" s="112">
        <v>1448.6</v>
      </c>
      <c r="AT705" s="112"/>
      <c r="AU705" s="112"/>
      <c r="AV705" s="112"/>
      <c r="AW705" s="113"/>
      <c r="AX705" s="113">
        <v>4.744096385542169</v>
      </c>
      <c r="AY705" s="113"/>
      <c r="AZ705" s="113">
        <v>4.363253012048193</v>
      </c>
      <c r="DL705" s="103" t="s">
        <v>430</v>
      </c>
      <c r="DM705" s="103" t="s">
        <v>629</v>
      </c>
      <c r="DN705" s="103" t="s">
        <v>530</v>
      </c>
      <c r="DO705" s="103">
        <v>24720</v>
      </c>
      <c r="DP705" s="103">
        <v>84509.26</v>
      </c>
      <c r="DQ705" s="103">
        <v>72251.18</v>
      </c>
      <c r="DU705" s="103">
        <v>-100</v>
      </c>
      <c r="DV705" s="103">
        <v>-100</v>
      </c>
      <c r="DW705" s="103">
        <v>-100</v>
      </c>
      <c r="DX705" s="103">
        <v>3.4186593851132683</v>
      </c>
      <c r="DZ705" s="103">
        <v>2.9227823624595466</v>
      </c>
    </row>
    <row r="706" spans="37:131" ht="12.75">
      <c r="AK706" s="112" t="s">
        <v>419</v>
      </c>
      <c r="AL706" s="112" t="s">
        <v>623</v>
      </c>
      <c r="AM706" s="112" t="s">
        <v>44</v>
      </c>
      <c r="AN706" s="112">
        <v>6080</v>
      </c>
      <c r="AO706" s="112">
        <v>21853.88</v>
      </c>
      <c r="AP706" s="112">
        <v>18848</v>
      </c>
      <c r="AQ706" s="112">
        <v>5340</v>
      </c>
      <c r="AR706" s="112">
        <v>23626.14</v>
      </c>
      <c r="AS706" s="112">
        <v>21794.94</v>
      </c>
      <c r="AT706" s="112">
        <v>-12.171052631578947</v>
      </c>
      <c r="AU706" s="112">
        <v>8.109589692997298</v>
      </c>
      <c r="AV706" s="112">
        <v>15.635292869269943</v>
      </c>
      <c r="AW706" s="113">
        <v>3.594388157894737</v>
      </c>
      <c r="AX706" s="113">
        <v>4.424370786516854</v>
      </c>
      <c r="AY706" s="113">
        <v>3.1</v>
      </c>
      <c r="AZ706" s="113">
        <v>4.081449438202247</v>
      </c>
      <c r="DL706" s="103" t="s">
        <v>443</v>
      </c>
      <c r="DM706" s="103" t="s">
        <v>631</v>
      </c>
      <c r="DN706" s="103" t="s">
        <v>43</v>
      </c>
      <c r="DR706" s="103">
        <v>500</v>
      </c>
      <c r="DS706" s="103">
        <v>2670.47</v>
      </c>
      <c r="DT706" s="103">
        <v>2450.18</v>
      </c>
      <c r="DY706" s="103">
        <v>5.34094</v>
      </c>
      <c r="EA706" s="103">
        <v>4.90036</v>
      </c>
    </row>
    <row r="707" spans="37:130" ht="12.75">
      <c r="AK707" s="112" t="s">
        <v>436</v>
      </c>
      <c r="AL707" s="112" t="s">
        <v>437</v>
      </c>
      <c r="AM707" s="112" t="s">
        <v>48</v>
      </c>
      <c r="AN707" s="112">
        <v>1260</v>
      </c>
      <c r="AO707" s="112">
        <v>5820.78</v>
      </c>
      <c r="AP707" s="112">
        <v>5178</v>
      </c>
      <c r="AQ707" s="112">
        <v>2352</v>
      </c>
      <c r="AR707" s="112">
        <v>15636.86</v>
      </c>
      <c r="AS707" s="112">
        <v>14336.34</v>
      </c>
      <c r="AT707" s="112">
        <v>86.66666666666667</v>
      </c>
      <c r="AU707" s="112">
        <v>168.63856733977238</v>
      </c>
      <c r="AV707" s="112">
        <v>176.8702201622248</v>
      </c>
      <c r="AW707" s="113">
        <v>4.619666666666666</v>
      </c>
      <c r="AX707" s="113">
        <v>6.648324829931973</v>
      </c>
      <c r="AY707" s="113">
        <v>4.109523809523809</v>
      </c>
      <c r="AZ707" s="113">
        <v>6.0953826530612245</v>
      </c>
      <c r="DL707" s="103" t="s">
        <v>443</v>
      </c>
      <c r="DM707" s="103" t="s">
        <v>631</v>
      </c>
      <c r="DN707" s="103" t="s">
        <v>71</v>
      </c>
      <c r="DO707" s="103">
        <v>21</v>
      </c>
      <c r="DP707" s="103">
        <v>120.22</v>
      </c>
      <c r="DQ707" s="103">
        <v>100.33</v>
      </c>
      <c r="DU707" s="103">
        <v>-100</v>
      </c>
      <c r="DV707" s="103">
        <v>-100</v>
      </c>
      <c r="DW707" s="103">
        <v>-100</v>
      </c>
      <c r="DX707" s="103">
        <v>5.7247619047619045</v>
      </c>
      <c r="DZ707" s="103">
        <v>4.777619047619048</v>
      </c>
    </row>
    <row r="708" spans="37:130" ht="12.75">
      <c r="AK708" s="112" t="s">
        <v>436</v>
      </c>
      <c r="AL708" s="112" t="s">
        <v>437</v>
      </c>
      <c r="AM708" s="112" t="s">
        <v>138</v>
      </c>
      <c r="AN708" s="112">
        <v>5000</v>
      </c>
      <c r="AO708" s="112">
        <v>27372.78</v>
      </c>
      <c r="AP708" s="112">
        <v>23613.15</v>
      </c>
      <c r="AQ708" s="112"/>
      <c r="AR708" s="112"/>
      <c r="AS708" s="112"/>
      <c r="AT708" s="112">
        <v>-100</v>
      </c>
      <c r="AU708" s="112">
        <v>-100</v>
      </c>
      <c r="AV708" s="112">
        <v>-100</v>
      </c>
      <c r="AW708" s="113">
        <v>5.474556</v>
      </c>
      <c r="AX708" s="113"/>
      <c r="AY708" s="113">
        <v>4.7226300000000005</v>
      </c>
      <c r="AZ708" s="113"/>
      <c r="DL708" s="103" t="s">
        <v>451</v>
      </c>
      <c r="DM708" s="103" t="s">
        <v>452</v>
      </c>
      <c r="DN708" s="103" t="s">
        <v>48</v>
      </c>
      <c r="DO708" s="103">
        <v>11200</v>
      </c>
      <c r="DP708" s="103">
        <v>56491.55</v>
      </c>
      <c r="DQ708" s="103">
        <v>48636</v>
      </c>
      <c r="DU708" s="103">
        <v>-100</v>
      </c>
      <c r="DV708" s="103">
        <v>-100</v>
      </c>
      <c r="DW708" s="103">
        <v>-100</v>
      </c>
      <c r="DX708" s="103">
        <v>5.043888392857143</v>
      </c>
      <c r="DZ708" s="103">
        <v>4.3425</v>
      </c>
    </row>
    <row r="709" spans="37:131" ht="12.75">
      <c r="AK709" s="112" t="s">
        <v>436</v>
      </c>
      <c r="AL709" s="112" t="s">
        <v>437</v>
      </c>
      <c r="AM709" s="112" t="s">
        <v>63</v>
      </c>
      <c r="AN709" s="112">
        <v>19090</v>
      </c>
      <c r="AO709" s="112">
        <v>165401.5</v>
      </c>
      <c r="AP709" s="112">
        <v>137272.86</v>
      </c>
      <c r="AQ709" s="112"/>
      <c r="AR709" s="112"/>
      <c r="AS709" s="112"/>
      <c r="AT709" s="112">
        <v>-100</v>
      </c>
      <c r="AU709" s="112">
        <v>-100</v>
      </c>
      <c r="AV709" s="112">
        <v>-100</v>
      </c>
      <c r="AW709" s="113">
        <v>8.664300680984809</v>
      </c>
      <c r="AX709" s="113"/>
      <c r="AY709" s="113">
        <v>7.190825563122052</v>
      </c>
      <c r="AZ709" s="113"/>
      <c r="DL709" s="103" t="s">
        <v>451</v>
      </c>
      <c r="DM709" s="103" t="s">
        <v>452</v>
      </c>
      <c r="DN709" s="103" t="s">
        <v>52</v>
      </c>
      <c r="DR709" s="103">
        <v>3000</v>
      </c>
      <c r="DS709" s="103">
        <v>15558.04</v>
      </c>
      <c r="DT709" s="103">
        <v>14271.96</v>
      </c>
      <c r="DY709" s="103">
        <v>5.186013333333333</v>
      </c>
      <c r="EA709" s="103">
        <v>4.75732</v>
      </c>
    </row>
    <row r="710" spans="37:131" ht="12.75">
      <c r="AK710" s="112" t="s">
        <v>436</v>
      </c>
      <c r="AL710" s="112" t="s">
        <v>437</v>
      </c>
      <c r="AM710" s="112" t="s">
        <v>54</v>
      </c>
      <c r="AN710" s="112">
        <v>14844.12</v>
      </c>
      <c r="AO710" s="112">
        <v>151018.6</v>
      </c>
      <c r="AP710" s="112">
        <v>130951.91</v>
      </c>
      <c r="AQ710" s="112">
        <v>891</v>
      </c>
      <c r="AR710" s="112">
        <v>6364.75</v>
      </c>
      <c r="AS710" s="112">
        <v>5837.41</v>
      </c>
      <c r="AT710" s="112">
        <v>-93.9976233013476</v>
      </c>
      <c r="AU710" s="112">
        <v>-95.78545291772006</v>
      </c>
      <c r="AV710" s="112">
        <v>-95.5423254231267</v>
      </c>
      <c r="AW710" s="113">
        <v>10.173631040438908</v>
      </c>
      <c r="AX710" s="113">
        <v>7.14337822671156</v>
      </c>
      <c r="AY710" s="113">
        <v>8.821803515466057</v>
      </c>
      <c r="AZ710" s="113">
        <v>6.551526374859708</v>
      </c>
      <c r="DL710" s="103" t="s">
        <v>451</v>
      </c>
      <c r="DM710" s="103" t="s">
        <v>452</v>
      </c>
      <c r="DN710" s="103" t="s">
        <v>42</v>
      </c>
      <c r="DO710" s="103">
        <v>2500</v>
      </c>
      <c r="DP710" s="103">
        <v>12251.98</v>
      </c>
      <c r="DQ710" s="103">
        <v>10899</v>
      </c>
      <c r="DR710" s="103">
        <v>14400</v>
      </c>
      <c r="DS710" s="103">
        <v>71472.35</v>
      </c>
      <c r="DT710" s="103">
        <v>66066.55</v>
      </c>
      <c r="DU710" s="103">
        <v>476</v>
      </c>
      <c r="DV710" s="103">
        <v>483.35346613363726</v>
      </c>
      <c r="DW710" s="103">
        <v>506.17074961005596</v>
      </c>
      <c r="DX710" s="103">
        <v>4.900792</v>
      </c>
      <c r="DY710" s="103">
        <v>4.96335763888889</v>
      </c>
      <c r="DZ710" s="103">
        <v>4.3596</v>
      </c>
      <c r="EA710" s="103">
        <v>4.587954861111111</v>
      </c>
    </row>
    <row r="711" spans="37:131" ht="12.75">
      <c r="AK711" s="112" t="s">
        <v>436</v>
      </c>
      <c r="AL711" s="112" t="s">
        <v>437</v>
      </c>
      <c r="AM711" s="112" t="s">
        <v>56</v>
      </c>
      <c r="AN711" s="112">
        <v>2000</v>
      </c>
      <c r="AO711" s="112">
        <v>12955.83</v>
      </c>
      <c r="AP711" s="112">
        <v>10756.1</v>
      </c>
      <c r="AQ711" s="112"/>
      <c r="AR711" s="112"/>
      <c r="AS711" s="112"/>
      <c r="AT711" s="112">
        <v>-100</v>
      </c>
      <c r="AU711" s="112">
        <v>-100</v>
      </c>
      <c r="AV711" s="112">
        <v>-100</v>
      </c>
      <c r="AW711" s="113">
        <v>6.477915</v>
      </c>
      <c r="AX711" s="113"/>
      <c r="AY711" s="113">
        <v>5.37805</v>
      </c>
      <c r="AZ711" s="113"/>
      <c r="DL711" s="103" t="s">
        <v>451</v>
      </c>
      <c r="DM711" s="103" t="s">
        <v>452</v>
      </c>
      <c r="DN711" s="103" t="s">
        <v>46</v>
      </c>
      <c r="DO711" s="103">
        <v>1344</v>
      </c>
      <c r="DP711" s="103">
        <v>8064</v>
      </c>
      <c r="DQ711" s="103">
        <v>6827.42</v>
      </c>
      <c r="DR711" s="103">
        <v>1344</v>
      </c>
      <c r="DS711" s="103">
        <v>7728</v>
      </c>
      <c r="DT711" s="103">
        <v>7087.45</v>
      </c>
      <c r="DU711" s="103">
        <v>0</v>
      </c>
      <c r="DV711" s="103">
        <v>-4.166666666666667</v>
      </c>
      <c r="DW711" s="103">
        <v>3.8086129167386766</v>
      </c>
      <c r="DX711" s="103">
        <v>6</v>
      </c>
      <c r="DY711" s="103">
        <v>5.75</v>
      </c>
      <c r="DZ711" s="103">
        <v>5.0799255952380955</v>
      </c>
      <c r="EA711" s="103">
        <v>5.273400297619047</v>
      </c>
    </row>
    <row r="712" spans="37:131" ht="12.75">
      <c r="AK712" s="112" t="s">
        <v>436</v>
      </c>
      <c r="AL712" s="112" t="s">
        <v>437</v>
      </c>
      <c r="AM712" s="112" t="s">
        <v>42</v>
      </c>
      <c r="AN712" s="112"/>
      <c r="AO712" s="112"/>
      <c r="AP712" s="112"/>
      <c r="AQ712" s="112">
        <v>9450</v>
      </c>
      <c r="AR712" s="112">
        <v>59977.52</v>
      </c>
      <c r="AS712" s="112">
        <v>55277.05</v>
      </c>
      <c r="AT712" s="112"/>
      <c r="AU712" s="112"/>
      <c r="AV712" s="112"/>
      <c r="AW712" s="113"/>
      <c r="AX712" s="113">
        <v>6.346827513227513</v>
      </c>
      <c r="AY712" s="113"/>
      <c r="AZ712" s="113">
        <v>5.849423280423281</v>
      </c>
      <c r="DL712" s="103" t="s">
        <v>451</v>
      </c>
      <c r="DM712" s="103" t="s">
        <v>452</v>
      </c>
      <c r="DN712" s="103" t="s">
        <v>61</v>
      </c>
      <c r="DR712" s="103">
        <v>2700</v>
      </c>
      <c r="DS712" s="103">
        <v>16262.5</v>
      </c>
      <c r="DT712" s="103">
        <v>14925.1</v>
      </c>
      <c r="DY712" s="103">
        <v>6.023148148148148</v>
      </c>
      <c r="EA712" s="103">
        <v>5.527814814814815</v>
      </c>
    </row>
    <row r="713" spans="37:130" ht="12.75">
      <c r="AK713" s="112" t="s">
        <v>436</v>
      </c>
      <c r="AL713" s="112" t="s">
        <v>437</v>
      </c>
      <c r="AM713" s="112" t="s">
        <v>45</v>
      </c>
      <c r="AN713" s="112">
        <v>2340</v>
      </c>
      <c r="AO713" s="112">
        <v>13051.87</v>
      </c>
      <c r="AP713" s="112">
        <v>11091.6</v>
      </c>
      <c r="AQ713" s="112"/>
      <c r="AR713" s="112"/>
      <c r="AS713" s="112"/>
      <c r="AT713" s="112">
        <v>-100</v>
      </c>
      <c r="AU713" s="112">
        <v>-100</v>
      </c>
      <c r="AV713" s="112">
        <v>-100</v>
      </c>
      <c r="AW713" s="113">
        <v>5.5777222222222225</v>
      </c>
      <c r="AX713" s="113"/>
      <c r="AY713" s="113">
        <v>4.74</v>
      </c>
      <c r="AZ713" s="113"/>
      <c r="DL713" s="103" t="s">
        <v>451</v>
      </c>
      <c r="DM713" s="103" t="s">
        <v>452</v>
      </c>
      <c r="DN713" s="103" t="s">
        <v>530</v>
      </c>
      <c r="DO713" s="103">
        <v>6680</v>
      </c>
      <c r="DP713" s="103">
        <v>34191.98</v>
      </c>
      <c r="DQ713" s="103">
        <v>29437.34</v>
      </c>
      <c r="DU713" s="103">
        <v>-100</v>
      </c>
      <c r="DV713" s="103">
        <v>-100</v>
      </c>
      <c r="DW713" s="103">
        <v>-100</v>
      </c>
      <c r="DX713" s="103">
        <v>5.118559880239522</v>
      </c>
      <c r="DZ713" s="103">
        <v>4.406787425149701</v>
      </c>
    </row>
    <row r="714" spans="37:131" ht="12.75">
      <c r="AK714" s="112" t="s">
        <v>436</v>
      </c>
      <c r="AL714" s="112" t="s">
        <v>437</v>
      </c>
      <c r="AM714" s="112" t="s">
        <v>85</v>
      </c>
      <c r="AN714" s="112">
        <v>13990</v>
      </c>
      <c r="AO714" s="112">
        <v>72546.16</v>
      </c>
      <c r="AP714" s="112">
        <v>61143.17</v>
      </c>
      <c r="AQ714" s="112"/>
      <c r="AR714" s="112"/>
      <c r="AS714" s="112"/>
      <c r="AT714" s="112">
        <v>-100</v>
      </c>
      <c r="AU714" s="112">
        <v>-100</v>
      </c>
      <c r="AV714" s="112">
        <v>-100</v>
      </c>
      <c r="AW714" s="113">
        <v>5.185572551822731</v>
      </c>
      <c r="AX714" s="113"/>
      <c r="AY714" s="113">
        <v>4.370491065046462</v>
      </c>
      <c r="AZ714" s="113"/>
      <c r="DL714" s="103" t="s">
        <v>460</v>
      </c>
      <c r="DM714" s="103" t="s">
        <v>461</v>
      </c>
      <c r="DN714" s="103" t="s">
        <v>48</v>
      </c>
      <c r="DO714" s="103">
        <v>246665.88</v>
      </c>
      <c r="DP714" s="103">
        <v>2263189.93</v>
      </c>
      <c r="DQ714" s="103">
        <v>1950083.45</v>
      </c>
      <c r="DR714" s="103">
        <v>357936.165</v>
      </c>
      <c r="DS714" s="103">
        <v>3173378.98</v>
      </c>
      <c r="DT714" s="103">
        <v>2919869.41</v>
      </c>
      <c r="DU714" s="103">
        <v>45.109718863427716</v>
      </c>
      <c r="DV714" s="103">
        <v>40.21708642013973</v>
      </c>
      <c r="DW714" s="103">
        <v>49.73048512359818</v>
      </c>
      <c r="DX714" s="103">
        <v>9.175123572015716</v>
      </c>
      <c r="DY714" s="103">
        <v>8.865767950550625</v>
      </c>
      <c r="DZ714" s="103">
        <v>7.905768929209017</v>
      </c>
      <c r="EA714" s="103">
        <v>8.157514371312551</v>
      </c>
    </row>
    <row r="715" spans="37:130" ht="12.75">
      <c r="AK715" s="112" t="s">
        <v>436</v>
      </c>
      <c r="AL715" s="112" t="s">
        <v>437</v>
      </c>
      <c r="AM715" s="112" t="s">
        <v>530</v>
      </c>
      <c r="AN715" s="112">
        <v>1120</v>
      </c>
      <c r="AO715" s="112">
        <v>5849.24</v>
      </c>
      <c r="AP715" s="112">
        <v>5035.86</v>
      </c>
      <c r="AQ715" s="112"/>
      <c r="AR715" s="112"/>
      <c r="AS715" s="112"/>
      <c r="AT715" s="112">
        <v>-100</v>
      </c>
      <c r="AU715" s="112">
        <v>-100</v>
      </c>
      <c r="AV715" s="112">
        <v>-100</v>
      </c>
      <c r="AW715" s="113">
        <v>5.222535714285714</v>
      </c>
      <c r="AX715" s="113"/>
      <c r="AY715" s="113">
        <v>4.496303571428571</v>
      </c>
      <c r="AZ715" s="113"/>
      <c r="DL715" s="103" t="s">
        <v>460</v>
      </c>
      <c r="DM715" s="103" t="s">
        <v>461</v>
      </c>
      <c r="DN715" s="103" t="s">
        <v>64</v>
      </c>
      <c r="DO715" s="103">
        <v>500</v>
      </c>
      <c r="DP715" s="103">
        <v>4576.38</v>
      </c>
      <c r="DQ715" s="103">
        <v>3940</v>
      </c>
      <c r="DU715" s="103">
        <v>-100</v>
      </c>
      <c r="DV715" s="103">
        <v>-100</v>
      </c>
      <c r="DW715" s="103">
        <v>-100</v>
      </c>
      <c r="DX715" s="103">
        <v>9.15276</v>
      </c>
      <c r="DZ715" s="103">
        <v>7.88</v>
      </c>
    </row>
    <row r="716" spans="37:131" ht="12.75">
      <c r="AK716" s="112" t="s">
        <v>438</v>
      </c>
      <c r="AL716" s="112" t="s">
        <v>630</v>
      </c>
      <c r="AM716" s="112" t="s">
        <v>138</v>
      </c>
      <c r="AN716" s="112">
        <v>336</v>
      </c>
      <c r="AO716" s="112">
        <v>3161.76</v>
      </c>
      <c r="AP716" s="112">
        <v>2722.09</v>
      </c>
      <c r="AQ716" s="112"/>
      <c r="AR716" s="112"/>
      <c r="AS716" s="112"/>
      <c r="AT716" s="112">
        <v>-100</v>
      </c>
      <c r="AU716" s="112">
        <v>-100</v>
      </c>
      <c r="AV716" s="112">
        <v>-100</v>
      </c>
      <c r="AW716" s="113">
        <v>9.41</v>
      </c>
      <c r="AX716" s="113"/>
      <c r="AY716" s="113">
        <v>8.101458333333333</v>
      </c>
      <c r="AZ716" s="113"/>
      <c r="DL716" s="103" t="s">
        <v>460</v>
      </c>
      <c r="DM716" s="103" t="s">
        <v>461</v>
      </c>
      <c r="DN716" s="103" t="s">
        <v>54</v>
      </c>
      <c r="DR716" s="103">
        <v>250</v>
      </c>
      <c r="DS716" s="103">
        <v>2514.81</v>
      </c>
      <c r="DT716" s="103">
        <v>2312.76</v>
      </c>
      <c r="DY716" s="103">
        <v>10.059239999999999</v>
      </c>
      <c r="EA716" s="103">
        <v>9.251040000000001</v>
      </c>
    </row>
    <row r="717" spans="37:131" ht="12.75">
      <c r="AK717" s="112" t="s">
        <v>438</v>
      </c>
      <c r="AL717" s="112" t="s">
        <v>630</v>
      </c>
      <c r="AM717" s="112" t="s">
        <v>54</v>
      </c>
      <c r="AN717" s="112"/>
      <c r="AO717" s="112"/>
      <c r="AP717" s="112"/>
      <c r="AQ717" s="112">
        <v>150</v>
      </c>
      <c r="AR717" s="112">
        <v>1037.97</v>
      </c>
      <c r="AS717" s="112">
        <v>952.87</v>
      </c>
      <c r="AT717" s="112"/>
      <c r="AU717" s="112"/>
      <c r="AV717" s="112"/>
      <c r="AW717" s="113"/>
      <c r="AX717" s="113">
        <v>6.9198</v>
      </c>
      <c r="AY717" s="113"/>
      <c r="AZ717" s="113">
        <v>6.3524666666666665</v>
      </c>
      <c r="DL717" s="103" t="s">
        <v>460</v>
      </c>
      <c r="DM717" s="103" t="s">
        <v>461</v>
      </c>
      <c r="DN717" s="103" t="s">
        <v>52</v>
      </c>
      <c r="DR717" s="103">
        <v>9000</v>
      </c>
      <c r="DS717" s="103">
        <v>71201.66</v>
      </c>
      <c r="DT717" s="103">
        <v>65315.87</v>
      </c>
      <c r="DY717" s="103">
        <v>7.911295555555556</v>
      </c>
      <c r="EA717" s="103">
        <v>7.257318888888889</v>
      </c>
    </row>
    <row r="718" spans="37:131" ht="12.75">
      <c r="AK718" s="112" t="s">
        <v>438</v>
      </c>
      <c r="AL718" s="112" t="s">
        <v>630</v>
      </c>
      <c r="AM718" s="112" t="s">
        <v>56</v>
      </c>
      <c r="AN718" s="112"/>
      <c r="AO718" s="112"/>
      <c r="AP718" s="112"/>
      <c r="AQ718" s="112">
        <v>1920</v>
      </c>
      <c r="AR718" s="112">
        <v>12142.29</v>
      </c>
      <c r="AS718" s="112">
        <v>11146.8</v>
      </c>
      <c r="AT718" s="112"/>
      <c r="AU718" s="112"/>
      <c r="AV718" s="112"/>
      <c r="AW718" s="113"/>
      <c r="AX718" s="113">
        <v>6.324109375000001</v>
      </c>
      <c r="AY718" s="113"/>
      <c r="AZ718" s="113">
        <v>5.805625</v>
      </c>
      <c r="DL718" s="103" t="s">
        <v>460</v>
      </c>
      <c r="DM718" s="103" t="s">
        <v>461</v>
      </c>
      <c r="DN718" s="103" t="s">
        <v>42</v>
      </c>
      <c r="DO718" s="103">
        <v>53256</v>
      </c>
      <c r="DP718" s="103">
        <v>458463.17</v>
      </c>
      <c r="DQ718" s="103">
        <v>393524.99</v>
      </c>
      <c r="DR718" s="103">
        <v>27190</v>
      </c>
      <c r="DS718" s="103">
        <v>217610.69</v>
      </c>
      <c r="DT718" s="103">
        <v>201061.93</v>
      </c>
      <c r="DU718" s="103">
        <v>-48.94471984377347</v>
      </c>
      <c r="DV718" s="103">
        <v>-52.53474995603246</v>
      </c>
      <c r="DW718" s="103">
        <v>-48.9074556612021</v>
      </c>
      <c r="DX718" s="103">
        <v>8.608667004656752</v>
      </c>
      <c r="DY718" s="103">
        <v>8.00333541743288</v>
      </c>
      <c r="DZ718" s="103">
        <v>7.38930805918582</v>
      </c>
      <c r="EA718" s="103">
        <v>7.39470136079441</v>
      </c>
    </row>
    <row r="719" spans="37:130" ht="12.75">
      <c r="AK719" s="112" t="s">
        <v>438</v>
      </c>
      <c r="AL719" s="112" t="s">
        <v>630</v>
      </c>
      <c r="AM719" s="112" t="s">
        <v>43</v>
      </c>
      <c r="AN719" s="112"/>
      <c r="AO719" s="112"/>
      <c r="AP719" s="112"/>
      <c r="AQ719" s="112">
        <v>450</v>
      </c>
      <c r="AR719" s="112">
        <v>3544.75</v>
      </c>
      <c r="AS719" s="112">
        <v>3251.73</v>
      </c>
      <c r="AT719" s="112"/>
      <c r="AU719" s="112"/>
      <c r="AV719" s="112"/>
      <c r="AW719" s="113"/>
      <c r="AX719" s="113">
        <v>7.877222222222223</v>
      </c>
      <c r="AY719" s="113"/>
      <c r="AZ719" s="113">
        <v>7.226066666666667</v>
      </c>
      <c r="DL719" s="103" t="s">
        <v>460</v>
      </c>
      <c r="DM719" s="103" t="s">
        <v>461</v>
      </c>
      <c r="DN719" s="103" t="s">
        <v>71</v>
      </c>
      <c r="DO719" s="103">
        <v>100</v>
      </c>
      <c r="DP719" s="103">
        <v>892.83</v>
      </c>
      <c r="DQ719" s="103">
        <v>769.06</v>
      </c>
      <c r="DU719" s="103">
        <v>-100</v>
      </c>
      <c r="DV719" s="103">
        <v>-100</v>
      </c>
      <c r="DW719" s="103">
        <v>-100</v>
      </c>
      <c r="DX719" s="103">
        <v>8.9283</v>
      </c>
      <c r="DZ719" s="103">
        <v>7.6906</v>
      </c>
    </row>
    <row r="720" spans="37:147" ht="12.75">
      <c r="AK720" s="112" t="s">
        <v>446</v>
      </c>
      <c r="AL720" s="112" t="s">
        <v>312</v>
      </c>
      <c r="AM720" s="112" t="s">
        <v>48</v>
      </c>
      <c r="AN720" s="112">
        <v>32</v>
      </c>
      <c r="AO720" s="112">
        <v>366.71</v>
      </c>
      <c r="AP720" s="112">
        <v>313.59</v>
      </c>
      <c r="AQ720" s="112">
        <v>439</v>
      </c>
      <c r="AR720" s="112">
        <v>5216.17</v>
      </c>
      <c r="AS720" s="112">
        <v>4796.66</v>
      </c>
      <c r="AT720" s="112">
        <v>1271.875</v>
      </c>
      <c r="AU720" s="112">
        <v>1322.4237135611247</v>
      </c>
      <c r="AV720" s="112">
        <v>1429.595969259224</v>
      </c>
      <c r="AW720" s="113">
        <v>11.4596875</v>
      </c>
      <c r="AX720" s="113">
        <v>11.881936218678815</v>
      </c>
      <c r="AY720" s="113">
        <v>9.7996875</v>
      </c>
      <c r="AZ720" s="113">
        <v>10.92633257403189</v>
      </c>
      <c r="EB720" s="103" t="s">
        <v>284</v>
      </c>
      <c r="EC720" s="103" t="s">
        <v>452</v>
      </c>
      <c r="ED720" s="103" t="s">
        <v>95</v>
      </c>
      <c r="EH720" s="103">
        <v>10000</v>
      </c>
      <c r="EI720" s="103">
        <v>31593.48</v>
      </c>
      <c r="EJ720" s="103">
        <v>28908</v>
      </c>
      <c r="EO720" s="103">
        <v>3.159348</v>
      </c>
      <c r="EQ720" s="103">
        <v>2.8908</v>
      </c>
    </row>
    <row r="721" spans="37:147" ht="12.75">
      <c r="AK721" s="112" t="s">
        <v>446</v>
      </c>
      <c r="AL721" s="112" t="s">
        <v>312</v>
      </c>
      <c r="AM721" s="112" t="s">
        <v>139</v>
      </c>
      <c r="AN721" s="112"/>
      <c r="AO721" s="112"/>
      <c r="AP721" s="112"/>
      <c r="AQ721" s="112">
        <v>600</v>
      </c>
      <c r="AR721" s="112">
        <v>8794.42</v>
      </c>
      <c r="AS721" s="112">
        <v>8129.67</v>
      </c>
      <c r="AT721" s="112"/>
      <c r="AU721" s="112"/>
      <c r="AV721" s="112"/>
      <c r="AW721" s="113"/>
      <c r="AX721" s="113">
        <v>14.657366666666666</v>
      </c>
      <c r="AY721" s="113"/>
      <c r="AZ721" s="113">
        <v>13.54945</v>
      </c>
      <c r="EB721" s="103" t="s">
        <v>284</v>
      </c>
      <c r="EC721" s="103" t="s">
        <v>452</v>
      </c>
      <c r="ED721" s="103" t="s">
        <v>71</v>
      </c>
      <c r="EE721" s="103">
        <v>6000</v>
      </c>
      <c r="EF721" s="103">
        <v>19438.37</v>
      </c>
      <c r="EG721" s="103">
        <v>16743.73</v>
      </c>
      <c r="EH721" s="103">
        <v>70951</v>
      </c>
      <c r="EI721" s="103">
        <v>226166.06</v>
      </c>
      <c r="EJ721" s="103">
        <v>208606.92</v>
      </c>
      <c r="EK721" s="103">
        <v>1082.5166666666667</v>
      </c>
      <c r="EL721" s="103">
        <v>1063.5032155473941</v>
      </c>
      <c r="EM721" s="103">
        <v>1145.8808162816767</v>
      </c>
      <c r="EN721" s="103">
        <v>3.2397283333333333</v>
      </c>
      <c r="EO721" s="103">
        <v>3.187637383546391</v>
      </c>
      <c r="EP721" s="103">
        <v>2.7906216666666666</v>
      </c>
      <c r="EQ721" s="103">
        <v>2.9401547546898565</v>
      </c>
    </row>
    <row r="722" spans="37:147" ht="12.75">
      <c r="AK722" s="112" t="s">
        <v>446</v>
      </c>
      <c r="AL722" s="112" t="s">
        <v>312</v>
      </c>
      <c r="AM722" s="112" t="s">
        <v>63</v>
      </c>
      <c r="AN722" s="112">
        <v>4402.45</v>
      </c>
      <c r="AO722" s="112">
        <v>60507.52</v>
      </c>
      <c r="AP722" s="112">
        <v>52109.14</v>
      </c>
      <c r="AQ722" s="112">
        <v>6942</v>
      </c>
      <c r="AR722" s="112">
        <v>90446.52</v>
      </c>
      <c r="AS722" s="112">
        <v>83144.97</v>
      </c>
      <c r="AT722" s="112">
        <v>57.68492543924407</v>
      </c>
      <c r="AU722" s="112">
        <v>49.479800196735894</v>
      </c>
      <c r="AV722" s="112">
        <v>59.55928269013843</v>
      </c>
      <c r="AW722" s="113">
        <v>13.744056150552533</v>
      </c>
      <c r="AX722" s="113">
        <v>13.028885047536734</v>
      </c>
      <c r="AY722" s="113">
        <v>11.836395643334962</v>
      </c>
      <c r="AZ722" s="113">
        <v>11.97709161624892</v>
      </c>
      <c r="EB722" s="103" t="s">
        <v>284</v>
      </c>
      <c r="EC722" s="103" t="s">
        <v>452</v>
      </c>
      <c r="ED722" s="103" t="s">
        <v>67</v>
      </c>
      <c r="EE722" s="103">
        <v>18078</v>
      </c>
      <c r="EF722" s="103">
        <v>58718.41</v>
      </c>
      <c r="EG722" s="103">
        <v>50264.1</v>
      </c>
      <c r="EH722" s="103">
        <v>43476</v>
      </c>
      <c r="EI722" s="103">
        <v>140002.08</v>
      </c>
      <c r="EJ722" s="103">
        <v>128885.39</v>
      </c>
      <c r="EK722" s="103">
        <v>140.49120477928975</v>
      </c>
      <c r="EL722" s="103">
        <v>138.4296168782499</v>
      </c>
      <c r="EM722" s="103">
        <v>156.41638863522874</v>
      </c>
      <c r="EN722" s="103">
        <v>3.2480589666998565</v>
      </c>
      <c r="EO722" s="103">
        <v>3.220215291195142</v>
      </c>
      <c r="EP722" s="103">
        <v>2.7804015930965815</v>
      </c>
      <c r="EQ722" s="103">
        <v>2.964518124942497</v>
      </c>
    </row>
    <row r="723" spans="37:147" ht="12.75">
      <c r="AK723" s="112" t="s">
        <v>446</v>
      </c>
      <c r="AL723" s="112" t="s">
        <v>312</v>
      </c>
      <c r="AM723" s="112" t="s">
        <v>54</v>
      </c>
      <c r="AN723" s="112">
        <v>15642</v>
      </c>
      <c r="AO723" s="112">
        <v>200108.56</v>
      </c>
      <c r="AP723" s="112">
        <v>170978.37</v>
      </c>
      <c r="AQ723" s="112">
        <v>19026</v>
      </c>
      <c r="AR723" s="112">
        <v>235874.98</v>
      </c>
      <c r="AS723" s="112">
        <v>216717.06</v>
      </c>
      <c r="AT723" s="112">
        <v>21.634062140391254</v>
      </c>
      <c r="AU723" s="112">
        <v>17.873508259716633</v>
      </c>
      <c r="AV723" s="112">
        <v>26.75115571636342</v>
      </c>
      <c r="AW723" s="113">
        <v>12.793029024421429</v>
      </c>
      <c r="AX723" s="113">
        <v>12.397507621150005</v>
      </c>
      <c r="AY723" s="113">
        <v>10.93072305331799</v>
      </c>
      <c r="AZ723" s="113">
        <v>11.39057395143488</v>
      </c>
      <c r="EB723" s="103" t="s">
        <v>284</v>
      </c>
      <c r="EC723" s="103" t="s">
        <v>452</v>
      </c>
      <c r="ED723" s="103" t="s">
        <v>350</v>
      </c>
      <c r="EE723" s="103">
        <v>1200</v>
      </c>
      <c r="EF723" s="103">
        <v>4409.77</v>
      </c>
      <c r="EG723" s="103">
        <v>3720</v>
      </c>
      <c r="EH723" s="103">
        <v>6306</v>
      </c>
      <c r="EI723" s="103">
        <v>20704.1</v>
      </c>
      <c r="EJ723" s="103">
        <v>19005.41</v>
      </c>
      <c r="EK723" s="103">
        <v>425.5</v>
      </c>
      <c r="EL723" s="103">
        <v>369.50521228998326</v>
      </c>
      <c r="EM723" s="103">
        <v>410.89811827956987</v>
      </c>
      <c r="EN723" s="103">
        <v>3.674808333333334</v>
      </c>
      <c r="EO723" s="103">
        <v>3.2832381858547413</v>
      </c>
      <c r="EP723" s="103">
        <v>3.1</v>
      </c>
      <c r="EQ723" s="103">
        <v>3.013861401839518</v>
      </c>
    </row>
    <row r="724" spans="37:146" ht="12.75">
      <c r="AK724" s="112" t="s">
        <v>446</v>
      </c>
      <c r="AL724" s="112" t="s">
        <v>312</v>
      </c>
      <c r="AM724" s="112" t="s">
        <v>56</v>
      </c>
      <c r="AN724" s="112"/>
      <c r="AO724" s="112"/>
      <c r="AP724" s="112"/>
      <c r="AQ724" s="112">
        <v>1000</v>
      </c>
      <c r="AR724" s="112">
        <v>11982.38</v>
      </c>
      <c r="AS724" s="112">
        <v>11000</v>
      </c>
      <c r="AT724" s="112"/>
      <c r="AU724" s="112"/>
      <c r="AV724" s="112"/>
      <c r="AW724" s="113"/>
      <c r="AX724" s="113">
        <v>11.98238</v>
      </c>
      <c r="AY724" s="113"/>
      <c r="AZ724" s="113">
        <v>11</v>
      </c>
      <c r="EB724" s="103" t="s">
        <v>284</v>
      </c>
      <c r="EC724" s="103" t="s">
        <v>452</v>
      </c>
      <c r="ED724" s="103" t="s">
        <v>66</v>
      </c>
      <c r="EE724" s="103">
        <v>300</v>
      </c>
      <c r="EF724" s="103">
        <v>1230.39</v>
      </c>
      <c r="EG724" s="103">
        <v>1063.78</v>
      </c>
      <c r="EK724" s="103">
        <v>-100</v>
      </c>
      <c r="EL724" s="103">
        <v>-100</v>
      </c>
      <c r="EM724" s="103">
        <v>-100</v>
      </c>
      <c r="EN724" s="103">
        <v>4.1013</v>
      </c>
      <c r="EP724" s="103">
        <v>3.545933333333333</v>
      </c>
    </row>
    <row r="725" spans="37:146" ht="12.75">
      <c r="AK725" s="112" t="s">
        <v>446</v>
      </c>
      <c r="AL725" s="112" t="s">
        <v>312</v>
      </c>
      <c r="AM725" s="112" t="s">
        <v>42</v>
      </c>
      <c r="AN725" s="112">
        <v>422501</v>
      </c>
      <c r="AO725" s="112">
        <v>4692955.24</v>
      </c>
      <c r="AP725" s="112">
        <v>4025245.9</v>
      </c>
      <c r="AQ725" s="112">
        <v>453826</v>
      </c>
      <c r="AR725" s="112">
        <v>5174695.5</v>
      </c>
      <c r="AS725" s="112">
        <v>4760471.14</v>
      </c>
      <c r="AT725" s="112">
        <v>7.414183635068319</v>
      </c>
      <c r="AU725" s="112">
        <v>10.265179090009811</v>
      </c>
      <c r="AV725" s="112">
        <v>18.265349701989628</v>
      </c>
      <c r="AW725" s="113">
        <v>11.107560076780883</v>
      </c>
      <c r="AX725" s="113">
        <v>11.402377783555812</v>
      </c>
      <c r="AY725" s="113">
        <v>9.527186681214955</v>
      </c>
      <c r="AZ725" s="113">
        <v>10.489639509415502</v>
      </c>
      <c r="EB725" s="103" t="s">
        <v>286</v>
      </c>
      <c r="EC725" s="103" t="s">
        <v>287</v>
      </c>
      <c r="ED725" s="103" t="s">
        <v>61</v>
      </c>
      <c r="EE725" s="103">
        <v>15000</v>
      </c>
      <c r="EF725" s="103">
        <v>96563.16</v>
      </c>
      <c r="EG725" s="103">
        <v>85450</v>
      </c>
      <c r="EK725" s="103">
        <v>-100</v>
      </c>
      <c r="EL725" s="103">
        <v>-100</v>
      </c>
      <c r="EM725" s="103">
        <v>-100</v>
      </c>
      <c r="EN725" s="103">
        <v>6.437544</v>
      </c>
      <c r="EP725" s="103">
        <v>5.696666666666666</v>
      </c>
    </row>
    <row r="726" spans="37:146" ht="12.75">
      <c r="AK726" s="112" t="s">
        <v>446</v>
      </c>
      <c r="AL726" s="112" t="s">
        <v>312</v>
      </c>
      <c r="AM726" s="112" t="s">
        <v>45</v>
      </c>
      <c r="AN726" s="112">
        <v>826</v>
      </c>
      <c r="AO726" s="112">
        <v>10383.66</v>
      </c>
      <c r="AP726" s="112">
        <v>8966.03</v>
      </c>
      <c r="AQ726" s="112">
        <v>1250</v>
      </c>
      <c r="AR726" s="112">
        <v>16125.56</v>
      </c>
      <c r="AS726" s="112">
        <v>14782.13</v>
      </c>
      <c r="AT726" s="112">
        <v>51.3317191283293</v>
      </c>
      <c r="AU726" s="112">
        <v>55.29745773648213</v>
      </c>
      <c r="AV726" s="112">
        <v>64.8681746547803</v>
      </c>
      <c r="AW726" s="113">
        <v>12.571016949152542</v>
      </c>
      <c r="AX726" s="113">
        <v>12.900447999999999</v>
      </c>
      <c r="AY726" s="113">
        <v>10.854757869249395</v>
      </c>
      <c r="AZ726" s="113">
        <v>11.825704</v>
      </c>
      <c r="EB726" s="103" t="s">
        <v>286</v>
      </c>
      <c r="EC726" s="103" t="s">
        <v>287</v>
      </c>
      <c r="ED726" s="103" t="s">
        <v>95</v>
      </c>
      <c r="EE726" s="103">
        <v>20</v>
      </c>
      <c r="EF726" s="103">
        <v>72.63</v>
      </c>
      <c r="EG726" s="103">
        <v>61.72</v>
      </c>
      <c r="EK726" s="103">
        <v>-100</v>
      </c>
      <c r="EL726" s="103">
        <v>-100</v>
      </c>
      <c r="EM726" s="103">
        <v>-100</v>
      </c>
      <c r="EN726" s="103">
        <v>3.6315</v>
      </c>
      <c r="EP726" s="103">
        <v>3.086</v>
      </c>
    </row>
    <row r="727" spans="37:146" ht="12.75">
      <c r="AK727" s="112" t="s">
        <v>446</v>
      </c>
      <c r="AL727" s="112" t="s">
        <v>312</v>
      </c>
      <c r="AM727" s="112" t="s">
        <v>57</v>
      </c>
      <c r="AN727" s="112"/>
      <c r="AO727" s="112"/>
      <c r="AP727" s="112"/>
      <c r="AQ727" s="112">
        <v>120</v>
      </c>
      <c r="AR727" s="112">
        <v>1274</v>
      </c>
      <c r="AS727" s="112">
        <v>1170.19</v>
      </c>
      <c r="AT727" s="112"/>
      <c r="AU727" s="112"/>
      <c r="AV727" s="112"/>
      <c r="AW727" s="113"/>
      <c r="AX727" s="113">
        <v>10.616666666666667</v>
      </c>
      <c r="AY727" s="113"/>
      <c r="AZ727" s="113">
        <v>9.751583333333334</v>
      </c>
      <c r="EB727" s="103" t="s">
        <v>286</v>
      </c>
      <c r="EC727" s="103" t="s">
        <v>287</v>
      </c>
      <c r="ED727" s="103" t="s">
        <v>71</v>
      </c>
      <c r="EE727" s="103">
        <v>48685</v>
      </c>
      <c r="EF727" s="103">
        <v>161424.76</v>
      </c>
      <c r="EG727" s="103">
        <v>137524.19</v>
      </c>
      <c r="EK727" s="103">
        <v>-100</v>
      </c>
      <c r="EL727" s="103">
        <v>-100</v>
      </c>
      <c r="EM727" s="103">
        <v>-100</v>
      </c>
      <c r="EN727" s="103">
        <v>3.3156980589503955</v>
      </c>
      <c r="EP727" s="103">
        <v>2.8247753928314676</v>
      </c>
    </row>
    <row r="728" spans="37:146" ht="12.75">
      <c r="AK728" s="112" t="s">
        <v>446</v>
      </c>
      <c r="AL728" s="112" t="s">
        <v>312</v>
      </c>
      <c r="AM728" s="112" t="s">
        <v>43</v>
      </c>
      <c r="AN728" s="112">
        <v>24159</v>
      </c>
      <c r="AO728" s="112">
        <v>265732.67</v>
      </c>
      <c r="AP728" s="112">
        <v>230184.88</v>
      </c>
      <c r="AQ728" s="112">
        <v>13560</v>
      </c>
      <c r="AR728" s="112">
        <v>157217.79</v>
      </c>
      <c r="AS728" s="112">
        <v>144817</v>
      </c>
      <c r="AT728" s="112">
        <v>-43.871849000372535</v>
      </c>
      <c r="AU728" s="112">
        <v>-40.836107957670386</v>
      </c>
      <c r="AV728" s="112">
        <v>-37.086658341764235</v>
      </c>
      <c r="AW728" s="113">
        <v>10.999324061426384</v>
      </c>
      <c r="AX728" s="113">
        <v>11.594232300884956</v>
      </c>
      <c r="AY728" s="113">
        <v>9.527914234860715</v>
      </c>
      <c r="AZ728" s="113">
        <v>10.6797197640118</v>
      </c>
      <c r="EB728" s="103" t="s">
        <v>286</v>
      </c>
      <c r="EC728" s="103" t="s">
        <v>287</v>
      </c>
      <c r="ED728" s="103" t="s">
        <v>67</v>
      </c>
      <c r="EE728" s="103">
        <v>34320</v>
      </c>
      <c r="EF728" s="103">
        <v>109047.98</v>
      </c>
      <c r="EG728" s="103">
        <v>94379.97</v>
      </c>
      <c r="EK728" s="103">
        <v>-100</v>
      </c>
      <c r="EL728" s="103">
        <v>-100</v>
      </c>
      <c r="EM728" s="103">
        <v>-100</v>
      </c>
      <c r="EN728" s="103">
        <v>3.1773886946386947</v>
      </c>
      <c r="EP728" s="103">
        <v>2.749999125874126</v>
      </c>
    </row>
    <row r="729" spans="37:146" ht="12.75">
      <c r="AK729" s="112" t="s">
        <v>446</v>
      </c>
      <c r="AL729" s="112" t="s">
        <v>312</v>
      </c>
      <c r="AM729" s="112" t="s">
        <v>67</v>
      </c>
      <c r="AN729" s="112">
        <v>310</v>
      </c>
      <c r="AO729" s="112">
        <v>3534.98</v>
      </c>
      <c r="AP729" s="112">
        <v>3037.97</v>
      </c>
      <c r="AQ729" s="112">
        <v>1004</v>
      </c>
      <c r="AR729" s="112">
        <v>12626.24</v>
      </c>
      <c r="AS729" s="112">
        <v>11611.58</v>
      </c>
      <c r="AT729" s="112">
        <v>223.8709677419355</v>
      </c>
      <c r="AU729" s="112">
        <v>257.1799557564682</v>
      </c>
      <c r="AV729" s="112">
        <v>282.2150975816088</v>
      </c>
      <c r="AW729" s="113">
        <v>11.403161290322581</v>
      </c>
      <c r="AX729" s="113">
        <v>12.57593625498008</v>
      </c>
      <c r="AY729" s="113">
        <v>9.799903225806451</v>
      </c>
      <c r="AZ729" s="113">
        <v>11.565318725099601</v>
      </c>
      <c r="EB729" s="103" t="s">
        <v>286</v>
      </c>
      <c r="EC729" s="103" t="s">
        <v>287</v>
      </c>
      <c r="ED729" s="103" t="s">
        <v>350</v>
      </c>
      <c r="EE729" s="103">
        <v>2394</v>
      </c>
      <c r="EF729" s="103">
        <v>9005.38</v>
      </c>
      <c r="EG729" s="103">
        <v>7780.5</v>
      </c>
      <c r="EK729" s="103">
        <v>-100</v>
      </c>
      <c r="EL729" s="103">
        <v>-100</v>
      </c>
      <c r="EM729" s="103">
        <v>-100</v>
      </c>
      <c r="EN729" s="103">
        <v>3.761645781119465</v>
      </c>
      <c r="EP729" s="103">
        <v>3.25</v>
      </c>
    </row>
    <row r="730" spans="37:147" ht="12.75">
      <c r="AK730" s="112" t="s">
        <v>446</v>
      </c>
      <c r="AL730" s="112" t="s">
        <v>312</v>
      </c>
      <c r="AM730" s="112" t="s">
        <v>66</v>
      </c>
      <c r="AN730" s="112">
        <v>310</v>
      </c>
      <c r="AO730" s="112">
        <v>3352.42</v>
      </c>
      <c r="AP730" s="112">
        <v>2894.45</v>
      </c>
      <c r="AQ730" s="112">
        <v>270</v>
      </c>
      <c r="AR730" s="112">
        <v>2859.2</v>
      </c>
      <c r="AS730" s="112">
        <v>2628.82</v>
      </c>
      <c r="AT730" s="112">
        <v>-12.903225806451612</v>
      </c>
      <c r="AU730" s="112">
        <v>-14.712357043568534</v>
      </c>
      <c r="AV730" s="112">
        <v>-9.17721846983018</v>
      </c>
      <c r="AW730" s="113">
        <v>10.81425806451613</v>
      </c>
      <c r="AX730" s="113">
        <v>10.589629629629629</v>
      </c>
      <c r="AY730" s="113">
        <v>9.336935483870967</v>
      </c>
      <c r="AZ730" s="113">
        <v>9.736370370370372</v>
      </c>
      <c r="EB730" s="103" t="s">
        <v>430</v>
      </c>
      <c r="EC730" s="103" t="s">
        <v>629</v>
      </c>
      <c r="ED730" s="103" t="s">
        <v>48</v>
      </c>
      <c r="EE730" s="103">
        <v>14945</v>
      </c>
      <c r="EF730" s="103">
        <v>66518.08</v>
      </c>
      <c r="EG730" s="103">
        <v>57804.48</v>
      </c>
      <c r="EH730" s="103">
        <v>24595.2</v>
      </c>
      <c r="EI730" s="103">
        <v>87704.59</v>
      </c>
      <c r="EJ730" s="103">
        <v>80621.68</v>
      </c>
      <c r="EK730" s="103">
        <v>64.57142857142858</v>
      </c>
      <c r="EL730" s="103">
        <v>31.850753960426992</v>
      </c>
      <c r="EM730" s="103">
        <v>39.47306506346911</v>
      </c>
      <c r="EN730" s="103">
        <v>4.450858481097357</v>
      </c>
      <c r="EO730" s="103">
        <v>3.565923025631017</v>
      </c>
      <c r="EP730" s="103">
        <v>3.8678139846102377</v>
      </c>
      <c r="EQ730" s="103">
        <v>3.277943663804319</v>
      </c>
    </row>
    <row r="731" spans="37:146" ht="12.75">
      <c r="AK731" s="112" t="s">
        <v>446</v>
      </c>
      <c r="AL731" s="112" t="s">
        <v>312</v>
      </c>
      <c r="AM731" s="112" t="s">
        <v>44</v>
      </c>
      <c r="AN731" s="112"/>
      <c r="AO731" s="112"/>
      <c r="AP731" s="112"/>
      <c r="AQ731" s="112">
        <v>10490</v>
      </c>
      <c r="AR731" s="112">
        <v>113815.8</v>
      </c>
      <c r="AS731" s="112">
        <v>104650.61</v>
      </c>
      <c r="AT731" s="112"/>
      <c r="AU731" s="112"/>
      <c r="AV731" s="112"/>
      <c r="AW731" s="113"/>
      <c r="AX731" s="113">
        <v>10.849933269780744</v>
      </c>
      <c r="AY731" s="113"/>
      <c r="AZ731" s="113">
        <v>9.976225929456625</v>
      </c>
      <c r="EB731" s="103" t="s">
        <v>430</v>
      </c>
      <c r="EC731" s="103" t="s">
        <v>629</v>
      </c>
      <c r="ED731" s="103" t="s">
        <v>138</v>
      </c>
      <c r="EE731" s="103">
        <v>25000</v>
      </c>
      <c r="EF731" s="103">
        <v>85114.89</v>
      </c>
      <c r="EG731" s="103">
        <v>74502.18</v>
      </c>
      <c r="EK731" s="103">
        <v>-100</v>
      </c>
      <c r="EL731" s="103">
        <v>-100</v>
      </c>
      <c r="EM731" s="103">
        <v>-100</v>
      </c>
      <c r="EN731" s="103">
        <v>3.4045956</v>
      </c>
      <c r="EP731" s="103">
        <v>2.9800872</v>
      </c>
    </row>
    <row r="732" spans="37:147" ht="12.75">
      <c r="AK732" s="112" t="s">
        <v>457</v>
      </c>
      <c r="AL732" s="112" t="s">
        <v>319</v>
      </c>
      <c r="AM732" s="112" t="s">
        <v>48</v>
      </c>
      <c r="AN732" s="112">
        <v>5090</v>
      </c>
      <c r="AO732" s="112">
        <v>58315.94</v>
      </c>
      <c r="AP732" s="112">
        <v>49754.8</v>
      </c>
      <c r="AQ732" s="112">
        <v>7440</v>
      </c>
      <c r="AR732" s="112">
        <v>69706.64</v>
      </c>
      <c r="AS732" s="112">
        <v>63931.2</v>
      </c>
      <c r="AT732" s="112">
        <v>46.16895874263261</v>
      </c>
      <c r="AU732" s="112">
        <v>19.532738390224004</v>
      </c>
      <c r="AV732" s="112">
        <v>28.492527354144716</v>
      </c>
      <c r="AW732" s="113">
        <v>11.456962671905698</v>
      </c>
      <c r="AX732" s="113">
        <v>9.369172043010753</v>
      </c>
      <c r="AY732" s="113">
        <v>9.775009823182712</v>
      </c>
      <c r="AZ732" s="113">
        <v>8.59290322580645</v>
      </c>
      <c r="EB732" s="103" t="s">
        <v>430</v>
      </c>
      <c r="EC732" s="103" t="s">
        <v>629</v>
      </c>
      <c r="ED732" s="103" t="s">
        <v>54</v>
      </c>
      <c r="EH732" s="103">
        <v>1470.96</v>
      </c>
      <c r="EI732" s="103">
        <v>5981.25</v>
      </c>
      <c r="EJ732" s="103">
        <v>5490.87</v>
      </c>
      <c r="EO732" s="103">
        <v>4.066222059063469</v>
      </c>
      <c r="EQ732" s="103">
        <v>3.7328479360417686</v>
      </c>
    </row>
    <row r="733" spans="37:146" ht="12.75">
      <c r="AK733" s="112" t="s">
        <v>457</v>
      </c>
      <c r="AL733" s="112" t="s">
        <v>319</v>
      </c>
      <c r="AM733" s="112" t="s">
        <v>94</v>
      </c>
      <c r="AN733" s="112"/>
      <c r="AO733" s="112"/>
      <c r="AP733" s="112"/>
      <c r="AQ733" s="112">
        <v>11385</v>
      </c>
      <c r="AR733" s="112">
        <v>138141.29</v>
      </c>
      <c r="AS733" s="112">
        <v>127773.7</v>
      </c>
      <c r="AT733" s="112"/>
      <c r="AU733" s="112"/>
      <c r="AV733" s="112"/>
      <c r="AW733" s="113"/>
      <c r="AX733" s="113">
        <v>12.133622310057094</v>
      </c>
      <c r="AY733" s="113"/>
      <c r="AZ733" s="113">
        <v>11.222986385595082</v>
      </c>
      <c r="EB733" s="103" t="s">
        <v>430</v>
      </c>
      <c r="EC733" s="103" t="s">
        <v>629</v>
      </c>
      <c r="ED733" s="103" t="s">
        <v>82</v>
      </c>
      <c r="EE733" s="103">
        <v>17600</v>
      </c>
      <c r="EF733" s="103">
        <v>52632.12</v>
      </c>
      <c r="EG733" s="103">
        <v>46820</v>
      </c>
      <c r="EK733" s="103">
        <v>-100</v>
      </c>
      <c r="EL733" s="103">
        <v>-100</v>
      </c>
      <c r="EM733" s="103">
        <v>-100</v>
      </c>
      <c r="EN733" s="103">
        <v>2.990461363636364</v>
      </c>
      <c r="EP733" s="103">
        <v>2.6602272727272727</v>
      </c>
    </row>
    <row r="734" spans="37:146" ht="12.75">
      <c r="AK734" s="112" t="s">
        <v>457</v>
      </c>
      <c r="AL734" s="112" t="s">
        <v>319</v>
      </c>
      <c r="AM734" s="112" t="s">
        <v>138</v>
      </c>
      <c r="AN734" s="112">
        <v>495</v>
      </c>
      <c r="AO734" s="112">
        <v>2752.2</v>
      </c>
      <c r="AP734" s="112">
        <v>2369.49</v>
      </c>
      <c r="AQ734" s="112"/>
      <c r="AR734" s="112"/>
      <c r="AS734" s="112"/>
      <c r="AT734" s="112">
        <v>-100</v>
      </c>
      <c r="AU734" s="112">
        <v>-100</v>
      </c>
      <c r="AV734" s="112">
        <v>-100</v>
      </c>
      <c r="AW734" s="113">
        <v>5.56</v>
      </c>
      <c r="AX734" s="113"/>
      <c r="AY734" s="113">
        <v>4.786848484848484</v>
      </c>
      <c r="AZ734" s="113"/>
      <c r="EB734" s="103" t="s">
        <v>430</v>
      </c>
      <c r="EC734" s="103" t="s">
        <v>629</v>
      </c>
      <c r="ED734" s="103" t="s">
        <v>101</v>
      </c>
      <c r="EE734" s="103">
        <v>18000</v>
      </c>
      <c r="EF734" s="103">
        <v>56526.34</v>
      </c>
      <c r="EG734" s="103">
        <v>48850</v>
      </c>
      <c r="EK734" s="103">
        <v>-100</v>
      </c>
      <c r="EL734" s="103">
        <v>-100</v>
      </c>
      <c r="EM734" s="103">
        <v>-100</v>
      </c>
      <c r="EN734" s="103">
        <v>3.140352222222222</v>
      </c>
      <c r="EP734" s="103">
        <v>2.713888888888889</v>
      </c>
    </row>
    <row r="735" spans="37:147" ht="12.75">
      <c r="AK735" s="112" t="s">
        <v>457</v>
      </c>
      <c r="AL735" s="112" t="s">
        <v>319</v>
      </c>
      <c r="AM735" s="112" t="s">
        <v>139</v>
      </c>
      <c r="AN735" s="112">
        <v>500</v>
      </c>
      <c r="AO735" s="112">
        <v>7807.25</v>
      </c>
      <c r="AP735" s="112">
        <v>6747.02</v>
      </c>
      <c r="AQ735" s="112"/>
      <c r="AR735" s="112"/>
      <c r="AS735" s="112"/>
      <c r="AT735" s="112">
        <v>-100</v>
      </c>
      <c r="AU735" s="112">
        <v>-100</v>
      </c>
      <c r="AV735" s="112">
        <v>-100</v>
      </c>
      <c r="AW735" s="113">
        <v>15.6145</v>
      </c>
      <c r="AX735" s="113"/>
      <c r="AY735" s="113">
        <v>13.49404</v>
      </c>
      <c r="AZ735" s="113"/>
      <c r="EB735" s="103" t="s">
        <v>430</v>
      </c>
      <c r="EC735" s="103" t="s">
        <v>629</v>
      </c>
      <c r="ED735" s="103" t="s">
        <v>42</v>
      </c>
      <c r="EE735" s="103">
        <v>26420</v>
      </c>
      <c r="EF735" s="103">
        <v>93322.48</v>
      </c>
      <c r="EG735" s="103">
        <v>80928.35</v>
      </c>
      <c r="EH735" s="103">
        <v>1700</v>
      </c>
      <c r="EI735" s="103">
        <v>4943.41</v>
      </c>
      <c r="EJ735" s="103">
        <v>4569.52</v>
      </c>
      <c r="EK735" s="103">
        <v>-93.5654806964421</v>
      </c>
      <c r="EL735" s="103">
        <v>-94.70287330555297</v>
      </c>
      <c r="EM735" s="103">
        <v>-94.35362267981492</v>
      </c>
      <c r="EN735" s="103">
        <v>3.5322664647993944</v>
      </c>
      <c r="EO735" s="103">
        <v>2.9078882352941178</v>
      </c>
      <c r="EP735" s="103">
        <v>3.063147236941711</v>
      </c>
      <c r="EQ735" s="103">
        <v>2.6879529411764707</v>
      </c>
    </row>
    <row r="736" spans="37:147" ht="12.75">
      <c r="AK736" s="112" t="s">
        <v>457</v>
      </c>
      <c r="AL736" s="112" t="s">
        <v>319</v>
      </c>
      <c r="AM736" s="112" t="s">
        <v>63</v>
      </c>
      <c r="AN736" s="112">
        <v>10018</v>
      </c>
      <c r="AO736" s="112">
        <v>140080</v>
      </c>
      <c r="AP736" s="112">
        <v>120661.92</v>
      </c>
      <c r="AQ736" s="112">
        <v>28034.75</v>
      </c>
      <c r="AR736" s="112">
        <v>453449.2</v>
      </c>
      <c r="AS736" s="112">
        <v>416599.11</v>
      </c>
      <c r="AT736" s="112">
        <v>179.84378119385107</v>
      </c>
      <c r="AU736" s="112">
        <v>223.70731010850943</v>
      </c>
      <c r="AV736" s="112">
        <v>245.26146277135322</v>
      </c>
      <c r="AW736" s="113">
        <v>13.98283090437213</v>
      </c>
      <c r="AX736" s="113">
        <v>16.174540525597696</v>
      </c>
      <c r="AY736" s="113">
        <v>12.044511878618486</v>
      </c>
      <c r="AZ736" s="113">
        <v>14.86009720079544</v>
      </c>
      <c r="EB736" s="103" t="s">
        <v>430</v>
      </c>
      <c r="EC736" s="103" t="s">
        <v>629</v>
      </c>
      <c r="ED736" s="103" t="s">
        <v>46</v>
      </c>
      <c r="EE736" s="103">
        <v>16240</v>
      </c>
      <c r="EF736" s="103">
        <v>56028</v>
      </c>
      <c r="EG736" s="103">
        <v>47436.36</v>
      </c>
      <c r="EH736" s="103">
        <v>16240</v>
      </c>
      <c r="EI736" s="103">
        <v>53592</v>
      </c>
      <c r="EJ736" s="103">
        <v>49149.95</v>
      </c>
      <c r="EK736" s="103">
        <v>0</v>
      </c>
      <c r="EL736" s="103">
        <v>-4.3478260869565215</v>
      </c>
      <c r="EM736" s="103">
        <v>3.6123977472133117</v>
      </c>
      <c r="EN736" s="103">
        <v>3.45</v>
      </c>
      <c r="EO736" s="103">
        <v>3.3</v>
      </c>
      <c r="EP736" s="103">
        <v>2.920958128078818</v>
      </c>
      <c r="EQ736" s="103">
        <v>3.0264747536945813</v>
      </c>
    </row>
    <row r="737" spans="37:146" ht="12.75">
      <c r="AK737" s="112" t="s">
        <v>457</v>
      </c>
      <c r="AL737" s="112" t="s">
        <v>319</v>
      </c>
      <c r="AM737" s="112" t="s">
        <v>54</v>
      </c>
      <c r="AN737" s="112">
        <v>224569.21</v>
      </c>
      <c r="AO737" s="112">
        <v>2930001.72</v>
      </c>
      <c r="AP737" s="112">
        <v>2502184.86</v>
      </c>
      <c r="AQ737" s="112">
        <v>151003.2</v>
      </c>
      <c r="AR737" s="112">
        <v>1813875.04</v>
      </c>
      <c r="AS737" s="112">
        <v>1669970.42</v>
      </c>
      <c r="AT737" s="112">
        <v>-32.75872502735348</v>
      </c>
      <c r="AU737" s="112">
        <v>-38.09303838906962</v>
      </c>
      <c r="AV737" s="112">
        <v>-33.2595106502243</v>
      </c>
      <c r="AW737" s="113">
        <v>13.047210345532232</v>
      </c>
      <c r="AX737" s="113">
        <v>12.01216292105068</v>
      </c>
      <c r="AY737" s="113">
        <v>11.142154616832824</v>
      </c>
      <c r="AZ737" s="113">
        <v>11.059172388399714</v>
      </c>
      <c r="EB737" s="103" t="s">
        <v>430</v>
      </c>
      <c r="EC737" s="103" t="s">
        <v>629</v>
      </c>
      <c r="ED737" s="103" t="s">
        <v>95</v>
      </c>
      <c r="EE737" s="103">
        <v>33040</v>
      </c>
      <c r="EF737" s="103">
        <v>111631.82</v>
      </c>
      <c r="EG737" s="103">
        <v>93772</v>
      </c>
      <c r="EK737" s="103">
        <v>-100</v>
      </c>
      <c r="EL737" s="103">
        <v>-100</v>
      </c>
      <c r="EM737" s="103">
        <v>-100</v>
      </c>
      <c r="EN737" s="103">
        <v>3.378687046004843</v>
      </c>
      <c r="EP737" s="103">
        <v>2.838135593220339</v>
      </c>
    </row>
    <row r="738" spans="37:147" ht="12.75">
      <c r="AK738" s="112" t="s">
        <v>457</v>
      </c>
      <c r="AL738" s="112" t="s">
        <v>319</v>
      </c>
      <c r="AM738" s="112" t="s">
        <v>56</v>
      </c>
      <c r="AN738" s="112">
        <v>16016</v>
      </c>
      <c r="AO738" s="112">
        <v>218683.61</v>
      </c>
      <c r="AP738" s="112">
        <v>184885.51</v>
      </c>
      <c r="AQ738" s="112">
        <v>37638</v>
      </c>
      <c r="AR738" s="112">
        <v>451002.88</v>
      </c>
      <c r="AS738" s="112">
        <v>415277.99</v>
      </c>
      <c r="AT738" s="112">
        <v>135.0024975024975</v>
      </c>
      <c r="AU738" s="112">
        <v>106.23533697838627</v>
      </c>
      <c r="AV738" s="112">
        <v>124.61359465108974</v>
      </c>
      <c r="AW738" s="113">
        <v>13.654071553446553</v>
      </c>
      <c r="AX738" s="113">
        <v>11.982647324512461</v>
      </c>
      <c r="AY738" s="113">
        <v>11.543800574425575</v>
      </c>
      <c r="AZ738" s="113">
        <v>11.033476539667356</v>
      </c>
      <c r="EB738" s="103" t="s">
        <v>430</v>
      </c>
      <c r="EC738" s="103" t="s">
        <v>629</v>
      </c>
      <c r="ED738" s="103" t="s">
        <v>71</v>
      </c>
      <c r="EE738" s="103">
        <v>3215</v>
      </c>
      <c r="EF738" s="103">
        <v>9855.87</v>
      </c>
      <c r="EG738" s="103">
        <v>8489.6</v>
      </c>
      <c r="EH738" s="103">
        <v>18000</v>
      </c>
      <c r="EI738" s="103">
        <v>54146.59</v>
      </c>
      <c r="EJ738" s="103">
        <v>49677.92</v>
      </c>
      <c r="EK738" s="103">
        <v>459.8755832037325</v>
      </c>
      <c r="EL738" s="103">
        <v>449.38417410132223</v>
      </c>
      <c r="EM738" s="103">
        <v>485.1620806633999</v>
      </c>
      <c r="EN738" s="103">
        <v>3.0655894245723174</v>
      </c>
      <c r="EO738" s="103">
        <v>3.0081438888888887</v>
      </c>
      <c r="EP738" s="103">
        <v>2.6406220839813375</v>
      </c>
      <c r="EQ738" s="103">
        <v>2.7598844444444444</v>
      </c>
    </row>
    <row r="739" spans="37:146" ht="12.75">
      <c r="AK739" s="112" t="s">
        <v>457</v>
      </c>
      <c r="AL739" s="112" t="s">
        <v>319</v>
      </c>
      <c r="AM739" s="112" t="s">
        <v>42</v>
      </c>
      <c r="AN739" s="112">
        <v>104150</v>
      </c>
      <c r="AO739" s="112">
        <v>919107.39</v>
      </c>
      <c r="AP739" s="112">
        <v>786267.66</v>
      </c>
      <c r="AQ739" s="112">
        <v>92835</v>
      </c>
      <c r="AR739" s="112">
        <v>985342.26</v>
      </c>
      <c r="AS739" s="112">
        <v>906445.71</v>
      </c>
      <c r="AT739" s="112">
        <v>-10.864138262121939</v>
      </c>
      <c r="AU739" s="112">
        <v>7.2064342775004775</v>
      </c>
      <c r="AV739" s="112">
        <v>15.284623304995137</v>
      </c>
      <c r="AW739" s="113">
        <v>8.824842918867018</v>
      </c>
      <c r="AX739" s="113">
        <v>10.613909193730812</v>
      </c>
      <c r="AY739" s="113">
        <v>7.549377436389823</v>
      </c>
      <c r="AZ739" s="113">
        <v>9.764051381483277</v>
      </c>
      <c r="EB739" s="103" t="s">
        <v>430</v>
      </c>
      <c r="EC739" s="103" t="s">
        <v>629</v>
      </c>
      <c r="ED739" s="103" t="s">
        <v>67</v>
      </c>
      <c r="EE739" s="103">
        <v>17070</v>
      </c>
      <c r="EF739" s="103">
        <v>68694</v>
      </c>
      <c r="EG739" s="103">
        <v>58586.58</v>
      </c>
      <c r="EK739" s="103">
        <v>-100</v>
      </c>
      <c r="EL739" s="103">
        <v>-100</v>
      </c>
      <c r="EM739" s="103">
        <v>-100</v>
      </c>
      <c r="EN739" s="103">
        <v>4.024253075571178</v>
      </c>
      <c r="EP739" s="103">
        <v>3.4321370826010544</v>
      </c>
    </row>
    <row r="740" spans="37:147" ht="12.75">
      <c r="AK740" s="112" t="s">
        <v>457</v>
      </c>
      <c r="AL740" s="112" t="s">
        <v>319</v>
      </c>
      <c r="AM740" s="112" t="s">
        <v>92</v>
      </c>
      <c r="AN740" s="112">
        <v>1065</v>
      </c>
      <c r="AO740" s="112">
        <v>14876.2</v>
      </c>
      <c r="AP740" s="112">
        <v>12855.92</v>
      </c>
      <c r="AQ740" s="112">
        <v>800</v>
      </c>
      <c r="AR740" s="112">
        <v>10784</v>
      </c>
      <c r="AS740" s="112">
        <v>9892.43</v>
      </c>
      <c r="AT740" s="112">
        <v>-24.88262910798122</v>
      </c>
      <c r="AU740" s="112">
        <v>-27.508369072747076</v>
      </c>
      <c r="AV740" s="112">
        <v>-23.05155912606799</v>
      </c>
      <c r="AW740" s="113">
        <v>13.968262910798122</v>
      </c>
      <c r="AX740" s="113">
        <v>13.48</v>
      </c>
      <c r="AY740" s="113">
        <v>12.071286384976526</v>
      </c>
      <c r="AZ740" s="113">
        <v>12.3655375</v>
      </c>
      <c r="EB740" s="103" t="s">
        <v>430</v>
      </c>
      <c r="EC740" s="103" t="s">
        <v>629</v>
      </c>
      <c r="ED740" s="103" t="s">
        <v>357</v>
      </c>
      <c r="EH740" s="103">
        <v>20000</v>
      </c>
      <c r="EI740" s="103">
        <v>60109.36</v>
      </c>
      <c r="EJ740" s="103">
        <v>55000</v>
      </c>
      <c r="EO740" s="103">
        <v>3.005468</v>
      </c>
      <c r="EQ740" s="103">
        <v>2.75</v>
      </c>
    </row>
    <row r="741" spans="37:146" ht="12.75">
      <c r="AK741" s="112" t="s">
        <v>457</v>
      </c>
      <c r="AL741" s="112" t="s">
        <v>319</v>
      </c>
      <c r="AM741" s="112" t="s">
        <v>61</v>
      </c>
      <c r="AN741" s="112">
        <v>5000</v>
      </c>
      <c r="AO741" s="112">
        <v>58534.66</v>
      </c>
      <c r="AP741" s="112">
        <v>50395</v>
      </c>
      <c r="AQ741" s="112">
        <v>2700</v>
      </c>
      <c r="AR741" s="112">
        <v>26787.77</v>
      </c>
      <c r="AS741" s="112">
        <v>24578.04</v>
      </c>
      <c r="AT741" s="112">
        <v>-46</v>
      </c>
      <c r="AU741" s="112">
        <v>-54.236054330887036</v>
      </c>
      <c r="AV741" s="112">
        <v>-51.229209246949104</v>
      </c>
      <c r="AW741" s="113">
        <v>11.706932</v>
      </c>
      <c r="AX741" s="113">
        <v>9.921396296296296</v>
      </c>
      <c r="AY741" s="113">
        <v>10.079</v>
      </c>
      <c r="AZ741" s="113">
        <v>9.102977777777777</v>
      </c>
      <c r="EB741" s="103" t="s">
        <v>430</v>
      </c>
      <c r="EC741" s="103" t="s">
        <v>629</v>
      </c>
      <c r="ED741" s="103" t="s">
        <v>530</v>
      </c>
      <c r="EE741" s="103">
        <v>24720</v>
      </c>
      <c r="EF741" s="103">
        <v>84509.26</v>
      </c>
      <c r="EG741" s="103">
        <v>72251.18</v>
      </c>
      <c r="EK741" s="103">
        <v>-100</v>
      </c>
      <c r="EL741" s="103">
        <v>-100</v>
      </c>
      <c r="EM741" s="103">
        <v>-100</v>
      </c>
      <c r="EN741" s="103">
        <v>3.4186593851132683</v>
      </c>
      <c r="EP741" s="103">
        <v>2.9227823624595466</v>
      </c>
    </row>
    <row r="742" spans="37:147" ht="12.75">
      <c r="AK742" s="112" t="s">
        <v>457</v>
      </c>
      <c r="AL742" s="112" t="s">
        <v>319</v>
      </c>
      <c r="AM742" s="112" t="s">
        <v>43</v>
      </c>
      <c r="AN742" s="112">
        <v>121216.2</v>
      </c>
      <c r="AO742" s="112">
        <v>1253722.74</v>
      </c>
      <c r="AP742" s="112">
        <v>1075249.4</v>
      </c>
      <c r="AQ742" s="112">
        <v>60377.8</v>
      </c>
      <c r="AR742" s="112">
        <v>616983.54</v>
      </c>
      <c r="AS742" s="112">
        <v>567257.56</v>
      </c>
      <c r="AT742" s="112">
        <v>-50.18999110679925</v>
      </c>
      <c r="AU742" s="112">
        <v>-50.787879942258996</v>
      </c>
      <c r="AV742" s="112">
        <v>-47.24409425385403</v>
      </c>
      <c r="AW742" s="113">
        <v>10.3428645676073</v>
      </c>
      <c r="AX742" s="113">
        <v>10.218715156895415</v>
      </c>
      <c r="AY742" s="113">
        <v>8.870509057370219</v>
      </c>
      <c r="AZ742" s="113">
        <v>9.395134635577978</v>
      </c>
      <c r="EB742" s="103" t="s">
        <v>443</v>
      </c>
      <c r="EC742" s="103" t="s">
        <v>631</v>
      </c>
      <c r="ED742" s="103" t="s">
        <v>43</v>
      </c>
      <c r="EH742" s="103">
        <v>500</v>
      </c>
      <c r="EI742" s="103">
        <v>2670.47</v>
      </c>
      <c r="EJ742" s="103">
        <v>2450.18</v>
      </c>
      <c r="EO742" s="103">
        <v>5.34094</v>
      </c>
      <c r="EQ742" s="103">
        <v>4.90036</v>
      </c>
    </row>
    <row r="743" spans="37:146" ht="12.75">
      <c r="AK743" s="112" t="s">
        <v>457</v>
      </c>
      <c r="AL743" s="112" t="s">
        <v>319</v>
      </c>
      <c r="AM743" s="112" t="s">
        <v>71</v>
      </c>
      <c r="AN743" s="112"/>
      <c r="AO743" s="112"/>
      <c r="AP743" s="112"/>
      <c r="AQ743" s="112">
        <v>740</v>
      </c>
      <c r="AR743" s="112">
        <v>4682.57</v>
      </c>
      <c r="AS743" s="112">
        <v>4305.95</v>
      </c>
      <c r="AT743" s="112"/>
      <c r="AU743" s="112"/>
      <c r="AV743" s="112"/>
      <c r="AW743" s="113"/>
      <c r="AX743" s="113">
        <v>6.327797297297297</v>
      </c>
      <c r="AY743" s="113"/>
      <c r="AZ743" s="113">
        <v>5.818851351351351</v>
      </c>
      <c r="EB743" s="103" t="s">
        <v>443</v>
      </c>
      <c r="EC743" s="103" t="s">
        <v>631</v>
      </c>
      <c r="ED743" s="103" t="s">
        <v>71</v>
      </c>
      <c r="EE743" s="103">
        <v>21</v>
      </c>
      <c r="EF743" s="103">
        <v>120.22</v>
      </c>
      <c r="EG743" s="103">
        <v>100.33</v>
      </c>
      <c r="EK743" s="103">
        <v>-100</v>
      </c>
      <c r="EL743" s="103">
        <v>-100</v>
      </c>
      <c r="EM743" s="103">
        <v>-100</v>
      </c>
      <c r="EN743" s="103">
        <v>5.7247619047619045</v>
      </c>
      <c r="EP743" s="103">
        <v>4.777619047619048</v>
      </c>
    </row>
    <row r="744" spans="37:146" ht="12.75">
      <c r="AK744" s="112" t="s">
        <v>457</v>
      </c>
      <c r="AL744" s="112" t="s">
        <v>319</v>
      </c>
      <c r="AM744" s="112" t="s">
        <v>530</v>
      </c>
      <c r="AN744" s="112">
        <v>560</v>
      </c>
      <c r="AO744" s="112">
        <v>5168.67</v>
      </c>
      <c r="AP744" s="112">
        <v>4449.93</v>
      </c>
      <c r="AQ744" s="112"/>
      <c r="AR744" s="112"/>
      <c r="AS744" s="112"/>
      <c r="AT744" s="112">
        <v>-100</v>
      </c>
      <c r="AU744" s="112">
        <v>-100</v>
      </c>
      <c r="AV744" s="112">
        <v>-100</v>
      </c>
      <c r="AW744" s="113">
        <v>9.229767857142857</v>
      </c>
      <c r="AX744" s="113"/>
      <c r="AY744" s="113">
        <v>7.946303571428572</v>
      </c>
      <c r="AZ744" s="113"/>
      <c r="EB744" s="103" t="s">
        <v>451</v>
      </c>
      <c r="EC744" s="103" t="s">
        <v>452</v>
      </c>
      <c r="ED744" s="103" t="s">
        <v>48</v>
      </c>
      <c r="EE744" s="103">
        <v>11200</v>
      </c>
      <c r="EF744" s="103">
        <v>56491.55</v>
      </c>
      <c r="EG744" s="103">
        <v>48636</v>
      </c>
      <c r="EK744" s="103">
        <v>-100</v>
      </c>
      <c r="EL744" s="103">
        <v>-100</v>
      </c>
      <c r="EM744" s="103">
        <v>-100</v>
      </c>
      <c r="EN744" s="103">
        <v>5.043888392857143</v>
      </c>
      <c r="EP744" s="103">
        <v>4.3425</v>
      </c>
    </row>
    <row r="745" spans="37:147" ht="12.75">
      <c r="AK745" s="112" t="s">
        <v>457</v>
      </c>
      <c r="AL745" s="112" t="s">
        <v>319</v>
      </c>
      <c r="AM745" s="112" t="s">
        <v>44</v>
      </c>
      <c r="AN745" s="112"/>
      <c r="AO745" s="112"/>
      <c r="AP745" s="112"/>
      <c r="AQ745" s="112">
        <v>190</v>
      </c>
      <c r="AR745" s="112">
        <v>2463.63</v>
      </c>
      <c r="AS745" s="112">
        <v>2273.24</v>
      </c>
      <c r="AT745" s="112"/>
      <c r="AU745" s="112"/>
      <c r="AV745" s="112"/>
      <c r="AW745" s="113"/>
      <c r="AX745" s="113">
        <v>12.966473684210527</v>
      </c>
      <c r="AY745" s="113"/>
      <c r="AZ745" s="113">
        <v>11.964421052631577</v>
      </c>
      <c r="EB745" s="103" t="s">
        <v>451</v>
      </c>
      <c r="EC745" s="103" t="s">
        <v>452</v>
      </c>
      <c r="ED745" s="103" t="s">
        <v>52</v>
      </c>
      <c r="EH745" s="103">
        <v>3000</v>
      </c>
      <c r="EI745" s="103">
        <v>15558.04</v>
      </c>
      <c r="EJ745" s="103">
        <v>14271.96</v>
      </c>
      <c r="EO745" s="103">
        <v>5.186013333333333</v>
      </c>
      <c r="EQ745" s="103">
        <v>4.75732</v>
      </c>
    </row>
    <row r="746" spans="37:147" ht="12.75">
      <c r="AK746" s="112" t="s">
        <v>322</v>
      </c>
      <c r="AL746" s="112" t="s">
        <v>323</v>
      </c>
      <c r="AM746" s="112" t="s">
        <v>43</v>
      </c>
      <c r="AN746" s="112"/>
      <c r="AO746" s="112"/>
      <c r="AP746" s="112"/>
      <c r="AQ746" s="112">
        <v>11408</v>
      </c>
      <c r="AR746" s="112">
        <v>45486.22</v>
      </c>
      <c r="AS746" s="112">
        <v>41880.96</v>
      </c>
      <c r="AT746" s="112"/>
      <c r="AU746" s="112"/>
      <c r="AV746" s="112"/>
      <c r="AW746" s="113"/>
      <c r="AX746" s="113">
        <v>3.9872212482468443</v>
      </c>
      <c r="AY746" s="113"/>
      <c r="AZ746" s="113">
        <v>3.6711921458625527</v>
      </c>
      <c r="EB746" s="103" t="s">
        <v>451</v>
      </c>
      <c r="EC746" s="103" t="s">
        <v>452</v>
      </c>
      <c r="ED746" s="103" t="s">
        <v>42</v>
      </c>
      <c r="EE746" s="103">
        <v>2500</v>
      </c>
      <c r="EF746" s="103">
        <v>12251.98</v>
      </c>
      <c r="EG746" s="103">
        <v>10899</v>
      </c>
      <c r="EH746" s="103">
        <v>14400</v>
      </c>
      <c r="EI746" s="103">
        <v>71472.35</v>
      </c>
      <c r="EJ746" s="103">
        <v>66066.55</v>
      </c>
      <c r="EK746" s="103">
        <v>476</v>
      </c>
      <c r="EL746" s="103">
        <v>483.35346613363726</v>
      </c>
      <c r="EM746" s="103">
        <v>506.17074961005596</v>
      </c>
      <c r="EN746" s="103">
        <v>4.900792</v>
      </c>
      <c r="EO746" s="103">
        <v>4.96335763888889</v>
      </c>
      <c r="EP746" s="103">
        <v>4.3596</v>
      </c>
      <c r="EQ746" s="103">
        <v>4.587954861111111</v>
      </c>
    </row>
    <row r="747" spans="37:147" ht="12.75">
      <c r="AK747" s="112" t="s">
        <v>322</v>
      </c>
      <c r="AL747" s="112" t="s">
        <v>323</v>
      </c>
      <c r="AM747" s="112" t="s">
        <v>156</v>
      </c>
      <c r="AN747" s="112">
        <v>136.8</v>
      </c>
      <c r="AO747" s="112">
        <v>760.66</v>
      </c>
      <c r="AP747" s="112">
        <v>644.08</v>
      </c>
      <c r="AQ747" s="112"/>
      <c r="AR747" s="112"/>
      <c r="AS747" s="112"/>
      <c r="AT747" s="112">
        <v>-100</v>
      </c>
      <c r="AU747" s="112">
        <v>-100</v>
      </c>
      <c r="AV747" s="112">
        <v>-100</v>
      </c>
      <c r="AW747" s="113">
        <v>5.560380116959063</v>
      </c>
      <c r="AX747" s="113"/>
      <c r="AY747" s="113">
        <v>4.708187134502924</v>
      </c>
      <c r="AZ747" s="113"/>
      <c r="EB747" s="103" t="s">
        <v>451</v>
      </c>
      <c r="EC747" s="103" t="s">
        <v>452</v>
      </c>
      <c r="ED747" s="103" t="s">
        <v>46</v>
      </c>
      <c r="EE747" s="103">
        <v>1344</v>
      </c>
      <c r="EF747" s="103">
        <v>8064</v>
      </c>
      <c r="EG747" s="103">
        <v>6827.42</v>
      </c>
      <c r="EH747" s="103">
        <v>1344</v>
      </c>
      <c r="EI747" s="103">
        <v>7728</v>
      </c>
      <c r="EJ747" s="103">
        <v>7087.45</v>
      </c>
      <c r="EK747" s="103">
        <v>0</v>
      </c>
      <c r="EL747" s="103">
        <v>-4.166666666666667</v>
      </c>
      <c r="EM747" s="103">
        <v>3.8086129167386766</v>
      </c>
      <c r="EN747" s="103">
        <v>6</v>
      </c>
      <c r="EO747" s="103">
        <v>5.75</v>
      </c>
      <c r="EP747" s="103">
        <v>5.0799255952380955</v>
      </c>
      <c r="EQ747" s="103">
        <v>5.273400297619047</v>
      </c>
    </row>
    <row r="748" spans="53:147" ht="12.75">
      <c r="BA748" s="112" t="s">
        <v>417</v>
      </c>
      <c r="BB748" s="112" t="s">
        <v>418</v>
      </c>
      <c r="BC748" s="112" t="s">
        <v>48</v>
      </c>
      <c r="BD748" s="112">
        <v>23586</v>
      </c>
      <c r="BE748" s="112">
        <v>120418.31</v>
      </c>
      <c r="BF748" s="112">
        <v>103697.01</v>
      </c>
      <c r="BG748" s="112">
        <v>46412</v>
      </c>
      <c r="BH748" s="112">
        <v>219244.72</v>
      </c>
      <c r="BI748" s="112">
        <v>201601.61</v>
      </c>
      <c r="BJ748" s="112">
        <v>96.77774951242263</v>
      </c>
      <c r="BK748" s="112">
        <v>82.06925508255348</v>
      </c>
      <c r="BL748" s="112">
        <v>94.41410123589871</v>
      </c>
      <c r="BM748" s="113">
        <v>5.105499448825574</v>
      </c>
      <c r="BN748" s="113">
        <v>4.723880031026459</v>
      </c>
      <c r="BO748" s="113">
        <v>4.396549224116001</v>
      </c>
      <c r="BP748" s="113">
        <v>4.3437389037317935</v>
      </c>
      <c r="EB748" s="103" t="s">
        <v>451</v>
      </c>
      <c r="EC748" s="103" t="s">
        <v>452</v>
      </c>
      <c r="ED748" s="103" t="s">
        <v>61</v>
      </c>
      <c r="EH748" s="103">
        <v>2700</v>
      </c>
      <c r="EI748" s="103">
        <v>16262.5</v>
      </c>
      <c r="EJ748" s="103">
        <v>14925.1</v>
      </c>
      <c r="EO748" s="103">
        <v>6.023148148148148</v>
      </c>
      <c r="EQ748" s="103">
        <v>5.527814814814815</v>
      </c>
    </row>
    <row r="749" spans="53:146" ht="12.75">
      <c r="BA749" s="112" t="s">
        <v>417</v>
      </c>
      <c r="BB749" s="112" t="s">
        <v>418</v>
      </c>
      <c r="BC749" s="112" t="s">
        <v>87</v>
      </c>
      <c r="BD749" s="112"/>
      <c r="BE749" s="112"/>
      <c r="BF749" s="112"/>
      <c r="BG749" s="112">
        <v>5682</v>
      </c>
      <c r="BH749" s="112">
        <v>28308.79</v>
      </c>
      <c r="BI749" s="112">
        <v>26034.4</v>
      </c>
      <c r="BJ749" s="112"/>
      <c r="BK749" s="112"/>
      <c r="BL749" s="112"/>
      <c r="BM749" s="113"/>
      <c r="BN749" s="113">
        <v>4.982187609996481</v>
      </c>
      <c r="BO749" s="113"/>
      <c r="BP749" s="113">
        <v>4.581907778951074</v>
      </c>
      <c r="EB749" s="103" t="s">
        <v>451</v>
      </c>
      <c r="EC749" s="103" t="s">
        <v>452</v>
      </c>
      <c r="ED749" s="103" t="s">
        <v>530</v>
      </c>
      <c r="EE749" s="103">
        <v>6680</v>
      </c>
      <c r="EF749" s="103">
        <v>34191.98</v>
      </c>
      <c r="EG749" s="103">
        <v>29437.34</v>
      </c>
      <c r="EK749" s="103">
        <v>-100</v>
      </c>
      <c r="EL749" s="103">
        <v>-100</v>
      </c>
      <c r="EM749" s="103">
        <v>-100</v>
      </c>
      <c r="EN749" s="103">
        <v>5.118559880239522</v>
      </c>
      <c r="EP749" s="103">
        <v>4.406787425149701</v>
      </c>
    </row>
    <row r="750" spans="53:147" ht="12.75">
      <c r="BA750" s="112" t="s">
        <v>417</v>
      </c>
      <c r="BB750" s="112" t="s">
        <v>418</v>
      </c>
      <c r="BC750" s="112" t="s">
        <v>60</v>
      </c>
      <c r="BD750" s="112"/>
      <c r="BE750" s="112"/>
      <c r="BF750" s="112"/>
      <c r="BG750" s="112">
        <v>750</v>
      </c>
      <c r="BH750" s="112">
        <v>4412.09</v>
      </c>
      <c r="BI750" s="112">
        <v>4070.5</v>
      </c>
      <c r="BJ750" s="112"/>
      <c r="BK750" s="112"/>
      <c r="BL750" s="112"/>
      <c r="BM750" s="113"/>
      <c r="BN750" s="113">
        <v>5.882786666666667</v>
      </c>
      <c r="BO750" s="113"/>
      <c r="BP750" s="113">
        <v>5.427333333333333</v>
      </c>
      <c r="EB750" s="103" t="s">
        <v>460</v>
      </c>
      <c r="EC750" s="103" t="s">
        <v>461</v>
      </c>
      <c r="ED750" s="103" t="s">
        <v>48</v>
      </c>
      <c r="EE750" s="103">
        <v>246665.88</v>
      </c>
      <c r="EF750" s="103">
        <v>2263189.93</v>
      </c>
      <c r="EG750" s="103">
        <v>1950083.45</v>
      </c>
      <c r="EH750" s="103">
        <v>357936.165</v>
      </c>
      <c r="EI750" s="103">
        <v>3173378.98</v>
      </c>
      <c r="EJ750" s="103">
        <v>2919869.41</v>
      </c>
      <c r="EK750" s="103">
        <v>45.109718863427716</v>
      </c>
      <c r="EL750" s="103">
        <v>40.21708642013973</v>
      </c>
      <c r="EM750" s="103">
        <v>49.73048512359818</v>
      </c>
      <c r="EN750" s="103">
        <v>9.175123572015716</v>
      </c>
      <c r="EO750" s="103">
        <v>8.865767950550625</v>
      </c>
      <c r="EP750" s="103">
        <v>7.905768929209017</v>
      </c>
      <c r="EQ750" s="103">
        <v>8.157514371312551</v>
      </c>
    </row>
    <row r="751" spans="53:146" ht="12.75">
      <c r="BA751" s="112" t="s">
        <v>417</v>
      </c>
      <c r="BB751" s="112" t="s">
        <v>418</v>
      </c>
      <c r="BC751" s="112" t="s">
        <v>139</v>
      </c>
      <c r="BD751" s="112">
        <v>39100</v>
      </c>
      <c r="BE751" s="112">
        <v>261563.93</v>
      </c>
      <c r="BF751" s="112">
        <v>223928.85</v>
      </c>
      <c r="BG751" s="112">
        <v>68460</v>
      </c>
      <c r="BH751" s="112">
        <v>380822.15</v>
      </c>
      <c r="BI751" s="112">
        <v>350369.34</v>
      </c>
      <c r="BJ751" s="112">
        <v>75.08951406649616</v>
      </c>
      <c r="BK751" s="112">
        <v>45.59429123121068</v>
      </c>
      <c r="BL751" s="112">
        <v>56.4645823885578</v>
      </c>
      <c r="BM751" s="113">
        <v>6.689614578005115</v>
      </c>
      <c r="BN751" s="113">
        <v>5.5626957347356125</v>
      </c>
      <c r="BO751" s="113">
        <v>5.727080562659847</v>
      </c>
      <c r="BP751" s="113">
        <v>5.117869412795794</v>
      </c>
      <c r="EB751" s="103" t="s">
        <v>460</v>
      </c>
      <c r="EC751" s="103" t="s">
        <v>461</v>
      </c>
      <c r="ED751" s="103" t="s">
        <v>64</v>
      </c>
      <c r="EE751" s="103">
        <v>500</v>
      </c>
      <c r="EF751" s="103">
        <v>4576.38</v>
      </c>
      <c r="EG751" s="103">
        <v>3940</v>
      </c>
      <c r="EK751" s="103">
        <v>-100</v>
      </c>
      <c r="EL751" s="103">
        <v>-100</v>
      </c>
      <c r="EM751" s="103">
        <v>-100</v>
      </c>
      <c r="EN751" s="103">
        <v>9.15276</v>
      </c>
      <c r="EP751" s="103">
        <v>7.88</v>
      </c>
    </row>
    <row r="752" spans="53:147" ht="12.75">
      <c r="BA752" s="112" t="s">
        <v>417</v>
      </c>
      <c r="BB752" s="112" t="s">
        <v>418</v>
      </c>
      <c r="BC752" s="112" t="s">
        <v>63</v>
      </c>
      <c r="BD752" s="112">
        <v>116716.41</v>
      </c>
      <c r="BE752" s="112">
        <v>830117.86</v>
      </c>
      <c r="BF752" s="112">
        <v>712905.31</v>
      </c>
      <c r="BG752" s="112">
        <v>151590</v>
      </c>
      <c r="BH752" s="112">
        <v>876990.8</v>
      </c>
      <c r="BI752" s="112">
        <v>806440.84</v>
      </c>
      <c r="BJ752" s="112">
        <v>29.878909058289228</v>
      </c>
      <c r="BK752" s="112">
        <v>5.646540359943594</v>
      </c>
      <c r="BL752" s="112">
        <v>13.120330103867497</v>
      </c>
      <c r="BM752" s="113">
        <v>7.112263476918113</v>
      </c>
      <c r="BN752" s="113">
        <v>5.7852813510126</v>
      </c>
      <c r="BO752" s="113">
        <v>6.108012660773237</v>
      </c>
      <c r="BP752" s="113">
        <v>5.319881522527871</v>
      </c>
      <c r="EB752" s="103" t="s">
        <v>460</v>
      </c>
      <c r="EC752" s="103" t="s">
        <v>461</v>
      </c>
      <c r="ED752" s="103" t="s">
        <v>54</v>
      </c>
      <c r="EH752" s="103">
        <v>250</v>
      </c>
      <c r="EI752" s="103">
        <v>2514.81</v>
      </c>
      <c r="EJ752" s="103">
        <v>2312.76</v>
      </c>
      <c r="EO752" s="103">
        <v>10.059239999999999</v>
      </c>
      <c r="EQ752" s="103">
        <v>9.251040000000001</v>
      </c>
    </row>
    <row r="753" spans="53:147" ht="12.75">
      <c r="BA753" s="112" t="s">
        <v>417</v>
      </c>
      <c r="BB753" s="112" t="s">
        <v>418</v>
      </c>
      <c r="BC753" s="112" t="s">
        <v>54</v>
      </c>
      <c r="BD753" s="112">
        <v>158249.67</v>
      </c>
      <c r="BE753" s="112">
        <v>835928.09</v>
      </c>
      <c r="BF753" s="112">
        <v>718677.02</v>
      </c>
      <c r="BG753" s="112">
        <v>237228.28</v>
      </c>
      <c r="BH753" s="112">
        <v>1214310.33</v>
      </c>
      <c r="BI753" s="112">
        <v>1116283.59</v>
      </c>
      <c r="BJ753" s="112">
        <v>49.90759854349142</v>
      </c>
      <c r="BK753" s="112">
        <v>45.26492703457304</v>
      </c>
      <c r="BL753" s="112">
        <v>55.3247924916258</v>
      </c>
      <c r="BM753" s="113">
        <v>5.282337018459501</v>
      </c>
      <c r="BN753" s="113">
        <v>5.118741871753233</v>
      </c>
      <c r="BO753" s="113">
        <v>4.541412440228153</v>
      </c>
      <c r="BP753" s="113">
        <v>4.705524948374621</v>
      </c>
      <c r="EB753" s="103" t="s">
        <v>460</v>
      </c>
      <c r="EC753" s="103" t="s">
        <v>461</v>
      </c>
      <c r="ED753" s="103" t="s">
        <v>52</v>
      </c>
      <c r="EH753" s="103">
        <v>9000</v>
      </c>
      <c r="EI753" s="103">
        <v>71201.66</v>
      </c>
      <c r="EJ753" s="103">
        <v>65315.87</v>
      </c>
      <c r="EO753" s="103">
        <v>7.911295555555556</v>
      </c>
      <c r="EQ753" s="103">
        <v>7.257318888888889</v>
      </c>
    </row>
    <row r="754" spans="53:147" ht="12.75">
      <c r="BA754" s="112" t="s">
        <v>417</v>
      </c>
      <c r="BB754" s="112" t="s">
        <v>418</v>
      </c>
      <c r="BC754" s="112" t="s">
        <v>82</v>
      </c>
      <c r="BD754" s="112"/>
      <c r="BE754" s="112"/>
      <c r="BF754" s="112"/>
      <c r="BG754" s="112">
        <v>2122</v>
      </c>
      <c r="BH754" s="112">
        <v>11370.32</v>
      </c>
      <c r="BI754" s="112">
        <v>10460.15</v>
      </c>
      <c r="BJ754" s="112"/>
      <c r="BK754" s="112"/>
      <c r="BL754" s="112"/>
      <c r="BM754" s="113"/>
      <c r="BN754" s="113">
        <v>5.358303487276155</v>
      </c>
      <c r="BO754" s="113"/>
      <c r="BP754" s="113">
        <v>4.929382657869934</v>
      </c>
      <c r="EB754" s="103" t="s">
        <v>460</v>
      </c>
      <c r="EC754" s="103" t="s">
        <v>461</v>
      </c>
      <c r="ED754" s="103" t="s">
        <v>42</v>
      </c>
      <c r="EE754" s="103">
        <v>53256</v>
      </c>
      <c r="EF754" s="103">
        <v>458463.17</v>
      </c>
      <c r="EG754" s="103">
        <v>393524.99</v>
      </c>
      <c r="EH754" s="103">
        <v>27190</v>
      </c>
      <c r="EI754" s="103">
        <v>217610.69</v>
      </c>
      <c r="EJ754" s="103">
        <v>201061.93</v>
      </c>
      <c r="EK754" s="103">
        <v>-48.94471984377347</v>
      </c>
      <c r="EL754" s="103">
        <v>-52.53474995603246</v>
      </c>
      <c r="EM754" s="103">
        <v>-48.9074556612021</v>
      </c>
      <c r="EN754" s="103">
        <v>8.608667004656752</v>
      </c>
      <c r="EO754" s="103">
        <v>8.00333541743288</v>
      </c>
      <c r="EP754" s="103">
        <v>7.38930805918582</v>
      </c>
      <c r="EQ754" s="103">
        <v>7.39470136079441</v>
      </c>
    </row>
    <row r="755" spans="53:146" ht="12.75">
      <c r="BA755" s="112" t="s">
        <v>417</v>
      </c>
      <c r="BB755" s="112" t="s">
        <v>418</v>
      </c>
      <c r="BC755" s="112" t="s">
        <v>705</v>
      </c>
      <c r="BD755" s="112"/>
      <c r="BE755" s="112"/>
      <c r="BF755" s="112"/>
      <c r="BG755" s="112">
        <v>1490</v>
      </c>
      <c r="BH755" s="112">
        <v>7396.42</v>
      </c>
      <c r="BI755" s="112">
        <v>6834.96</v>
      </c>
      <c r="BJ755" s="112"/>
      <c r="BK755" s="112"/>
      <c r="BL755" s="112"/>
      <c r="BM755" s="113"/>
      <c r="BN755" s="113">
        <v>4.964040268456376</v>
      </c>
      <c r="BO755" s="113"/>
      <c r="BP755" s="113">
        <v>4.587221476510067</v>
      </c>
      <c r="EB755" s="103" t="s">
        <v>460</v>
      </c>
      <c r="EC755" s="103" t="s">
        <v>461</v>
      </c>
      <c r="ED755" s="103" t="s">
        <v>71</v>
      </c>
      <c r="EE755" s="103">
        <v>100</v>
      </c>
      <c r="EF755" s="103">
        <v>892.83</v>
      </c>
      <c r="EG755" s="103">
        <v>769.06</v>
      </c>
      <c r="EK755" s="103">
        <v>-100</v>
      </c>
      <c r="EL755" s="103">
        <v>-100</v>
      </c>
      <c r="EM755" s="103">
        <v>-100</v>
      </c>
      <c r="EN755" s="103">
        <v>8.9283</v>
      </c>
      <c r="EP755" s="103">
        <v>7.6906</v>
      </c>
    </row>
    <row r="756" spans="53:163" ht="12.75">
      <c r="BA756" s="112" t="s">
        <v>417</v>
      </c>
      <c r="BB756" s="112" t="s">
        <v>418</v>
      </c>
      <c r="BC756" s="112" t="s">
        <v>42</v>
      </c>
      <c r="BD756" s="112">
        <v>428544</v>
      </c>
      <c r="BE756" s="112">
        <v>2424477.26</v>
      </c>
      <c r="BF756" s="112">
        <v>2082414.74</v>
      </c>
      <c r="BG756" s="112">
        <v>378277</v>
      </c>
      <c r="BH756" s="112">
        <v>2144864.75</v>
      </c>
      <c r="BI756" s="112">
        <v>1973794.92</v>
      </c>
      <c r="BJ756" s="112">
        <v>-11.729717368578255</v>
      </c>
      <c r="BK756" s="112">
        <v>-11.532898848471765</v>
      </c>
      <c r="BL756" s="112">
        <v>-5.216051246352591</v>
      </c>
      <c r="BM756" s="113">
        <v>5.657475685110513</v>
      </c>
      <c r="BN756" s="113">
        <v>5.670090304195074</v>
      </c>
      <c r="BO756" s="113">
        <v>4.859278720504779</v>
      </c>
      <c r="BP756" s="113">
        <v>5.217856015565313</v>
      </c>
      <c r="ER756" s="103" t="s">
        <v>284</v>
      </c>
      <c r="ES756" s="103" t="s">
        <v>452</v>
      </c>
      <c r="ET756" s="103" t="s">
        <v>95</v>
      </c>
      <c r="EX756" s="103">
        <v>10000</v>
      </c>
      <c r="EY756" s="103">
        <v>31593.48</v>
      </c>
      <c r="EZ756" s="103">
        <v>28908</v>
      </c>
      <c r="FE756" s="103">
        <v>3.159348</v>
      </c>
      <c r="FG756" s="103">
        <v>2.8908</v>
      </c>
    </row>
    <row r="757" spans="53:163" ht="12.75">
      <c r="BA757" s="112" t="s">
        <v>417</v>
      </c>
      <c r="BB757" s="112" t="s">
        <v>418</v>
      </c>
      <c r="BC757" s="112" t="s">
        <v>45</v>
      </c>
      <c r="BD757" s="112">
        <v>270626.4</v>
      </c>
      <c r="BE757" s="112">
        <v>1340975.06</v>
      </c>
      <c r="BF757" s="112">
        <v>1152684.73</v>
      </c>
      <c r="BG757" s="112">
        <v>219780</v>
      </c>
      <c r="BH757" s="112">
        <v>1081471.89</v>
      </c>
      <c r="BI757" s="112">
        <v>995656.32</v>
      </c>
      <c r="BJ757" s="112">
        <v>-18.788410886742763</v>
      </c>
      <c r="BK757" s="112">
        <v>-19.351826722265823</v>
      </c>
      <c r="BL757" s="112">
        <v>-13.622841173579184</v>
      </c>
      <c r="BM757" s="113">
        <v>4.955078514143483</v>
      </c>
      <c r="BN757" s="113">
        <v>4.92070202020202</v>
      </c>
      <c r="BO757" s="113">
        <v>4.259321078800885</v>
      </c>
      <c r="BP757" s="113">
        <v>4.530240786240786</v>
      </c>
      <c r="ER757" s="103" t="s">
        <v>284</v>
      </c>
      <c r="ES757" s="103" t="s">
        <v>452</v>
      </c>
      <c r="ET757" s="103" t="s">
        <v>71</v>
      </c>
      <c r="EU757" s="103">
        <v>6000</v>
      </c>
      <c r="EV757" s="103">
        <v>19438.37</v>
      </c>
      <c r="EW757" s="103">
        <v>16743.73</v>
      </c>
      <c r="EX757" s="103">
        <v>70951</v>
      </c>
      <c r="EY757" s="103">
        <v>226166.06</v>
      </c>
      <c r="EZ757" s="103">
        <v>208606.92</v>
      </c>
      <c r="FA757" s="103">
        <v>1082.5166666666667</v>
      </c>
      <c r="FB757" s="103">
        <v>1063.5032155473941</v>
      </c>
      <c r="FC757" s="103">
        <v>1145.8808162816767</v>
      </c>
      <c r="FD757" s="103">
        <v>3.2397283333333333</v>
      </c>
      <c r="FE757" s="103">
        <v>3.187637383546391</v>
      </c>
      <c r="FF757" s="103">
        <v>2.7906216666666666</v>
      </c>
      <c r="FG757" s="103">
        <v>2.9401547546898565</v>
      </c>
    </row>
    <row r="758" spans="53:163" ht="12.75">
      <c r="BA758" s="112" t="s">
        <v>417</v>
      </c>
      <c r="BB758" s="112" t="s">
        <v>418</v>
      </c>
      <c r="BC758" s="112" t="s">
        <v>57</v>
      </c>
      <c r="BD758" s="112">
        <v>10900</v>
      </c>
      <c r="BE758" s="112">
        <v>59934.95</v>
      </c>
      <c r="BF758" s="112">
        <v>51991.89</v>
      </c>
      <c r="BG758" s="112">
        <v>43991</v>
      </c>
      <c r="BH758" s="112">
        <v>241788.89</v>
      </c>
      <c r="BI758" s="112">
        <v>222582.36</v>
      </c>
      <c r="BJ758" s="112">
        <v>303.58715596330273</v>
      </c>
      <c r="BK758" s="112">
        <v>303.4188566103751</v>
      </c>
      <c r="BL758" s="112">
        <v>328.10976865815024</v>
      </c>
      <c r="BM758" s="113">
        <v>5.498619266055045</v>
      </c>
      <c r="BN758" s="113">
        <v>5.496326294014685</v>
      </c>
      <c r="BO758" s="113">
        <v>4.769898165137614</v>
      </c>
      <c r="BP758" s="113">
        <v>5.059724943738492</v>
      </c>
      <c r="ER758" s="103" t="s">
        <v>284</v>
      </c>
      <c r="ES758" s="103" t="s">
        <v>452</v>
      </c>
      <c r="ET758" s="103" t="s">
        <v>67</v>
      </c>
      <c r="EU758" s="103">
        <v>18078</v>
      </c>
      <c r="EV758" s="103">
        <v>58718.41</v>
      </c>
      <c r="EW758" s="103">
        <v>50264.1</v>
      </c>
      <c r="EX758" s="103">
        <v>43476</v>
      </c>
      <c r="EY758" s="103">
        <v>140002.08</v>
      </c>
      <c r="EZ758" s="103">
        <v>128885.39</v>
      </c>
      <c r="FA758" s="103">
        <v>140.49120477928975</v>
      </c>
      <c r="FB758" s="103">
        <v>138.4296168782499</v>
      </c>
      <c r="FC758" s="103">
        <v>156.41638863522874</v>
      </c>
      <c r="FD758" s="103">
        <v>3.2480589666998565</v>
      </c>
      <c r="FE758" s="103">
        <v>3.220215291195142</v>
      </c>
      <c r="FF758" s="103">
        <v>2.7804015930965815</v>
      </c>
      <c r="FG758" s="103">
        <v>2.964518124942497</v>
      </c>
    </row>
    <row r="759" spans="53:163" ht="12.75">
      <c r="BA759" s="112" t="s">
        <v>417</v>
      </c>
      <c r="BB759" s="112" t="s">
        <v>418</v>
      </c>
      <c r="BC759" s="112" t="s">
        <v>43</v>
      </c>
      <c r="BD759" s="112">
        <v>335760</v>
      </c>
      <c r="BE759" s="112">
        <v>1617317.84</v>
      </c>
      <c r="BF759" s="112">
        <v>1388703.29</v>
      </c>
      <c r="BG759" s="112">
        <v>356010</v>
      </c>
      <c r="BH759" s="112">
        <v>1693322.84</v>
      </c>
      <c r="BI759" s="112">
        <v>1559961.14</v>
      </c>
      <c r="BJ759" s="112">
        <v>6.031093638313081</v>
      </c>
      <c r="BK759" s="112">
        <v>4.699447326939768</v>
      </c>
      <c r="BL759" s="112">
        <v>12.332213168444344</v>
      </c>
      <c r="BM759" s="113">
        <v>4.816886585656421</v>
      </c>
      <c r="BN759" s="113">
        <v>4.756391224965591</v>
      </c>
      <c r="BO759" s="113">
        <v>4.135999791517751</v>
      </c>
      <c r="BP759" s="113">
        <v>4.381790230611499</v>
      </c>
      <c r="ER759" s="103" t="s">
        <v>284</v>
      </c>
      <c r="ES759" s="103" t="s">
        <v>452</v>
      </c>
      <c r="ET759" s="103" t="s">
        <v>350</v>
      </c>
      <c r="EU759" s="103">
        <v>1200</v>
      </c>
      <c r="EV759" s="103">
        <v>4409.77</v>
      </c>
      <c r="EW759" s="103">
        <v>3720</v>
      </c>
      <c r="EX759" s="103">
        <v>6306</v>
      </c>
      <c r="EY759" s="103">
        <v>20704.1</v>
      </c>
      <c r="EZ759" s="103">
        <v>19005.41</v>
      </c>
      <c r="FA759" s="103">
        <v>425.5</v>
      </c>
      <c r="FB759" s="103">
        <v>369.50521228998326</v>
      </c>
      <c r="FC759" s="103">
        <v>410.89811827956987</v>
      </c>
      <c r="FD759" s="103">
        <v>3.674808333333334</v>
      </c>
      <c r="FE759" s="103">
        <v>3.2832381858547413</v>
      </c>
      <c r="FF759" s="103">
        <v>3.1</v>
      </c>
      <c r="FG759" s="103">
        <v>3.013861401839518</v>
      </c>
    </row>
    <row r="760" spans="53:162" ht="12.75">
      <c r="BA760" s="112" t="s">
        <v>417</v>
      </c>
      <c r="BB760" s="112" t="s">
        <v>418</v>
      </c>
      <c r="BC760" s="112" t="s">
        <v>99</v>
      </c>
      <c r="BD760" s="112">
        <v>8460</v>
      </c>
      <c r="BE760" s="112">
        <v>52919.94</v>
      </c>
      <c r="BF760" s="112">
        <v>45502.37</v>
      </c>
      <c r="BG760" s="112">
        <v>6600</v>
      </c>
      <c r="BH760" s="112">
        <v>34782.92</v>
      </c>
      <c r="BI760" s="112">
        <v>31961.13</v>
      </c>
      <c r="BJ760" s="112">
        <v>-21.98581560283688</v>
      </c>
      <c r="BK760" s="112">
        <v>-34.272563423163376</v>
      </c>
      <c r="BL760" s="112">
        <v>-29.75941692707435</v>
      </c>
      <c r="BM760" s="113">
        <v>6.255312056737589</v>
      </c>
      <c r="BN760" s="113">
        <v>5.2701393939393935</v>
      </c>
      <c r="BO760" s="113">
        <v>5.37853073286052</v>
      </c>
      <c r="BP760" s="113">
        <v>4.842595454545455</v>
      </c>
      <c r="ER760" s="103" t="s">
        <v>284</v>
      </c>
      <c r="ES760" s="103" t="s">
        <v>452</v>
      </c>
      <c r="ET760" s="103" t="s">
        <v>66</v>
      </c>
      <c r="EU760" s="103">
        <v>300</v>
      </c>
      <c r="EV760" s="103">
        <v>1230.39</v>
      </c>
      <c r="EW760" s="103">
        <v>1063.78</v>
      </c>
      <c r="FA760" s="103">
        <v>-100</v>
      </c>
      <c r="FB760" s="103">
        <v>-100</v>
      </c>
      <c r="FC760" s="103">
        <v>-100</v>
      </c>
      <c r="FD760" s="103">
        <v>4.1013</v>
      </c>
      <c r="FF760" s="103">
        <v>3.545933333333333</v>
      </c>
    </row>
    <row r="761" spans="53:162" ht="12.75">
      <c r="BA761" s="112" t="s">
        <v>417</v>
      </c>
      <c r="BB761" s="112" t="s">
        <v>418</v>
      </c>
      <c r="BC761" s="112" t="s">
        <v>62</v>
      </c>
      <c r="BD761" s="112">
        <v>8320</v>
      </c>
      <c r="BE761" s="112">
        <v>45265.61</v>
      </c>
      <c r="BF761" s="112">
        <v>38984.78</v>
      </c>
      <c r="BG761" s="112">
        <v>10886</v>
      </c>
      <c r="BH761" s="112">
        <v>63659.96</v>
      </c>
      <c r="BI761" s="112">
        <v>58565.8</v>
      </c>
      <c r="BJ761" s="112">
        <v>30.841346153846153</v>
      </c>
      <c r="BK761" s="112">
        <v>40.63647877494636</v>
      </c>
      <c r="BL761" s="112">
        <v>50.22734513315198</v>
      </c>
      <c r="BM761" s="113">
        <v>5.440578125</v>
      </c>
      <c r="BN761" s="113">
        <v>5.847874334006981</v>
      </c>
      <c r="BO761" s="113">
        <v>4.685670673076923</v>
      </c>
      <c r="BP761" s="113">
        <v>5.379919162226713</v>
      </c>
      <c r="ER761" s="103" t="s">
        <v>286</v>
      </c>
      <c r="ES761" s="103" t="s">
        <v>287</v>
      </c>
      <c r="ET761" s="103" t="s">
        <v>61</v>
      </c>
      <c r="EU761" s="103">
        <v>15000</v>
      </c>
      <c r="EV761" s="103">
        <v>96563.16</v>
      </c>
      <c r="EW761" s="103">
        <v>85450</v>
      </c>
      <c r="FA761" s="103">
        <v>-100</v>
      </c>
      <c r="FB761" s="103">
        <v>-100</v>
      </c>
      <c r="FC761" s="103">
        <v>-100</v>
      </c>
      <c r="FD761" s="103">
        <v>6.437544</v>
      </c>
      <c r="FF761" s="103">
        <v>5.696666666666666</v>
      </c>
    </row>
    <row r="762" spans="53:162" ht="12.75">
      <c r="BA762" s="112" t="s">
        <v>417</v>
      </c>
      <c r="BB762" s="112" t="s">
        <v>418</v>
      </c>
      <c r="BC762" s="112" t="s">
        <v>50</v>
      </c>
      <c r="BD762" s="112">
        <v>13260</v>
      </c>
      <c r="BE762" s="112">
        <v>80331.74</v>
      </c>
      <c r="BF762" s="112">
        <v>68649.35</v>
      </c>
      <c r="BG762" s="112">
        <v>81570</v>
      </c>
      <c r="BH762" s="112">
        <v>595551.4</v>
      </c>
      <c r="BI762" s="112">
        <v>547756.12</v>
      </c>
      <c r="BJ762" s="112">
        <v>515.158371040724</v>
      </c>
      <c r="BK762" s="112">
        <v>641.3649947081938</v>
      </c>
      <c r="BL762" s="112">
        <v>697.9043064500975</v>
      </c>
      <c r="BM762" s="113">
        <v>6.058200603318251</v>
      </c>
      <c r="BN762" s="113">
        <v>7.301108250582322</v>
      </c>
      <c r="BO762" s="113">
        <v>5.177175716440423</v>
      </c>
      <c r="BP762" s="113">
        <v>6.715166360181439</v>
      </c>
      <c r="ER762" s="103" t="s">
        <v>286</v>
      </c>
      <c r="ES762" s="103" t="s">
        <v>287</v>
      </c>
      <c r="ET762" s="103" t="s">
        <v>95</v>
      </c>
      <c r="EU762" s="103">
        <v>20</v>
      </c>
      <c r="EV762" s="103">
        <v>72.63</v>
      </c>
      <c r="EW762" s="103">
        <v>61.72</v>
      </c>
      <c r="FA762" s="103">
        <v>-100</v>
      </c>
      <c r="FB762" s="103">
        <v>-100</v>
      </c>
      <c r="FC762" s="103">
        <v>-100</v>
      </c>
      <c r="FD762" s="103">
        <v>3.6315</v>
      </c>
      <c r="FF762" s="103">
        <v>3.086</v>
      </c>
    </row>
    <row r="763" spans="53:162" ht="12.75">
      <c r="BA763" s="112" t="s">
        <v>417</v>
      </c>
      <c r="BB763" s="112" t="s">
        <v>418</v>
      </c>
      <c r="BC763" s="112" t="s">
        <v>95</v>
      </c>
      <c r="BD763" s="112">
        <v>36160</v>
      </c>
      <c r="BE763" s="112">
        <v>173331.22</v>
      </c>
      <c r="BF763" s="112">
        <v>147603.79</v>
      </c>
      <c r="BG763" s="112"/>
      <c r="BH763" s="112"/>
      <c r="BI763" s="112"/>
      <c r="BJ763" s="112">
        <v>-100</v>
      </c>
      <c r="BK763" s="112">
        <v>-100</v>
      </c>
      <c r="BL763" s="112">
        <v>-100</v>
      </c>
      <c r="BM763" s="113">
        <v>4.793451880530974</v>
      </c>
      <c r="BN763" s="113"/>
      <c r="BO763" s="113">
        <v>4.081963219026549</v>
      </c>
      <c r="BP763" s="113"/>
      <c r="ER763" s="103" t="s">
        <v>286</v>
      </c>
      <c r="ES763" s="103" t="s">
        <v>287</v>
      </c>
      <c r="ET763" s="103" t="s">
        <v>71</v>
      </c>
      <c r="EU763" s="103">
        <v>48685</v>
      </c>
      <c r="EV763" s="103">
        <v>161424.76</v>
      </c>
      <c r="EW763" s="103">
        <v>137524.19</v>
      </c>
      <c r="FA763" s="103">
        <v>-100</v>
      </c>
      <c r="FB763" s="103">
        <v>-100</v>
      </c>
      <c r="FC763" s="103">
        <v>-100</v>
      </c>
      <c r="FD763" s="103">
        <v>3.3156980589503955</v>
      </c>
      <c r="FF763" s="103">
        <v>2.8247753928314676</v>
      </c>
    </row>
    <row r="764" spans="53:162" ht="12.75">
      <c r="BA764" s="112" t="s">
        <v>417</v>
      </c>
      <c r="BB764" s="112" t="s">
        <v>418</v>
      </c>
      <c r="BC764" s="112" t="s">
        <v>70</v>
      </c>
      <c r="BD764" s="112">
        <v>12660</v>
      </c>
      <c r="BE764" s="112">
        <v>69855.41</v>
      </c>
      <c r="BF764" s="112">
        <v>60884.12</v>
      </c>
      <c r="BG764" s="112">
        <v>31614</v>
      </c>
      <c r="BH764" s="112">
        <v>178942.03</v>
      </c>
      <c r="BI764" s="112">
        <v>165774.58</v>
      </c>
      <c r="BJ764" s="112">
        <v>149.71563981042655</v>
      </c>
      <c r="BK764" s="112">
        <v>156.16058942321</v>
      </c>
      <c r="BL764" s="112">
        <v>172.2788470951046</v>
      </c>
      <c r="BM764" s="113">
        <v>5.5178048973143765</v>
      </c>
      <c r="BN764" s="113">
        <v>5.6602147782627945</v>
      </c>
      <c r="BO764" s="113">
        <v>4.809172195892575</v>
      </c>
      <c r="BP764" s="113">
        <v>5.243707850952109</v>
      </c>
      <c r="ER764" s="103" t="s">
        <v>286</v>
      </c>
      <c r="ES764" s="103" t="s">
        <v>287</v>
      </c>
      <c r="ET764" s="103" t="s">
        <v>67</v>
      </c>
      <c r="EU764" s="103">
        <v>34320</v>
      </c>
      <c r="EV764" s="103">
        <v>109047.98</v>
      </c>
      <c r="EW764" s="103">
        <v>94379.97</v>
      </c>
      <c r="FA764" s="103">
        <v>-100</v>
      </c>
      <c r="FB764" s="103">
        <v>-100</v>
      </c>
      <c r="FC764" s="103">
        <v>-100</v>
      </c>
      <c r="FD764" s="103">
        <v>3.1773886946386947</v>
      </c>
      <c r="FF764" s="103">
        <v>2.749999125874126</v>
      </c>
    </row>
    <row r="765" spans="53:162" ht="12.75">
      <c r="BA765" s="112" t="s">
        <v>417</v>
      </c>
      <c r="BB765" s="112" t="s">
        <v>418</v>
      </c>
      <c r="BC765" s="112" t="s">
        <v>71</v>
      </c>
      <c r="BD765" s="112">
        <v>2760</v>
      </c>
      <c r="BE765" s="112">
        <v>14968.99</v>
      </c>
      <c r="BF765" s="112">
        <v>12841.42</v>
      </c>
      <c r="BG765" s="112">
        <v>3078</v>
      </c>
      <c r="BH765" s="112">
        <v>17579.38</v>
      </c>
      <c r="BI765" s="112">
        <v>16168.84</v>
      </c>
      <c r="BJ765" s="112">
        <v>11.521739130434783</v>
      </c>
      <c r="BK765" s="112">
        <v>17.438651505545806</v>
      </c>
      <c r="BL765" s="112">
        <v>25.911620365971988</v>
      </c>
      <c r="BM765" s="113">
        <v>5.423547101449275</v>
      </c>
      <c r="BN765" s="113">
        <v>5.711299545159195</v>
      </c>
      <c r="BO765" s="113">
        <v>4.652688405797101</v>
      </c>
      <c r="BP765" s="113">
        <v>5.253034437946718</v>
      </c>
      <c r="ER765" s="103" t="s">
        <v>286</v>
      </c>
      <c r="ES765" s="103" t="s">
        <v>287</v>
      </c>
      <c r="ET765" s="103" t="s">
        <v>350</v>
      </c>
      <c r="EU765" s="103">
        <v>2394</v>
      </c>
      <c r="EV765" s="103">
        <v>9005.38</v>
      </c>
      <c r="EW765" s="103">
        <v>7780.5</v>
      </c>
      <c r="FA765" s="103">
        <v>-100</v>
      </c>
      <c r="FB765" s="103">
        <v>-100</v>
      </c>
      <c r="FC765" s="103">
        <v>-100</v>
      </c>
      <c r="FD765" s="103">
        <v>3.761645781119465</v>
      </c>
      <c r="FF765" s="103">
        <v>3.25</v>
      </c>
    </row>
    <row r="766" spans="53:163" ht="12.75">
      <c r="BA766" s="112" t="s">
        <v>417</v>
      </c>
      <c r="BB766" s="112" t="s">
        <v>418</v>
      </c>
      <c r="BC766" s="112" t="s">
        <v>67</v>
      </c>
      <c r="BD766" s="112">
        <v>169694</v>
      </c>
      <c r="BE766" s="112">
        <v>816607.5</v>
      </c>
      <c r="BF766" s="112">
        <v>700801.37</v>
      </c>
      <c r="BG766" s="112">
        <v>147442</v>
      </c>
      <c r="BH766" s="112">
        <v>757342.3</v>
      </c>
      <c r="BI766" s="112">
        <v>697345.75</v>
      </c>
      <c r="BJ766" s="112">
        <v>-13.113015192051575</v>
      </c>
      <c r="BK766" s="112">
        <v>-7.257489062983129</v>
      </c>
      <c r="BL766" s="112">
        <v>-0.4930954972305484</v>
      </c>
      <c r="BM766" s="113">
        <v>4.812235553407899</v>
      </c>
      <c r="BN766" s="113">
        <v>5.136543861314958</v>
      </c>
      <c r="BO766" s="113">
        <v>4.129794630334603</v>
      </c>
      <c r="BP766" s="113">
        <v>4.729627582371373</v>
      </c>
      <c r="ER766" s="103" t="s">
        <v>430</v>
      </c>
      <c r="ES766" s="103" t="s">
        <v>629</v>
      </c>
      <c r="ET766" s="103" t="s">
        <v>48</v>
      </c>
      <c r="EU766" s="103">
        <v>14945</v>
      </c>
      <c r="EV766" s="103">
        <v>66518.08</v>
      </c>
      <c r="EW766" s="103">
        <v>57804.48</v>
      </c>
      <c r="EX766" s="103">
        <v>24595.2</v>
      </c>
      <c r="EY766" s="103">
        <v>87704.59</v>
      </c>
      <c r="EZ766" s="103">
        <v>80621.68</v>
      </c>
      <c r="FA766" s="103">
        <v>64.57142857142858</v>
      </c>
      <c r="FB766" s="103">
        <v>31.850753960426992</v>
      </c>
      <c r="FC766" s="103">
        <v>39.47306506346911</v>
      </c>
      <c r="FD766" s="103">
        <v>4.450858481097357</v>
      </c>
      <c r="FE766" s="103">
        <v>3.565923025631017</v>
      </c>
      <c r="FF766" s="103">
        <v>3.8678139846102377</v>
      </c>
      <c r="FG766" s="103">
        <v>3.277943663804319</v>
      </c>
    </row>
    <row r="767" spans="53:162" ht="12.75">
      <c r="BA767" s="112" t="s">
        <v>417</v>
      </c>
      <c r="BB767" s="112" t="s">
        <v>418</v>
      </c>
      <c r="BC767" s="112" t="s">
        <v>49</v>
      </c>
      <c r="BD767" s="112">
        <v>3710</v>
      </c>
      <c r="BE767" s="112">
        <v>25371.2</v>
      </c>
      <c r="BF767" s="112">
        <v>21743.17</v>
      </c>
      <c r="BG767" s="112">
        <v>2990</v>
      </c>
      <c r="BH767" s="112">
        <v>18035.7</v>
      </c>
      <c r="BI767" s="112">
        <v>16629.98</v>
      </c>
      <c r="BJ767" s="112">
        <v>-19.40700808625337</v>
      </c>
      <c r="BK767" s="112">
        <v>-28.91270416850602</v>
      </c>
      <c r="BL767" s="112">
        <v>-23.51630420035349</v>
      </c>
      <c r="BM767" s="113">
        <v>6.838598382749327</v>
      </c>
      <c r="BN767" s="113">
        <v>6.032006688963211</v>
      </c>
      <c r="BO767" s="113">
        <v>5.860692722371967</v>
      </c>
      <c r="BP767" s="113">
        <v>5.561866220735785</v>
      </c>
      <c r="ER767" s="103" t="s">
        <v>430</v>
      </c>
      <c r="ES767" s="103" t="s">
        <v>629</v>
      </c>
      <c r="ET767" s="103" t="s">
        <v>138</v>
      </c>
      <c r="EU767" s="103">
        <v>25000</v>
      </c>
      <c r="EV767" s="103">
        <v>85114.89</v>
      </c>
      <c r="EW767" s="103">
        <v>74502.18</v>
      </c>
      <c r="FA767" s="103">
        <v>-100</v>
      </c>
      <c r="FB767" s="103">
        <v>-100</v>
      </c>
      <c r="FC767" s="103">
        <v>-100</v>
      </c>
      <c r="FD767" s="103">
        <v>3.4045956</v>
      </c>
      <c r="FF767" s="103">
        <v>2.9800872</v>
      </c>
    </row>
    <row r="768" spans="53:163" ht="12.75">
      <c r="BA768" s="112" t="s">
        <v>417</v>
      </c>
      <c r="BB768" s="112" t="s">
        <v>418</v>
      </c>
      <c r="BC768" s="112" t="s">
        <v>350</v>
      </c>
      <c r="BD768" s="112">
        <v>17296</v>
      </c>
      <c r="BE768" s="112">
        <v>90075.18</v>
      </c>
      <c r="BF768" s="112">
        <v>77373.09</v>
      </c>
      <c r="BG768" s="112">
        <v>16886</v>
      </c>
      <c r="BH768" s="112">
        <v>82272.14</v>
      </c>
      <c r="BI768" s="112">
        <v>75719.76</v>
      </c>
      <c r="BJ768" s="112">
        <v>-2.370490286771508</v>
      </c>
      <c r="BK768" s="112">
        <v>-8.662808112068156</v>
      </c>
      <c r="BL768" s="112">
        <v>-2.13682819181708</v>
      </c>
      <c r="BM768" s="113">
        <v>5.207861933395004</v>
      </c>
      <c r="BN768" s="113">
        <v>4.872210114888073</v>
      </c>
      <c r="BO768" s="113">
        <v>4.473467275670675</v>
      </c>
      <c r="BP768" s="113">
        <v>4.4841738718465</v>
      </c>
      <c r="ER768" s="103" t="s">
        <v>430</v>
      </c>
      <c r="ES768" s="103" t="s">
        <v>629</v>
      </c>
      <c r="ET768" s="103" t="s">
        <v>54</v>
      </c>
      <c r="EX768" s="103">
        <v>1470.96</v>
      </c>
      <c r="EY768" s="103">
        <v>5981.25</v>
      </c>
      <c r="EZ768" s="103">
        <v>5490.87</v>
      </c>
      <c r="FE768" s="103">
        <v>4.066222059063469</v>
      </c>
      <c r="FG768" s="103">
        <v>3.7328479360417686</v>
      </c>
    </row>
    <row r="769" spans="53:162" ht="12.75">
      <c r="BA769" s="112" t="s">
        <v>417</v>
      </c>
      <c r="BB769" s="112" t="s">
        <v>418</v>
      </c>
      <c r="BC769" s="112" t="s">
        <v>66</v>
      </c>
      <c r="BD769" s="112">
        <v>3620</v>
      </c>
      <c r="BE769" s="112">
        <v>19404.62</v>
      </c>
      <c r="BF769" s="112">
        <v>16815.52</v>
      </c>
      <c r="BG769" s="112">
        <v>4500</v>
      </c>
      <c r="BH769" s="112">
        <v>26584.08</v>
      </c>
      <c r="BI769" s="112">
        <v>24476.2</v>
      </c>
      <c r="BJ769" s="112">
        <v>24.30939226519337</v>
      </c>
      <c r="BK769" s="112">
        <v>36.99871473906731</v>
      </c>
      <c r="BL769" s="112">
        <v>45.557199539473054</v>
      </c>
      <c r="BM769" s="113">
        <v>5.3603922651933695</v>
      </c>
      <c r="BN769" s="113">
        <v>5.907573333333334</v>
      </c>
      <c r="BO769" s="113">
        <v>4.645171270718232</v>
      </c>
      <c r="BP769" s="113">
        <v>5.439155555555556</v>
      </c>
      <c r="ER769" s="103" t="s">
        <v>430</v>
      </c>
      <c r="ES769" s="103" t="s">
        <v>629</v>
      </c>
      <c r="ET769" s="103" t="s">
        <v>82</v>
      </c>
      <c r="EU769" s="103">
        <v>17600</v>
      </c>
      <c r="EV769" s="103">
        <v>52632.12</v>
      </c>
      <c r="EW769" s="103">
        <v>46820</v>
      </c>
      <c r="FA769" s="103">
        <v>-100</v>
      </c>
      <c r="FB769" s="103">
        <v>-100</v>
      </c>
      <c r="FC769" s="103">
        <v>-100</v>
      </c>
      <c r="FD769" s="103">
        <v>2.990461363636364</v>
      </c>
      <c r="FF769" s="103">
        <v>2.6602272727272727</v>
      </c>
    </row>
    <row r="770" spans="53:162" ht="12.75">
      <c r="BA770" s="112" t="s">
        <v>417</v>
      </c>
      <c r="BB770" s="112" t="s">
        <v>418</v>
      </c>
      <c r="BC770" s="112" t="s">
        <v>44</v>
      </c>
      <c r="BD770" s="112"/>
      <c r="BE770" s="112"/>
      <c r="BF770" s="112"/>
      <c r="BG770" s="112">
        <v>30962</v>
      </c>
      <c r="BH770" s="112">
        <v>152567.22</v>
      </c>
      <c r="BI770" s="112">
        <v>140579.26</v>
      </c>
      <c r="BJ770" s="112"/>
      <c r="BK770" s="112"/>
      <c r="BL770" s="112"/>
      <c r="BM770" s="113"/>
      <c r="BN770" s="113">
        <v>4.927563464892449</v>
      </c>
      <c r="BO770" s="113"/>
      <c r="BP770" s="113">
        <v>4.540380466378141</v>
      </c>
      <c r="ER770" s="103" t="s">
        <v>430</v>
      </c>
      <c r="ES770" s="103" t="s">
        <v>629</v>
      </c>
      <c r="ET770" s="103" t="s">
        <v>101</v>
      </c>
      <c r="EU770" s="103">
        <v>18000</v>
      </c>
      <c r="EV770" s="103">
        <v>56526.34</v>
      </c>
      <c r="EW770" s="103">
        <v>48850</v>
      </c>
      <c r="FA770" s="103">
        <v>-100</v>
      </c>
      <c r="FB770" s="103">
        <v>-100</v>
      </c>
      <c r="FC770" s="103">
        <v>-100</v>
      </c>
      <c r="FD770" s="103">
        <v>3.140352222222222</v>
      </c>
      <c r="FF770" s="103">
        <v>2.713888888888889</v>
      </c>
    </row>
    <row r="771" spans="53:163" ht="12.75">
      <c r="BA771" s="112" t="s">
        <v>419</v>
      </c>
      <c r="BB771" s="112" t="s">
        <v>623</v>
      </c>
      <c r="BC771" s="112" t="s">
        <v>63</v>
      </c>
      <c r="BD771" s="112"/>
      <c r="BE771" s="112"/>
      <c r="BF771" s="112"/>
      <c r="BG771" s="112">
        <v>800</v>
      </c>
      <c r="BH771" s="112">
        <v>6000</v>
      </c>
      <c r="BI771" s="112">
        <v>5523.45</v>
      </c>
      <c r="BJ771" s="112"/>
      <c r="BK771" s="112"/>
      <c r="BL771" s="112"/>
      <c r="BM771" s="113"/>
      <c r="BN771" s="113">
        <v>7.5</v>
      </c>
      <c r="BO771" s="113"/>
      <c r="BP771" s="113">
        <v>6.9043125</v>
      </c>
      <c r="ER771" s="103" t="s">
        <v>430</v>
      </c>
      <c r="ES771" s="103" t="s">
        <v>629</v>
      </c>
      <c r="ET771" s="103" t="s">
        <v>42</v>
      </c>
      <c r="EU771" s="103">
        <v>26420</v>
      </c>
      <c r="EV771" s="103">
        <v>93322.48</v>
      </c>
      <c r="EW771" s="103">
        <v>80928.35</v>
      </c>
      <c r="EX771" s="103">
        <v>1700</v>
      </c>
      <c r="EY771" s="103">
        <v>4943.41</v>
      </c>
      <c r="EZ771" s="103">
        <v>4569.52</v>
      </c>
      <c r="FA771" s="103">
        <v>-93.5654806964421</v>
      </c>
      <c r="FB771" s="103">
        <v>-94.70287330555297</v>
      </c>
      <c r="FC771" s="103">
        <v>-94.35362267981492</v>
      </c>
      <c r="FD771" s="103">
        <v>3.5322664647993944</v>
      </c>
      <c r="FE771" s="103">
        <v>2.9078882352941178</v>
      </c>
      <c r="FF771" s="103">
        <v>3.063147236941711</v>
      </c>
      <c r="FG771" s="103">
        <v>2.6879529411764707</v>
      </c>
    </row>
    <row r="772" spans="53:163" ht="12.75">
      <c r="BA772" s="112" t="s">
        <v>419</v>
      </c>
      <c r="BB772" s="112" t="s">
        <v>623</v>
      </c>
      <c r="BC772" s="112" t="s">
        <v>54</v>
      </c>
      <c r="BD772" s="112"/>
      <c r="BE772" s="112"/>
      <c r="BF772" s="112"/>
      <c r="BG772" s="112">
        <v>20</v>
      </c>
      <c r="BH772" s="112">
        <v>93.04</v>
      </c>
      <c r="BI772" s="112">
        <v>85.33</v>
      </c>
      <c r="BJ772" s="112"/>
      <c r="BK772" s="112"/>
      <c r="BL772" s="112"/>
      <c r="BM772" s="113"/>
      <c r="BN772" s="113">
        <v>4.652</v>
      </c>
      <c r="BO772" s="113"/>
      <c r="BP772" s="113">
        <v>4.2665</v>
      </c>
      <c r="ER772" s="103" t="s">
        <v>430</v>
      </c>
      <c r="ES772" s="103" t="s">
        <v>629</v>
      </c>
      <c r="ET772" s="103" t="s">
        <v>46</v>
      </c>
      <c r="EU772" s="103">
        <v>16240</v>
      </c>
      <c r="EV772" s="103">
        <v>56028</v>
      </c>
      <c r="EW772" s="103">
        <v>47436.36</v>
      </c>
      <c r="EX772" s="103">
        <v>16240</v>
      </c>
      <c r="EY772" s="103">
        <v>53592</v>
      </c>
      <c r="EZ772" s="103">
        <v>49149.95</v>
      </c>
      <c r="FA772" s="103">
        <v>0</v>
      </c>
      <c r="FB772" s="103">
        <v>-4.3478260869565215</v>
      </c>
      <c r="FC772" s="103">
        <v>3.6123977472133117</v>
      </c>
      <c r="FD772" s="103">
        <v>3.45</v>
      </c>
      <c r="FE772" s="103">
        <v>3.3</v>
      </c>
      <c r="FF772" s="103">
        <v>2.920958128078818</v>
      </c>
      <c r="FG772" s="103">
        <v>3.0264747536945813</v>
      </c>
    </row>
    <row r="773" spans="53:162" ht="12.75">
      <c r="BA773" s="112" t="s">
        <v>419</v>
      </c>
      <c r="BB773" s="112" t="s">
        <v>623</v>
      </c>
      <c r="BC773" s="112" t="s">
        <v>42</v>
      </c>
      <c r="BD773" s="112"/>
      <c r="BE773" s="112"/>
      <c r="BF773" s="112"/>
      <c r="BG773" s="112">
        <v>3950</v>
      </c>
      <c r="BH773" s="112">
        <v>17184.66</v>
      </c>
      <c r="BI773" s="112">
        <v>15860.97</v>
      </c>
      <c r="BJ773" s="112"/>
      <c r="BK773" s="112"/>
      <c r="BL773" s="112"/>
      <c r="BM773" s="113"/>
      <c r="BN773" s="113">
        <v>4.350546835443038</v>
      </c>
      <c r="BO773" s="113"/>
      <c r="BP773" s="113">
        <v>4.015435443037974</v>
      </c>
      <c r="ER773" s="103" t="s">
        <v>430</v>
      </c>
      <c r="ES773" s="103" t="s">
        <v>629</v>
      </c>
      <c r="ET773" s="103" t="s">
        <v>95</v>
      </c>
      <c r="EU773" s="103">
        <v>33040</v>
      </c>
      <c r="EV773" s="103">
        <v>111631.82</v>
      </c>
      <c r="EW773" s="103">
        <v>93772</v>
      </c>
      <c r="FA773" s="103">
        <v>-100</v>
      </c>
      <c r="FB773" s="103">
        <v>-100</v>
      </c>
      <c r="FC773" s="103">
        <v>-100</v>
      </c>
      <c r="FD773" s="103">
        <v>3.378687046004843</v>
      </c>
      <c r="FF773" s="103">
        <v>2.838135593220339</v>
      </c>
    </row>
    <row r="774" spans="53:163" ht="12.75">
      <c r="BA774" s="112" t="s">
        <v>419</v>
      </c>
      <c r="BB774" s="112" t="s">
        <v>623</v>
      </c>
      <c r="BC774" s="112" t="s">
        <v>45</v>
      </c>
      <c r="BD774" s="112"/>
      <c r="BE774" s="112"/>
      <c r="BF774" s="112"/>
      <c r="BG774" s="112">
        <v>13424</v>
      </c>
      <c r="BH774" s="112">
        <v>65693.28</v>
      </c>
      <c r="BI774" s="112">
        <v>60591.61</v>
      </c>
      <c r="BJ774" s="112"/>
      <c r="BK774" s="112"/>
      <c r="BL774" s="112"/>
      <c r="BM774" s="113"/>
      <c r="BN774" s="113">
        <v>4.8937187127532775</v>
      </c>
      <c r="BO774" s="113"/>
      <c r="BP774" s="113">
        <v>4.5136777413587605</v>
      </c>
      <c r="ER774" s="103" t="s">
        <v>430</v>
      </c>
      <c r="ES774" s="103" t="s">
        <v>629</v>
      </c>
      <c r="ET774" s="103" t="s">
        <v>71</v>
      </c>
      <c r="EU774" s="103">
        <v>3215</v>
      </c>
      <c r="EV774" s="103">
        <v>9855.87</v>
      </c>
      <c r="EW774" s="103">
        <v>8489.6</v>
      </c>
      <c r="EX774" s="103">
        <v>18000</v>
      </c>
      <c r="EY774" s="103">
        <v>54146.59</v>
      </c>
      <c r="EZ774" s="103">
        <v>49677.92</v>
      </c>
      <c r="FA774" s="103">
        <v>459.8755832037325</v>
      </c>
      <c r="FB774" s="103">
        <v>449.38417410132223</v>
      </c>
      <c r="FC774" s="103">
        <v>485.1620806633999</v>
      </c>
      <c r="FD774" s="103">
        <v>3.0655894245723174</v>
      </c>
      <c r="FE774" s="103">
        <v>3.0081438888888887</v>
      </c>
      <c r="FF774" s="103">
        <v>2.6406220839813375</v>
      </c>
      <c r="FG774" s="103">
        <v>2.7598844444444444</v>
      </c>
    </row>
    <row r="775" spans="53:162" ht="12.75">
      <c r="BA775" s="112" t="s">
        <v>419</v>
      </c>
      <c r="BB775" s="112" t="s">
        <v>623</v>
      </c>
      <c r="BC775" s="112" t="s">
        <v>43</v>
      </c>
      <c r="BD775" s="112"/>
      <c r="BE775" s="112"/>
      <c r="BF775" s="112"/>
      <c r="BG775" s="112">
        <v>16350</v>
      </c>
      <c r="BH775" s="112">
        <v>74815.3</v>
      </c>
      <c r="BI775" s="112">
        <v>68956.84</v>
      </c>
      <c r="BJ775" s="112"/>
      <c r="BK775" s="112"/>
      <c r="BL775" s="112"/>
      <c r="BM775" s="113"/>
      <c r="BN775" s="113">
        <v>4.575859327217126</v>
      </c>
      <c r="BO775" s="113"/>
      <c r="BP775" s="113">
        <v>4.21754373088685</v>
      </c>
      <c r="ER775" s="103" t="s">
        <v>430</v>
      </c>
      <c r="ES775" s="103" t="s">
        <v>629</v>
      </c>
      <c r="ET775" s="103" t="s">
        <v>67</v>
      </c>
      <c r="EU775" s="103">
        <v>17070</v>
      </c>
      <c r="EV775" s="103">
        <v>68694</v>
      </c>
      <c r="EW775" s="103">
        <v>58586.58</v>
      </c>
      <c r="FA775" s="103">
        <v>-100</v>
      </c>
      <c r="FB775" s="103">
        <v>-100</v>
      </c>
      <c r="FC775" s="103">
        <v>-100</v>
      </c>
      <c r="FD775" s="103">
        <v>4.024253075571178</v>
      </c>
      <c r="FF775" s="103">
        <v>3.4321370826010544</v>
      </c>
    </row>
    <row r="776" spans="53:163" ht="12.75">
      <c r="BA776" s="112" t="s">
        <v>419</v>
      </c>
      <c r="BB776" s="112" t="s">
        <v>623</v>
      </c>
      <c r="BC776" s="112" t="s">
        <v>50</v>
      </c>
      <c r="BD776" s="112"/>
      <c r="BE776" s="112"/>
      <c r="BF776" s="112"/>
      <c r="BG776" s="112">
        <v>160</v>
      </c>
      <c r="BH776" s="112">
        <v>857.25</v>
      </c>
      <c r="BI776" s="112">
        <v>787.6</v>
      </c>
      <c r="BJ776" s="112"/>
      <c r="BK776" s="112"/>
      <c r="BL776" s="112"/>
      <c r="BM776" s="113"/>
      <c r="BN776" s="113">
        <v>5.3578125</v>
      </c>
      <c r="BO776" s="113"/>
      <c r="BP776" s="113">
        <v>4.9225</v>
      </c>
      <c r="ER776" s="103" t="s">
        <v>430</v>
      </c>
      <c r="ES776" s="103" t="s">
        <v>629</v>
      </c>
      <c r="ET776" s="103" t="s">
        <v>357</v>
      </c>
      <c r="EX776" s="103">
        <v>20000</v>
      </c>
      <c r="EY776" s="103">
        <v>60109.36</v>
      </c>
      <c r="EZ776" s="103">
        <v>55000</v>
      </c>
      <c r="FE776" s="103">
        <v>3.005468</v>
      </c>
      <c r="FG776" s="103">
        <v>2.75</v>
      </c>
    </row>
    <row r="777" spans="53:162" ht="12.75">
      <c r="BA777" s="112" t="s">
        <v>419</v>
      </c>
      <c r="BB777" s="112" t="s">
        <v>623</v>
      </c>
      <c r="BC777" s="112" t="s">
        <v>67</v>
      </c>
      <c r="BD777" s="112"/>
      <c r="BE777" s="112"/>
      <c r="BF777" s="112"/>
      <c r="BG777" s="112">
        <v>332</v>
      </c>
      <c r="BH777" s="112">
        <v>1575.04</v>
      </c>
      <c r="BI777" s="112">
        <v>1448.6</v>
      </c>
      <c r="BJ777" s="112"/>
      <c r="BK777" s="112"/>
      <c r="BL777" s="112"/>
      <c r="BM777" s="113"/>
      <c r="BN777" s="113">
        <v>4.744096385542169</v>
      </c>
      <c r="BO777" s="113"/>
      <c r="BP777" s="113">
        <v>4.363253012048193</v>
      </c>
      <c r="ER777" s="103" t="s">
        <v>430</v>
      </c>
      <c r="ES777" s="103" t="s">
        <v>629</v>
      </c>
      <c r="ET777" s="103" t="s">
        <v>530</v>
      </c>
      <c r="EU777" s="103">
        <v>24720</v>
      </c>
      <c r="EV777" s="103">
        <v>84509.26</v>
      </c>
      <c r="EW777" s="103">
        <v>72251.18</v>
      </c>
      <c r="FA777" s="103">
        <v>-100</v>
      </c>
      <c r="FB777" s="103">
        <v>-100</v>
      </c>
      <c r="FC777" s="103">
        <v>-100</v>
      </c>
      <c r="FD777" s="103">
        <v>3.4186593851132683</v>
      </c>
      <c r="FF777" s="103">
        <v>2.9227823624595466</v>
      </c>
    </row>
    <row r="778" spans="53:163" ht="12.75">
      <c r="BA778" s="112" t="s">
        <v>419</v>
      </c>
      <c r="BB778" s="112" t="s">
        <v>623</v>
      </c>
      <c r="BC778" s="112" t="s">
        <v>44</v>
      </c>
      <c r="BD778" s="112">
        <v>6080</v>
      </c>
      <c r="BE778" s="112">
        <v>21853.88</v>
      </c>
      <c r="BF778" s="112">
        <v>18848</v>
      </c>
      <c r="BG778" s="112">
        <v>5340</v>
      </c>
      <c r="BH778" s="112">
        <v>23626.14</v>
      </c>
      <c r="BI778" s="112">
        <v>21794.94</v>
      </c>
      <c r="BJ778" s="112">
        <v>-12.171052631578947</v>
      </c>
      <c r="BK778" s="112">
        <v>8.109589692997298</v>
      </c>
      <c r="BL778" s="112">
        <v>15.635292869269943</v>
      </c>
      <c r="BM778" s="113">
        <v>3.594388157894737</v>
      </c>
      <c r="BN778" s="113">
        <v>4.424370786516854</v>
      </c>
      <c r="BO778" s="113">
        <v>3.1</v>
      </c>
      <c r="BP778" s="113">
        <v>4.081449438202247</v>
      </c>
      <c r="ER778" s="103" t="s">
        <v>443</v>
      </c>
      <c r="ES778" s="103" t="s">
        <v>631</v>
      </c>
      <c r="ET778" s="103" t="s">
        <v>43</v>
      </c>
      <c r="EX778" s="103">
        <v>500</v>
      </c>
      <c r="EY778" s="103">
        <v>2670.47</v>
      </c>
      <c r="EZ778" s="103">
        <v>2450.18</v>
      </c>
      <c r="FE778" s="103">
        <v>5.34094</v>
      </c>
      <c r="FG778" s="103">
        <v>4.90036</v>
      </c>
    </row>
    <row r="779" spans="53:162" ht="12.75">
      <c r="BA779" s="112" t="s">
        <v>436</v>
      </c>
      <c r="BB779" s="112" t="s">
        <v>437</v>
      </c>
      <c r="BC779" s="112" t="s">
        <v>48</v>
      </c>
      <c r="BD779" s="112">
        <v>1260</v>
      </c>
      <c r="BE779" s="112">
        <v>5820.78</v>
      </c>
      <c r="BF779" s="112">
        <v>5178</v>
      </c>
      <c r="BG779" s="112">
        <v>2352</v>
      </c>
      <c r="BH779" s="112">
        <v>15636.86</v>
      </c>
      <c r="BI779" s="112">
        <v>14336.34</v>
      </c>
      <c r="BJ779" s="112">
        <v>86.66666666666667</v>
      </c>
      <c r="BK779" s="112">
        <v>168.63856733977238</v>
      </c>
      <c r="BL779" s="112">
        <v>176.8702201622248</v>
      </c>
      <c r="BM779" s="113">
        <v>4.619666666666666</v>
      </c>
      <c r="BN779" s="113">
        <v>6.648324829931973</v>
      </c>
      <c r="BO779" s="113">
        <v>4.109523809523809</v>
      </c>
      <c r="BP779" s="113">
        <v>6.0953826530612245</v>
      </c>
      <c r="ER779" s="103" t="s">
        <v>443</v>
      </c>
      <c r="ES779" s="103" t="s">
        <v>631</v>
      </c>
      <c r="ET779" s="103" t="s">
        <v>71</v>
      </c>
      <c r="EU779" s="103">
        <v>21</v>
      </c>
      <c r="EV779" s="103">
        <v>120.22</v>
      </c>
      <c r="EW779" s="103">
        <v>100.33</v>
      </c>
      <c r="FA779" s="103">
        <v>-100</v>
      </c>
      <c r="FB779" s="103">
        <v>-100</v>
      </c>
      <c r="FC779" s="103">
        <v>-100</v>
      </c>
      <c r="FD779" s="103">
        <v>5.7247619047619045</v>
      </c>
      <c r="FF779" s="103">
        <v>4.777619047619048</v>
      </c>
    </row>
    <row r="780" spans="53:162" ht="12.75">
      <c r="BA780" s="112" t="s">
        <v>436</v>
      </c>
      <c r="BB780" s="112" t="s">
        <v>437</v>
      </c>
      <c r="BC780" s="112" t="s">
        <v>138</v>
      </c>
      <c r="BD780" s="112">
        <v>5000</v>
      </c>
      <c r="BE780" s="112">
        <v>27372.78</v>
      </c>
      <c r="BF780" s="112">
        <v>23613.15</v>
      </c>
      <c r="BG780" s="112"/>
      <c r="BH780" s="112"/>
      <c r="BI780" s="112"/>
      <c r="BJ780" s="112">
        <v>-100</v>
      </c>
      <c r="BK780" s="112">
        <v>-100</v>
      </c>
      <c r="BL780" s="112">
        <v>-100</v>
      </c>
      <c r="BM780" s="113">
        <v>5.474556</v>
      </c>
      <c r="BN780" s="113"/>
      <c r="BO780" s="113">
        <v>4.7226300000000005</v>
      </c>
      <c r="BP780" s="113"/>
      <c r="ER780" s="103" t="s">
        <v>451</v>
      </c>
      <c r="ES780" s="103" t="s">
        <v>452</v>
      </c>
      <c r="ET780" s="103" t="s">
        <v>48</v>
      </c>
      <c r="EU780" s="103">
        <v>11200</v>
      </c>
      <c r="EV780" s="103">
        <v>56491.55</v>
      </c>
      <c r="EW780" s="103">
        <v>48636</v>
      </c>
      <c r="FA780" s="103">
        <v>-100</v>
      </c>
      <c r="FB780" s="103">
        <v>-100</v>
      </c>
      <c r="FC780" s="103">
        <v>-100</v>
      </c>
      <c r="FD780" s="103">
        <v>5.043888392857143</v>
      </c>
      <c r="FF780" s="103">
        <v>4.3425</v>
      </c>
    </row>
    <row r="781" spans="53:163" ht="12.75">
      <c r="BA781" s="112" t="s">
        <v>436</v>
      </c>
      <c r="BB781" s="112" t="s">
        <v>437</v>
      </c>
      <c r="BC781" s="112" t="s">
        <v>63</v>
      </c>
      <c r="BD781" s="112">
        <v>19090</v>
      </c>
      <c r="BE781" s="112">
        <v>165401.5</v>
      </c>
      <c r="BF781" s="112">
        <v>137272.86</v>
      </c>
      <c r="BG781" s="112"/>
      <c r="BH781" s="112"/>
      <c r="BI781" s="112"/>
      <c r="BJ781" s="112">
        <v>-100</v>
      </c>
      <c r="BK781" s="112">
        <v>-100</v>
      </c>
      <c r="BL781" s="112">
        <v>-100</v>
      </c>
      <c r="BM781" s="113">
        <v>8.664300680984809</v>
      </c>
      <c r="BN781" s="113"/>
      <c r="BO781" s="113">
        <v>7.190825563122052</v>
      </c>
      <c r="BP781" s="113"/>
      <c r="ER781" s="103" t="s">
        <v>451</v>
      </c>
      <c r="ES781" s="103" t="s">
        <v>452</v>
      </c>
      <c r="ET781" s="103" t="s">
        <v>52</v>
      </c>
      <c r="EX781" s="103">
        <v>3000</v>
      </c>
      <c r="EY781" s="103">
        <v>15558.04</v>
      </c>
      <c r="EZ781" s="103">
        <v>14271.96</v>
      </c>
      <c r="FE781" s="103">
        <v>5.186013333333333</v>
      </c>
      <c r="FG781" s="103">
        <v>4.75732</v>
      </c>
    </row>
    <row r="782" spans="53:163" ht="12.75">
      <c r="BA782" s="112" t="s">
        <v>436</v>
      </c>
      <c r="BB782" s="112" t="s">
        <v>437</v>
      </c>
      <c r="BC782" s="112" t="s">
        <v>54</v>
      </c>
      <c r="BD782" s="112">
        <v>14844.12</v>
      </c>
      <c r="BE782" s="112">
        <v>151018.6</v>
      </c>
      <c r="BF782" s="112">
        <v>130951.91</v>
      </c>
      <c r="BG782" s="112">
        <v>891</v>
      </c>
      <c r="BH782" s="112">
        <v>6364.75</v>
      </c>
      <c r="BI782" s="112">
        <v>5837.41</v>
      </c>
      <c r="BJ782" s="112">
        <v>-93.9976233013476</v>
      </c>
      <c r="BK782" s="112">
        <v>-95.78545291772006</v>
      </c>
      <c r="BL782" s="112">
        <v>-95.5423254231267</v>
      </c>
      <c r="BM782" s="113">
        <v>10.173631040438908</v>
      </c>
      <c r="BN782" s="113">
        <v>7.14337822671156</v>
      </c>
      <c r="BO782" s="113">
        <v>8.821803515466057</v>
      </c>
      <c r="BP782" s="113">
        <v>6.551526374859708</v>
      </c>
      <c r="ER782" s="103" t="s">
        <v>451</v>
      </c>
      <c r="ES782" s="103" t="s">
        <v>452</v>
      </c>
      <c r="ET782" s="103" t="s">
        <v>42</v>
      </c>
      <c r="EU782" s="103">
        <v>2500</v>
      </c>
      <c r="EV782" s="103">
        <v>12251.98</v>
      </c>
      <c r="EW782" s="103">
        <v>10899</v>
      </c>
      <c r="EX782" s="103">
        <v>14400</v>
      </c>
      <c r="EY782" s="103">
        <v>71472.35</v>
      </c>
      <c r="EZ782" s="103">
        <v>66066.55</v>
      </c>
      <c r="FA782" s="103">
        <v>476</v>
      </c>
      <c r="FB782" s="103">
        <v>483.35346613363726</v>
      </c>
      <c r="FC782" s="103">
        <v>506.17074961005596</v>
      </c>
      <c r="FD782" s="103">
        <v>4.900792</v>
      </c>
      <c r="FE782" s="103">
        <v>4.96335763888889</v>
      </c>
      <c r="FF782" s="103">
        <v>4.3596</v>
      </c>
      <c r="FG782" s="103">
        <v>4.587954861111111</v>
      </c>
    </row>
    <row r="783" spans="53:163" ht="12.75">
      <c r="BA783" s="112" t="s">
        <v>436</v>
      </c>
      <c r="BB783" s="112" t="s">
        <v>437</v>
      </c>
      <c r="BC783" s="112" t="s">
        <v>56</v>
      </c>
      <c r="BD783" s="112">
        <v>2000</v>
      </c>
      <c r="BE783" s="112">
        <v>12955.83</v>
      </c>
      <c r="BF783" s="112">
        <v>10756.1</v>
      </c>
      <c r="BG783" s="112"/>
      <c r="BH783" s="112"/>
      <c r="BI783" s="112"/>
      <c r="BJ783" s="112">
        <v>-100</v>
      </c>
      <c r="BK783" s="112">
        <v>-100</v>
      </c>
      <c r="BL783" s="112">
        <v>-100</v>
      </c>
      <c r="BM783" s="113">
        <v>6.477915</v>
      </c>
      <c r="BN783" s="113"/>
      <c r="BO783" s="113">
        <v>5.37805</v>
      </c>
      <c r="BP783" s="113"/>
      <c r="ER783" s="103" t="s">
        <v>451</v>
      </c>
      <c r="ES783" s="103" t="s">
        <v>452</v>
      </c>
      <c r="ET783" s="103" t="s">
        <v>46</v>
      </c>
      <c r="EU783" s="103">
        <v>1344</v>
      </c>
      <c r="EV783" s="103">
        <v>8064</v>
      </c>
      <c r="EW783" s="103">
        <v>6827.42</v>
      </c>
      <c r="EX783" s="103">
        <v>1344</v>
      </c>
      <c r="EY783" s="103">
        <v>7728</v>
      </c>
      <c r="EZ783" s="103">
        <v>7087.45</v>
      </c>
      <c r="FA783" s="103">
        <v>0</v>
      </c>
      <c r="FB783" s="103">
        <v>-4.166666666666667</v>
      </c>
      <c r="FC783" s="103">
        <v>3.8086129167386766</v>
      </c>
      <c r="FD783" s="103">
        <v>6</v>
      </c>
      <c r="FE783" s="103">
        <v>5.75</v>
      </c>
      <c r="FF783" s="103">
        <v>5.0799255952380955</v>
      </c>
      <c r="FG783" s="103">
        <v>5.273400297619047</v>
      </c>
    </row>
    <row r="784" spans="53:163" ht="12.75">
      <c r="BA784" s="112" t="s">
        <v>436</v>
      </c>
      <c r="BB784" s="112" t="s">
        <v>437</v>
      </c>
      <c r="BC784" s="112" t="s">
        <v>42</v>
      </c>
      <c r="BD784" s="112"/>
      <c r="BE784" s="112"/>
      <c r="BF784" s="112"/>
      <c r="BG784" s="112">
        <v>9450</v>
      </c>
      <c r="BH784" s="112">
        <v>59977.52</v>
      </c>
      <c r="BI784" s="112">
        <v>55277.05</v>
      </c>
      <c r="BJ784" s="112"/>
      <c r="BK784" s="112"/>
      <c r="BL784" s="112"/>
      <c r="BM784" s="113"/>
      <c r="BN784" s="113">
        <v>6.346827513227513</v>
      </c>
      <c r="BO784" s="113"/>
      <c r="BP784" s="113">
        <v>5.849423280423281</v>
      </c>
      <c r="ER784" s="103" t="s">
        <v>451</v>
      </c>
      <c r="ES784" s="103" t="s">
        <v>452</v>
      </c>
      <c r="ET784" s="103" t="s">
        <v>61</v>
      </c>
      <c r="EX784" s="103">
        <v>2700</v>
      </c>
      <c r="EY784" s="103">
        <v>16262.5</v>
      </c>
      <c r="EZ784" s="103">
        <v>14925.1</v>
      </c>
      <c r="FE784" s="103">
        <v>6.023148148148148</v>
      </c>
      <c r="FG784" s="103">
        <v>5.527814814814815</v>
      </c>
    </row>
    <row r="785" spans="53:162" ht="12.75">
      <c r="BA785" s="112" t="s">
        <v>436</v>
      </c>
      <c r="BB785" s="112" t="s">
        <v>437</v>
      </c>
      <c r="BC785" s="112" t="s">
        <v>45</v>
      </c>
      <c r="BD785" s="112">
        <v>2340</v>
      </c>
      <c r="BE785" s="112">
        <v>13051.87</v>
      </c>
      <c r="BF785" s="112">
        <v>11091.6</v>
      </c>
      <c r="BG785" s="112"/>
      <c r="BH785" s="112"/>
      <c r="BI785" s="112"/>
      <c r="BJ785" s="112">
        <v>-100</v>
      </c>
      <c r="BK785" s="112">
        <v>-100</v>
      </c>
      <c r="BL785" s="112">
        <v>-100</v>
      </c>
      <c r="BM785" s="113">
        <v>5.5777222222222225</v>
      </c>
      <c r="BN785" s="113"/>
      <c r="BO785" s="113">
        <v>4.74</v>
      </c>
      <c r="BP785" s="113"/>
      <c r="ER785" s="103" t="s">
        <v>451</v>
      </c>
      <c r="ES785" s="103" t="s">
        <v>452</v>
      </c>
      <c r="ET785" s="103" t="s">
        <v>530</v>
      </c>
      <c r="EU785" s="103">
        <v>6680</v>
      </c>
      <c r="EV785" s="103">
        <v>34191.98</v>
      </c>
      <c r="EW785" s="103">
        <v>29437.34</v>
      </c>
      <c r="FA785" s="103">
        <v>-100</v>
      </c>
      <c r="FB785" s="103">
        <v>-100</v>
      </c>
      <c r="FC785" s="103">
        <v>-100</v>
      </c>
      <c r="FD785" s="103">
        <v>5.118559880239522</v>
      </c>
      <c r="FF785" s="103">
        <v>4.406787425149701</v>
      </c>
    </row>
    <row r="786" spans="53:163" ht="12.75">
      <c r="BA786" s="112" t="s">
        <v>436</v>
      </c>
      <c r="BB786" s="112" t="s">
        <v>437</v>
      </c>
      <c r="BC786" s="112" t="s">
        <v>85</v>
      </c>
      <c r="BD786" s="112">
        <v>13990</v>
      </c>
      <c r="BE786" s="112">
        <v>72546.16</v>
      </c>
      <c r="BF786" s="112">
        <v>61143.17</v>
      </c>
      <c r="BG786" s="112"/>
      <c r="BH786" s="112"/>
      <c r="BI786" s="112"/>
      <c r="BJ786" s="112">
        <v>-100</v>
      </c>
      <c r="BK786" s="112">
        <v>-100</v>
      </c>
      <c r="BL786" s="112">
        <v>-100</v>
      </c>
      <c r="BM786" s="113">
        <v>5.185572551822731</v>
      </c>
      <c r="BN786" s="113"/>
      <c r="BO786" s="113">
        <v>4.370491065046462</v>
      </c>
      <c r="BP786" s="113"/>
      <c r="ER786" s="103" t="s">
        <v>460</v>
      </c>
      <c r="ES786" s="103" t="s">
        <v>461</v>
      </c>
      <c r="ET786" s="103" t="s">
        <v>48</v>
      </c>
      <c r="EU786" s="103">
        <v>246665.88</v>
      </c>
      <c r="EV786" s="103">
        <v>2263189.93</v>
      </c>
      <c r="EW786" s="103">
        <v>1950083.45</v>
      </c>
      <c r="EX786" s="103">
        <v>357936.165</v>
      </c>
      <c r="EY786" s="103">
        <v>3173378.98</v>
      </c>
      <c r="EZ786" s="103">
        <v>2919869.41</v>
      </c>
      <c r="FA786" s="103">
        <v>45.109718863427716</v>
      </c>
      <c r="FB786" s="103">
        <v>40.21708642013973</v>
      </c>
      <c r="FC786" s="103">
        <v>49.73048512359818</v>
      </c>
      <c r="FD786" s="103">
        <v>9.175123572015716</v>
      </c>
      <c r="FE786" s="103">
        <v>8.865767950550625</v>
      </c>
      <c r="FF786" s="103">
        <v>7.905768929209017</v>
      </c>
      <c r="FG786" s="103">
        <v>8.157514371312551</v>
      </c>
    </row>
    <row r="787" spans="53:162" ht="12.75">
      <c r="BA787" s="112" t="s">
        <v>436</v>
      </c>
      <c r="BB787" s="112" t="s">
        <v>437</v>
      </c>
      <c r="BC787" s="112" t="s">
        <v>530</v>
      </c>
      <c r="BD787" s="112">
        <v>1120</v>
      </c>
      <c r="BE787" s="112">
        <v>5849.24</v>
      </c>
      <c r="BF787" s="112">
        <v>5035.86</v>
      </c>
      <c r="BG787" s="112"/>
      <c r="BH787" s="112"/>
      <c r="BI787" s="112"/>
      <c r="BJ787" s="112">
        <v>-100</v>
      </c>
      <c r="BK787" s="112">
        <v>-100</v>
      </c>
      <c r="BL787" s="112">
        <v>-100</v>
      </c>
      <c r="BM787" s="113">
        <v>5.222535714285714</v>
      </c>
      <c r="BN787" s="113"/>
      <c r="BO787" s="113">
        <v>4.496303571428571</v>
      </c>
      <c r="BP787" s="113"/>
      <c r="ER787" s="103" t="s">
        <v>460</v>
      </c>
      <c r="ES787" s="103" t="s">
        <v>461</v>
      </c>
      <c r="ET787" s="103" t="s">
        <v>64</v>
      </c>
      <c r="EU787" s="103">
        <v>500</v>
      </c>
      <c r="EV787" s="103">
        <v>4576.38</v>
      </c>
      <c r="EW787" s="103">
        <v>3940</v>
      </c>
      <c r="FA787" s="103">
        <v>-100</v>
      </c>
      <c r="FB787" s="103">
        <v>-100</v>
      </c>
      <c r="FC787" s="103">
        <v>-100</v>
      </c>
      <c r="FD787" s="103">
        <v>9.15276</v>
      </c>
      <c r="FF787" s="103">
        <v>7.88</v>
      </c>
    </row>
    <row r="788" spans="53:163" ht="12.75">
      <c r="BA788" s="112" t="s">
        <v>438</v>
      </c>
      <c r="BB788" s="112" t="s">
        <v>630</v>
      </c>
      <c r="BC788" s="112" t="s">
        <v>138</v>
      </c>
      <c r="BD788" s="112">
        <v>336</v>
      </c>
      <c r="BE788" s="112">
        <v>3161.76</v>
      </c>
      <c r="BF788" s="112">
        <v>2722.09</v>
      </c>
      <c r="BG788" s="112"/>
      <c r="BH788" s="112"/>
      <c r="BI788" s="112"/>
      <c r="BJ788" s="112">
        <v>-100</v>
      </c>
      <c r="BK788" s="112">
        <v>-100</v>
      </c>
      <c r="BL788" s="112">
        <v>-100</v>
      </c>
      <c r="BM788" s="113">
        <v>9.41</v>
      </c>
      <c r="BN788" s="113"/>
      <c r="BO788" s="113">
        <v>8.101458333333333</v>
      </c>
      <c r="BP788" s="113"/>
      <c r="ER788" s="103" t="s">
        <v>460</v>
      </c>
      <c r="ES788" s="103" t="s">
        <v>461</v>
      </c>
      <c r="ET788" s="103" t="s">
        <v>54</v>
      </c>
      <c r="EX788" s="103">
        <v>250</v>
      </c>
      <c r="EY788" s="103">
        <v>2514.81</v>
      </c>
      <c r="EZ788" s="103">
        <v>2312.76</v>
      </c>
      <c r="FE788" s="103">
        <v>10.059239999999999</v>
      </c>
      <c r="FG788" s="103">
        <v>9.251040000000001</v>
      </c>
    </row>
    <row r="789" spans="53:163" ht="12.75">
      <c r="BA789" s="112" t="s">
        <v>438</v>
      </c>
      <c r="BB789" s="112" t="s">
        <v>630</v>
      </c>
      <c r="BC789" s="112" t="s">
        <v>54</v>
      </c>
      <c r="BD789" s="112"/>
      <c r="BE789" s="112"/>
      <c r="BF789" s="112"/>
      <c r="BG789" s="112">
        <v>150</v>
      </c>
      <c r="BH789" s="112">
        <v>1037.97</v>
      </c>
      <c r="BI789" s="112">
        <v>952.87</v>
      </c>
      <c r="BJ789" s="112"/>
      <c r="BK789" s="112"/>
      <c r="BL789" s="112"/>
      <c r="BM789" s="113"/>
      <c r="BN789" s="113">
        <v>6.9198</v>
      </c>
      <c r="BO789" s="113"/>
      <c r="BP789" s="113">
        <v>6.3524666666666665</v>
      </c>
      <c r="ER789" s="103" t="s">
        <v>460</v>
      </c>
      <c r="ES789" s="103" t="s">
        <v>461</v>
      </c>
      <c r="ET789" s="103" t="s">
        <v>52</v>
      </c>
      <c r="EX789" s="103">
        <v>9000</v>
      </c>
      <c r="EY789" s="103">
        <v>71201.66</v>
      </c>
      <c r="EZ789" s="103">
        <v>65315.87</v>
      </c>
      <c r="FE789" s="103">
        <v>7.911295555555556</v>
      </c>
      <c r="FG789" s="103">
        <v>7.257318888888889</v>
      </c>
    </row>
    <row r="790" spans="53:163" ht="12.75">
      <c r="BA790" s="112" t="s">
        <v>438</v>
      </c>
      <c r="BB790" s="112" t="s">
        <v>630</v>
      </c>
      <c r="BC790" s="112" t="s">
        <v>56</v>
      </c>
      <c r="BD790" s="112"/>
      <c r="BE790" s="112"/>
      <c r="BF790" s="112"/>
      <c r="BG790" s="112">
        <v>1920</v>
      </c>
      <c r="BH790" s="112">
        <v>12142.29</v>
      </c>
      <c r="BI790" s="112">
        <v>11146.8</v>
      </c>
      <c r="BJ790" s="112"/>
      <c r="BK790" s="112"/>
      <c r="BL790" s="112"/>
      <c r="BM790" s="113"/>
      <c r="BN790" s="113">
        <v>6.324109375000001</v>
      </c>
      <c r="BO790" s="113"/>
      <c r="BP790" s="113">
        <v>5.805625</v>
      </c>
      <c r="ER790" s="103" t="s">
        <v>460</v>
      </c>
      <c r="ES790" s="103" t="s">
        <v>461</v>
      </c>
      <c r="ET790" s="103" t="s">
        <v>42</v>
      </c>
      <c r="EU790" s="103">
        <v>53256</v>
      </c>
      <c r="EV790" s="103">
        <v>458463.17</v>
      </c>
      <c r="EW790" s="103">
        <v>393524.99</v>
      </c>
      <c r="EX790" s="103">
        <v>27190</v>
      </c>
      <c r="EY790" s="103">
        <v>217610.69</v>
      </c>
      <c r="EZ790" s="103">
        <v>201061.93</v>
      </c>
      <c r="FA790" s="103">
        <v>-48.94471984377347</v>
      </c>
      <c r="FB790" s="103">
        <v>-52.53474995603246</v>
      </c>
      <c r="FC790" s="103">
        <v>-48.9074556612021</v>
      </c>
      <c r="FD790" s="103">
        <v>8.608667004656752</v>
      </c>
      <c r="FE790" s="103">
        <v>8.00333541743288</v>
      </c>
      <c r="FF790" s="103">
        <v>7.38930805918582</v>
      </c>
      <c r="FG790" s="103">
        <v>7.39470136079441</v>
      </c>
    </row>
    <row r="791" spans="53:162" ht="12.75">
      <c r="BA791" s="112" t="s">
        <v>438</v>
      </c>
      <c r="BB791" s="112" t="s">
        <v>630</v>
      </c>
      <c r="BC791" s="112" t="s">
        <v>43</v>
      </c>
      <c r="BD791" s="112"/>
      <c r="BE791" s="112"/>
      <c r="BF791" s="112"/>
      <c r="BG791" s="112">
        <v>450</v>
      </c>
      <c r="BH791" s="112">
        <v>3544.75</v>
      </c>
      <c r="BI791" s="112">
        <v>3251.73</v>
      </c>
      <c r="BJ791" s="112"/>
      <c r="BK791" s="112"/>
      <c r="BL791" s="112"/>
      <c r="BM791" s="113"/>
      <c r="BN791" s="113">
        <v>7.877222222222223</v>
      </c>
      <c r="BO791" s="113"/>
      <c r="BP791" s="113">
        <v>7.226066666666667</v>
      </c>
      <c r="ER791" s="103" t="s">
        <v>460</v>
      </c>
      <c r="ES791" s="103" t="s">
        <v>461</v>
      </c>
      <c r="ET791" s="103" t="s">
        <v>71</v>
      </c>
      <c r="EU791" s="103">
        <v>100</v>
      </c>
      <c r="EV791" s="103">
        <v>892.83</v>
      </c>
      <c r="EW791" s="103">
        <v>769.06</v>
      </c>
      <c r="FA791" s="103">
        <v>-100</v>
      </c>
      <c r="FB791" s="103">
        <v>-100</v>
      </c>
      <c r="FC791" s="103">
        <v>-100</v>
      </c>
      <c r="FD791" s="103">
        <v>8.9283</v>
      </c>
      <c r="FF791" s="103">
        <v>7.6906</v>
      </c>
    </row>
    <row r="792" spans="53:68" ht="12.75">
      <c r="BA792" s="112" t="s">
        <v>446</v>
      </c>
      <c r="BB792" s="112" t="s">
        <v>312</v>
      </c>
      <c r="BC792" s="112" t="s">
        <v>48</v>
      </c>
      <c r="BD792" s="112">
        <v>32</v>
      </c>
      <c r="BE792" s="112">
        <v>366.71</v>
      </c>
      <c r="BF792" s="112">
        <v>313.59</v>
      </c>
      <c r="BG792" s="112">
        <v>439</v>
      </c>
      <c r="BH792" s="112">
        <v>5216.17</v>
      </c>
      <c r="BI792" s="112">
        <v>4796.66</v>
      </c>
      <c r="BJ792" s="112">
        <v>1271.875</v>
      </c>
      <c r="BK792" s="112">
        <v>1322.4237135611247</v>
      </c>
      <c r="BL792" s="112">
        <v>1429.595969259224</v>
      </c>
      <c r="BM792" s="113">
        <v>11.4596875</v>
      </c>
      <c r="BN792" s="113">
        <v>11.881936218678815</v>
      </c>
      <c r="BO792" s="113">
        <v>9.7996875</v>
      </c>
      <c r="BP792" s="113">
        <v>10.92633257403189</v>
      </c>
    </row>
    <row r="793" spans="53:68" ht="12.75">
      <c r="BA793" s="112" t="s">
        <v>446</v>
      </c>
      <c r="BB793" s="112" t="s">
        <v>312</v>
      </c>
      <c r="BC793" s="112" t="s">
        <v>139</v>
      </c>
      <c r="BD793" s="112"/>
      <c r="BE793" s="112"/>
      <c r="BF793" s="112"/>
      <c r="BG793" s="112">
        <v>600</v>
      </c>
      <c r="BH793" s="112">
        <v>8794.42</v>
      </c>
      <c r="BI793" s="112">
        <v>8129.67</v>
      </c>
      <c r="BJ793" s="112"/>
      <c r="BK793" s="112"/>
      <c r="BL793" s="112"/>
      <c r="BM793" s="113"/>
      <c r="BN793" s="113">
        <v>14.657366666666666</v>
      </c>
      <c r="BO793" s="113"/>
      <c r="BP793" s="113">
        <v>13.54945</v>
      </c>
    </row>
    <row r="794" spans="53:68" ht="12.75">
      <c r="BA794" s="112" t="s">
        <v>446</v>
      </c>
      <c r="BB794" s="112" t="s">
        <v>312</v>
      </c>
      <c r="BC794" s="112" t="s">
        <v>63</v>
      </c>
      <c r="BD794" s="112">
        <v>4402.45</v>
      </c>
      <c r="BE794" s="112">
        <v>60507.52</v>
      </c>
      <c r="BF794" s="112">
        <v>52109.14</v>
      </c>
      <c r="BG794" s="112">
        <v>6942</v>
      </c>
      <c r="BH794" s="112">
        <v>90446.52</v>
      </c>
      <c r="BI794" s="112">
        <v>83144.97</v>
      </c>
      <c r="BJ794" s="112">
        <v>57.68492543924407</v>
      </c>
      <c r="BK794" s="112">
        <v>49.479800196735894</v>
      </c>
      <c r="BL794" s="112">
        <v>59.55928269013843</v>
      </c>
      <c r="BM794" s="113">
        <v>13.744056150552533</v>
      </c>
      <c r="BN794" s="113">
        <v>13.028885047536734</v>
      </c>
      <c r="BO794" s="113">
        <v>11.836395643334962</v>
      </c>
      <c r="BP794" s="113">
        <v>11.97709161624892</v>
      </c>
    </row>
    <row r="795" spans="53:68" ht="12.75">
      <c r="BA795" s="112" t="s">
        <v>446</v>
      </c>
      <c r="BB795" s="112" t="s">
        <v>312</v>
      </c>
      <c r="BC795" s="112" t="s">
        <v>54</v>
      </c>
      <c r="BD795" s="112">
        <v>15642</v>
      </c>
      <c r="BE795" s="112">
        <v>200108.56</v>
      </c>
      <c r="BF795" s="112">
        <v>170978.37</v>
      </c>
      <c r="BG795" s="112">
        <v>19026</v>
      </c>
      <c r="BH795" s="112">
        <v>235874.98</v>
      </c>
      <c r="BI795" s="112">
        <v>216717.06</v>
      </c>
      <c r="BJ795" s="112">
        <v>21.634062140391254</v>
      </c>
      <c r="BK795" s="112">
        <v>17.873508259716633</v>
      </c>
      <c r="BL795" s="112">
        <v>26.75115571636342</v>
      </c>
      <c r="BM795" s="113">
        <v>12.793029024421429</v>
      </c>
      <c r="BN795" s="113">
        <v>12.397507621150005</v>
      </c>
      <c r="BO795" s="113">
        <v>10.93072305331799</v>
      </c>
      <c r="BP795" s="113">
        <v>11.39057395143488</v>
      </c>
    </row>
    <row r="796" spans="53:68" ht="12.75">
      <c r="BA796" s="112" t="s">
        <v>446</v>
      </c>
      <c r="BB796" s="112" t="s">
        <v>312</v>
      </c>
      <c r="BC796" s="112" t="s">
        <v>56</v>
      </c>
      <c r="BD796" s="112"/>
      <c r="BE796" s="112"/>
      <c r="BF796" s="112"/>
      <c r="BG796" s="112">
        <v>1000</v>
      </c>
      <c r="BH796" s="112">
        <v>11982.38</v>
      </c>
      <c r="BI796" s="112">
        <v>11000</v>
      </c>
      <c r="BJ796" s="112"/>
      <c r="BK796" s="112"/>
      <c r="BL796" s="112"/>
      <c r="BM796" s="113"/>
      <c r="BN796" s="113">
        <v>11.98238</v>
      </c>
      <c r="BO796" s="113"/>
      <c r="BP796" s="113">
        <v>11</v>
      </c>
    </row>
    <row r="797" spans="53:68" ht="12.75">
      <c r="BA797" s="112" t="s">
        <v>446</v>
      </c>
      <c r="BB797" s="112" t="s">
        <v>312</v>
      </c>
      <c r="BC797" s="112" t="s">
        <v>42</v>
      </c>
      <c r="BD797" s="112">
        <v>422501</v>
      </c>
      <c r="BE797" s="112">
        <v>4692955.24</v>
      </c>
      <c r="BF797" s="112">
        <v>4025245.9</v>
      </c>
      <c r="BG797" s="112">
        <v>453826</v>
      </c>
      <c r="BH797" s="112">
        <v>5174695.5</v>
      </c>
      <c r="BI797" s="112">
        <v>4760471.14</v>
      </c>
      <c r="BJ797" s="112">
        <v>7.414183635068319</v>
      </c>
      <c r="BK797" s="112">
        <v>10.265179090009811</v>
      </c>
      <c r="BL797" s="112">
        <v>18.265349701989628</v>
      </c>
      <c r="BM797" s="113">
        <v>11.107560076780883</v>
      </c>
      <c r="BN797" s="113">
        <v>11.402377783555812</v>
      </c>
      <c r="BO797" s="113">
        <v>9.527186681214955</v>
      </c>
      <c r="BP797" s="113">
        <v>10.489639509415502</v>
      </c>
    </row>
    <row r="798" spans="53:68" ht="12.75">
      <c r="BA798" s="112" t="s">
        <v>446</v>
      </c>
      <c r="BB798" s="112" t="s">
        <v>312</v>
      </c>
      <c r="BC798" s="112" t="s">
        <v>45</v>
      </c>
      <c r="BD798" s="112">
        <v>826</v>
      </c>
      <c r="BE798" s="112">
        <v>10383.66</v>
      </c>
      <c r="BF798" s="112">
        <v>8966.03</v>
      </c>
      <c r="BG798" s="112">
        <v>1250</v>
      </c>
      <c r="BH798" s="112">
        <v>16125.56</v>
      </c>
      <c r="BI798" s="112">
        <v>14782.13</v>
      </c>
      <c r="BJ798" s="112">
        <v>51.3317191283293</v>
      </c>
      <c r="BK798" s="112">
        <v>55.29745773648213</v>
      </c>
      <c r="BL798" s="112">
        <v>64.8681746547803</v>
      </c>
      <c r="BM798" s="113">
        <v>12.571016949152542</v>
      </c>
      <c r="BN798" s="113">
        <v>12.900447999999999</v>
      </c>
      <c r="BO798" s="113">
        <v>10.854757869249395</v>
      </c>
      <c r="BP798" s="113">
        <v>11.825704</v>
      </c>
    </row>
    <row r="799" spans="53:68" ht="12.75">
      <c r="BA799" s="112" t="s">
        <v>446</v>
      </c>
      <c r="BB799" s="112" t="s">
        <v>312</v>
      </c>
      <c r="BC799" s="112" t="s">
        <v>57</v>
      </c>
      <c r="BD799" s="112"/>
      <c r="BE799" s="112"/>
      <c r="BF799" s="112"/>
      <c r="BG799" s="112">
        <v>120</v>
      </c>
      <c r="BH799" s="112">
        <v>1274</v>
      </c>
      <c r="BI799" s="112">
        <v>1170.19</v>
      </c>
      <c r="BJ799" s="112"/>
      <c r="BK799" s="112"/>
      <c r="BL799" s="112"/>
      <c r="BM799" s="113"/>
      <c r="BN799" s="113">
        <v>10.616666666666667</v>
      </c>
      <c r="BO799" s="113"/>
      <c r="BP799" s="113">
        <v>9.751583333333334</v>
      </c>
    </row>
    <row r="800" spans="53:68" ht="12.75">
      <c r="BA800" s="112" t="s">
        <v>446</v>
      </c>
      <c r="BB800" s="112" t="s">
        <v>312</v>
      </c>
      <c r="BC800" s="112" t="s">
        <v>43</v>
      </c>
      <c r="BD800" s="112">
        <v>24159</v>
      </c>
      <c r="BE800" s="112">
        <v>265732.67</v>
      </c>
      <c r="BF800" s="112">
        <v>230184.88</v>
      </c>
      <c r="BG800" s="112">
        <v>13560</v>
      </c>
      <c r="BH800" s="112">
        <v>157217.79</v>
      </c>
      <c r="BI800" s="112">
        <v>144817</v>
      </c>
      <c r="BJ800" s="112">
        <v>-43.871849000372535</v>
      </c>
      <c r="BK800" s="112">
        <v>-40.836107957670386</v>
      </c>
      <c r="BL800" s="112">
        <v>-37.086658341764235</v>
      </c>
      <c r="BM800" s="113">
        <v>10.999324061426384</v>
      </c>
      <c r="BN800" s="113">
        <v>11.594232300884956</v>
      </c>
      <c r="BO800" s="113">
        <v>9.527914234860715</v>
      </c>
      <c r="BP800" s="113">
        <v>10.6797197640118</v>
      </c>
    </row>
    <row r="801" spans="53:68" ht="12.75">
      <c r="BA801" s="112" t="s">
        <v>446</v>
      </c>
      <c r="BB801" s="112" t="s">
        <v>312</v>
      </c>
      <c r="BC801" s="112" t="s">
        <v>67</v>
      </c>
      <c r="BD801" s="112">
        <v>310</v>
      </c>
      <c r="BE801" s="112">
        <v>3534.98</v>
      </c>
      <c r="BF801" s="112">
        <v>3037.97</v>
      </c>
      <c r="BG801" s="112">
        <v>1004</v>
      </c>
      <c r="BH801" s="112">
        <v>12626.24</v>
      </c>
      <c r="BI801" s="112">
        <v>11611.58</v>
      </c>
      <c r="BJ801" s="112">
        <v>223.8709677419355</v>
      </c>
      <c r="BK801" s="112">
        <v>257.1799557564682</v>
      </c>
      <c r="BL801" s="112">
        <v>282.2150975816088</v>
      </c>
      <c r="BM801" s="113">
        <v>11.403161290322581</v>
      </c>
      <c r="BN801" s="113">
        <v>12.57593625498008</v>
      </c>
      <c r="BO801" s="113">
        <v>9.799903225806451</v>
      </c>
      <c r="BP801" s="113">
        <v>11.565318725099601</v>
      </c>
    </row>
    <row r="802" spans="53:68" ht="12.75">
      <c r="BA802" s="112" t="s">
        <v>446</v>
      </c>
      <c r="BB802" s="112" t="s">
        <v>312</v>
      </c>
      <c r="BC802" s="112" t="s">
        <v>66</v>
      </c>
      <c r="BD802" s="112">
        <v>310</v>
      </c>
      <c r="BE802" s="112">
        <v>3352.42</v>
      </c>
      <c r="BF802" s="112">
        <v>2894.45</v>
      </c>
      <c r="BG802" s="112">
        <v>270</v>
      </c>
      <c r="BH802" s="112">
        <v>2859.2</v>
      </c>
      <c r="BI802" s="112">
        <v>2628.82</v>
      </c>
      <c r="BJ802" s="112">
        <v>-12.903225806451612</v>
      </c>
      <c r="BK802" s="112">
        <v>-14.712357043568534</v>
      </c>
      <c r="BL802" s="112">
        <v>-9.17721846983018</v>
      </c>
      <c r="BM802" s="113">
        <v>10.81425806451613</v>
      </c>
      <c r="BN802" s="113">
        <v>10.589629629629629</v>
      </c>
      <c r="BO802" s="113">
        <v>9.336935483870967</v>
      </c>
      <c r="BP802" s="113">
        <v>9.736370370370372</v>
      </c>
    </row>
    <row r="803" spans="53:68" ht="12.75">
      <c r="BA803" s="112" t="s">
        <v>446</v>
      </c>
      <c r="BB803" s="112" t="s">
        <v>312</v>
      </c>
      <c r="BC803" s="112" t="s">
        <v>44</v>
      </c>
      <c r="BD803" s="112"/>
      <c r="BE803" s="112"/>
      <c r="BF803" s="112"/>
      <c r="BG803" s="112">
        <v>10490</v>
      </c>
      <c r="BH803" s="112">
        <v>113815.8</v>
      </c>
      <c r="BI803" s="112">
        <v>104650.61</v>
      </c>
      <c r="BJ803" s="112"/>
      <c r="BK803" s="112"/>
      <c r="BL803" s="112"/>
      <c r="BM803" s="113"/>
      <c r="BN803" s="113">
        <v>10.849933269780744</v>
      </c>
      <c r="BO803" s="113"/>
      <c r="BP803" s="113">
        <v>9.976225929456625</v>
      </c>
    </row>
    <row r="804" spans="53:68" ht="12.75">
      <c r="BA804" s="112" t="s">
        <v>457</v>
      </c>
      <c r="BB804" s="112" t="s">
        <v>319</v>
      </c>
      <c r="BC804" s="112" t="s">
        <v>48</v>
      </c>
      <c r="BD804" s="112">
        <v>5090</v>
      </c>
      <c r="BE804" s="112">
        <v>58315.94</v>
      </c>
      <c r="BF804" s="112">
        <v>49754.8</v>
      </c>
      <c r="BG804" s="112">
        <v>7440</v>
      </c>
      <c r="BH804" s="112">
        <v>69706.64</v>
      </c>
      <c r="BI804" s="112">
        <v>63931.2</v>
      </c>
      <c r="BJ804" s="112">
        <v>46.16895874263261</v>
      </c>
      <c r="BK804" s="112">
        <v>19.532738390224004</v>
      </c>
      <c r="BL804" s="112">
        <v>28.492527354144716</v>
      </c>
      <c r="BM804" s="113">
        <v>11.456962671905698</v>
      </c>
      <c r="BN804" s="113">
        <v>9.369172043010753</v>
      </c>
      <c r="BO804" s="113">
        <v>9.775009823182712</v>
      </c>
      <c r="BP804" s="113">
        <v>8.59290322580645</v>
      </c>
    </row>
    <row r="805" spans="53:68" ht="12.75">
      <c r="BA805" s="112" t="s">
        <v>457</v>
      </c>
      <c r="BB805" s="112" t="s">
        <v>319</v>
      </c>
      <c r="BC805" s="112" t="s">
        <v>94</v>
      </c>
      <c r="BD805" s="112"/>
      <c r="BE805" s="112"/>
      <c r="BF805" s="112"/>
      <c r="BG805" s="112">
        <v>11385</v>
      </c>
      <c r="BH805" s="112">
        <v>138141.29</v>
      </c>
      <c r="BI805" s="112">
        <v>127773.7</v>
      </c>
      <c r="BJ805" s="112"/>
      <c r="BK805" s="112"/>
      <c r="BL805" s="112"/>
      <c r="BM805" s="113"/>
      <c r="BN805" s="113">
        <v>12.133622310057094</v>
      </c>
      <c r="BO805" s="113"/>
      <c r="BP805" s="113">
        <v>11.222986385595082</v>
      </c>
    </row>
    <row r="806" spans="53:68" ht="12.75">
      <c r="BA806" s="112" t="s">
        <v>457</v>
      </c>
      <c r="BB806" s="112" t="s">
        <v>319</v>
      </c>
      <c r="BC806" s="112" t="s">
        <v>138</v>
      </c>
      <c r="BD806" s="112">
        <v>495</v>
      </c>
      <c r="BE806" s="112">
        <v>2752.2</v>
      </c>
      <c r="BF806" s="112">
        <v>2369.49</v>
      </c>
      <c r="BG806" s="112"/>
      <c r="BH806" s="112"/>
      <c r="BI806" s="112"/>
      <c r="BJ806" s="112">
        <v>-100</v>
      </c>
      <c r="BK806" s="112">
        <v>-100</v>
      </c>
      <c r="BL806" s="112">
        <v>-100</v>
      </c>
      <c r="BM806" s="113">
        <v>5.56</v>
      </c>
      <c r="BN806" s="113"/>
      <c r="BO806" s="113">
        <v>4.786848484848484</v>
      </c>
      <c r="BP806" s="113"/>
    </row>
    <row r="807" spans="53:68" ht="12.75">
      <c r="BA807" s="112" t="s">
        <v>457</v>
      </c>
      <c r="BB807" s="112" t="s">
        <v>319</v>
      </c>
      <c r="BC807" s="112" t="s">
        <v>139</v>
      </c>
      <c r="BD807" s="112">
        <v>500</v>
      </c>
      <c r="BE807" s="112">
        <v>7807.25</v>
      </c>
      <c r="BF807" s="112">
        <v>6747.02</v>
      </c>
      <c r="BG807" s="112"/>
      <c r="BH807" s="112"/>
      <c r="BI807" s="112"/>
      <c r="BJ807" s="112">
        <v>-100</v>
      </c>
      <c r="BK807" s="112">
        <v>-100</v>
      </c>
      <c r="BL807" s="112">
        <v>-100</v>
      </c>
      <c r="BM807" s="113">
        <v>15.6145</v>
      </c>
      <c r="BN807" s="113"/>
      <c r="BO807" s="113">
        <v>13.49404</v>
      </c>
      <c r="BP807" s="113"/>
    </row>
    <row r="808" spans="53:68" ht="12.75">
      <c r="BA808" s="112" t="s">
        <v>457</v>
      </c>
      <c r="BB808" s="112" t="s">
        <v>319</v>
      </c>
      <c r="BC808" s="112" t="s">
        <v>63</v>
      </c>
      <c r="BD808" s="112">
        <v>10018</v>
      </c>
      <c r="BE808" s="112">
        <v>140080</v>
      </c>
      <c r="BF808" s="112">
        <v>120661.92</v>
      </c>
      <c r="BG808" s="112">
        <v>28034.75</v>
      </c>
      <c r="BH808" s="112">
        <v>453449.2</v>
      </c>
      <c r="BI808" s="112">
        <v>416599.11</v>
      </c>
      <c r="BJ808" s="112">
        <v>179.84378119385107</v>
      </c>
      <c r="BK808" s="112">
        <v>223.70731010850943</v>
      </c>
      <c r="BL808" s="112">
        <v>245.26146277135322</v>
      </c>
      <c r="BM808" s="113">
        <v>13.98283090437213</v>
      </c>
      <c r="BN808" s="113">
        <v>16.174540525597696</v>
      </c>
      <c r="BO808" s="113">
        <v>12.044511878618486</v>
      </c>
      <c r="BP808" s="113">
        <v>14.86009720079544</v>
      </c>
    </row>
    <row r="809" spans="53:68" ht="12.75">
      <c r="BA809" s="112" t="s">
        <v>457</v>
      </c>
      <c r="BB809" s="112" t="s">
        <v>319</v>
      </c>
      <c r="BC809" s="112" t="s">
        <v>54</v>
      </c>
      <c r="BD809" s="112">
        <v>224569.21</v>
      </c>
      <c r="BE809" s="112">
        <v>2930001.72</v>
      </c>
      <c r="BF809" s="112">
        <v>2502184.86</v>
      </c>
      <c r="BG809" s="112">
        <v>151003.2</v>
      </c>
      <c r="BH809" s="112">
        <v>1813875.04</v>
      </c>
      <c r="BI809" s="112">
        <v>1669970.42</v>
      </c>
      <c r="BJ809" s="112">
        <v>-32.75872502735348</v>
      </c>
      <c r="BK809" s="112">
        <v>-38.09303838906962</v>
      </c>
      <c r="BL809" s="112">
        <v>-33.2595106502243</v>
      </c>
      <c r="BM809" s="113">
        <v>13.047210345532232</v>
      </c>
      <c r="BN809" s="113">
        <v>12.01216292105068</v>
      </c>
      <c r="BO809" s="113">
        <v>11.142154616832824</v>
      </c>
      <c r="BP809" s="113">
        <v>11.059172388399714</v>
      </c>
    </row>
    <row r="810" spans="53:68" ht="12.75">
      <c r="BA810" s="112" t="s">
        <v>457</v>
      </c>
      <c r="BB810" s="112" t="s">
        <v>319</v>
      </c>
      <c r="BC810" s="112" t="s">
        <v>56</v>
      </c>
      <c r="BD810" s="112">
        <v>16016</v>
      </c>
      <c r="BE810" s="112">
        <v>218683.61</v>
      </c>
      <c r="BF810" s="112">
        <v>184885.51</v>
      </c>
      <c r="BG810" s="112">
        <v>37638</v>
      </c>
      <c r="BH810" s="112">
        <v>451002.88</v>
      </c>
      <c r="BI810" s="112">
        <v>415277.99</v>
      </c>
      <c r="BJ810" s="112">
        <v>135.0024975024975</v>
      </c>
      <c r="BK810" s="112">
        <v>106.23533697838627</v>
      </c>
      <c r="BL810" s="112">
        <v>124.61359465108974</v>
      </c>
      <c r="BM810" s="113">
        <v>13.654071553446553</v>
      </c>
      <c r="BN810" s="113">
        <v>11.982647324512461</v>
      </c>
      <c r="BO810" s="113">
        <v>11.543800574425575</v>
      </c>
      <c r="BP810" s="113">
        <v>11.033476539667356</v>
      </c>
    </row>
    <row r="811" spans="53:68" ht="12.75">
      <c r="BA811" s="112" t="s">
        <v>457</v>
      </c>
      <c r="BB811" s="112" t="s">
        <v>319</v>
      </c>
      <c r="BC811" s="112" t="s">
        <v>42</v>
      </c>
      <c r="BD811" s="112">
        <v>104150</v>
      </c>
      <c r="BE811" s="112">
        <v>919107.39</v>
      </c>
      <c r="BF811" s="112">
        <v>786267.66</v>
      </c>
      <c r="BG811" s="112">
        <v>92835</v>
      </c>
      <c r="BH811" s="112">
        <v>985342.26</v>
      </c>
      <c r="BI811" s="112">
        <v>906445.71</v>
      </c>
      <c r="BJ811" s="112">
        <v>-10.864138262121939</v>
      </c>
      <c r="BK811" s="112">
        <v>7.2064342775004775</v>
      </c>
      <c r="BL811" s="112">
        <v>15.284623304995137</v>
      </c>
      <c r="BM811" s="113">
        <v>8.824842918867018</v>
      </c>
      <c r="BN811" s="113">
        <v>10.613909193730812</v>
      </c>
      <c r="BO811" s="113">
        <v>7.549377436389823</v>
      </c>
      <c r="BP811" s="113">
        <v>9.764051381483277</v>
      </c>
    </row>
    <row r="812" spans="53:68" ht="12.75">
      <c r="BA812" s="112" t="s">
        <v>457</v>
      </c>
      <c r="BB812" s="112" t="s">
        <v>319</v>
      </c>
      <c r="BC812" s="112" t="s">
        <v>92</v>
      </c>
      <c r="BD812" s="112">
        <v>1065</v>
      </c>
      <c r="BE812" s="112">
        <v>14876.2</v>
      </c>
      <c r="BF812" s="112">
        <v>12855.92</v>
      </c>
      <c r="BG812" s="112">
        <v>800</v>
      </c>
      <c r="BH812" s="112">
        <v>10784</v>
      </c>
      <c r="BI812" s="112">
        <v>9892.43</v>
      </c>
      <c r="BJ812" s="112">
        <v>-24.88262910798122</v>
      </c>
      <c r="BK812" s="112">
        <v>-27.508369072747076</v>
      </c>
      <c r="BL812" s="112">
        <v>-23.05155912606799</v>
      </c>
      <c r="BM812" s="113">
        <v>13.968262910798122</v>
      </c>
      <c r="BN812" s="113">
        <v>13.48</v>
      </c>
      <c r="BO812" s="113">
        <v>12.071286384976526</v>
      </c>
      <c r="BP812" s="113">
        <v>12.3655375</v>
      </c>
    </row>
    <row r="813" spans="53:68" ht="12.75">
      <c r="BA813" s="112" t="s">
        <v>457</v>
      </c>
      <c r="BB813" s="112" t="s">
        <v>319</v>
      </c>
      <c r="BC813" s="112" t="s">
        <v>61</v>
      </c>
      <c r="BD813" s="112">
        <v>5000</v>
      </c>
      <c r="BE813" s="112">
        <v>58534.66</v>
      </c>
      <c r="BF813" s="112">
        <v>50395</v>
      </c>
      <c r="BG813" s="112">
        <v>2700</v>
      </c>
      <c r="BH813" s="112">
        <v>26787.77</v>
      </c>
      <c r="BI813" s="112">
        <v>24578.04</v>
      </c>
      <c r="BJ813" s="112">
        <v>-46</v>
      </c>
      <c r="BK813" s="112">
        <v>-54.236054330887036</v>
      </c>
      <c r="BL813" s="112">
        <v>-51.229209246949104</v>
      </c>
      <c r="BM813" s="113">
        <v>11.706932</v>
      </c>
      <c r="BN813" s="113">
        <v>9.921396296296296</v>
      </c>
      <c r="BO813" s="113">
        <v>10.079</v>
      </c>
      <c r="BP813" s="113">
        <v>9.102977777777777</v>
      </c>
    </row>
    <row r="814" spans="53:68" ht="12.75">
      <c r="BA814" s="112" t="s">
        <v>457</v>
      </c>
      <c r="BB814" s="112" t="s">
        <v>319</v>
      </c>
      <c r="BC814" s="112" t="s">
        <v>43</v>
      </c>
      <c r="BD814" s="112">
        <v>121216.2</v>
      </c>
      <c r="BE814" s="112">
        <v>1253722.74</v>
      </c>
      <c r="BF814" s="112">
        <v>1075249.4</v>
      </c>
      <c r="BG814" s="112">
        <v>60377.8</v>
      </c>
      <c r="BH814" s="112">
        <v>616983.54</v>
      </c>
      <c r="BI814" s="112">
        <v>567257.56</v>
      </c>
      <c r="BJ814" s="112">
        <v>-50.18999110679925</v>
      </c>
      <c r="BK814" s="112">
        <v>-50.787879942258996</v>
      </c>
      <c r="BL814" s="112">
        <v>-47.24409425385403</v>
      </c>
      <c r="BM814" s="113">
        <v>10.3428645676073</v>
      </c>
      <c r="BN814" s="113">
        <v>10.218715156895415</v>
      </c>
      <c r="BO814" s="113">
        <v>8.870509057370219</v>
      </c>
      <c r="BP814" s="113">
        <v>9.395134635577978</v>
      </c>
    </row>
    <row r="815" spans="53:68" ht="12.75">
      <c r="BA815" s="112" t="s">
        <v>457</v>
      </c>
      <c r="BB815" s="112" t="s">
        <v>319</v>
      </c>
      <c r="BC815" s="112" t="s">
        <v>71</v>
      </c>
      <c r="BD815" s="112"/>
      <c r="BE815" s="112"/>
      <c r="BF815" s="112"/>
      <c r="BG815" s="112">
        <v>740</v>
      </c>
      <c r="BH815" s="112">
        <v>4682.57</v>
      </c>
      <c r="BI815" s="112">
        <v>4305.95</v>
      </c>
      <c r="BJ815" s="112"/>
      <c r="BK815" s="112"/>
      <c r="BL815" s="112"/>
      <c r="BM815" s="113"/>
      <c r="BN815" s="113">
        <v>6.327797297297297</v>
      </c>
      <c r="BO815" s="113"/>
      <c r="BP815" s="113">
        <v>5.818851351351351</v>
      </c>
    </row>
    <row r="816" spans="53:68" ht="12.75">
      <c r="BA816" s="112" t="s">
        <v>457</v>
      </c>
      <c r="BB816" s="112" t="s">
        <v>319</v>
      </c>
      <c r="BC816" s="112" t="s">
        <v>530</v>
      </c>
      <c r="BD816" s="112">
        <v>560</v>
      </c>
      <c r="BE816" s="112">
        <v>5168.67</v>
      </c>
      <c r="BF816" s="112">
        <v>4449.93</v>
      </c>
      <c r="BG816" s="112"/>
      <c r="BH816" s="112"/>
      <c r="BI816" s="112"/>
      <c r="BJ816" s="112">
        <v>-100</v>
      </c>
      <c r="BK816" s="112">
        <v>-100</v>
      </c>
      <c r="BL816" s="112">
        <v>-100</v>
      </c>
      <c r="BM816" s="113">
        <v>9.229767857142857</v>
      </c>
      <c r="BN816" s="113"/>
      <c r="BO816" s="113">
        <v>7.946303571428572</v>
      </c>
      <c r="BP816" s="113"/>
    </row>
    <row r="817" spans="53:68" ht="12.75">
      <c r="BA817" s="112" t="s">
        <v>457</v>
      </c>
      <c r="BB817" s="112" t="s">
        <v>319</v>
      </c>
      <c r="BC817" s="112" t="s">
        <v>44</v>
      </c>
      <c r="BD817" s="112"/>
      <c r="BE817" s="112"/>
      <c r="BF817" s="112"/>
      <c r="BG817" s="112">
        <v>190</v>
      </c>
      <c r="BH817" s="112">
        <v>2463.63</v>
      </c>
      <c r="BI817" s="112">
        <v>2273.24</v>
      </c>
      <c r="BJ817" s="112"/>
      <c r="BK817" s="112"/>
      <c r="BL817" s="112"/>
      <c r="BM817" s="113"/>
      <c r="BN817" s="113">
        <v>12.966473684210527</v>
      </c>
      <c r="BO817" s="113"/>
      <c r="BP817" s="113">
        <v>11.964421052631577</v>
      </c>
    </row>
    <row r="818" spans="53:68" ht="12.75">
      <c r="BA818" s="112" t="s">
        <v>322</v>
      </c>
      <c r="BB818" s="112" t="s">
        <v>323</v>
      </c>
      <c r="BC818" s="112" t="s">
        <v>43</v>
      </c>
      <c r="BD818" s="112"/>
      <c r="BE818" s="112"/>
      <c r="BF818" s="112"/>
      <c r="BG818" s="112">
        <v>11408</v>
      </c>
      <c r="BH818" s="112">
        <v>45486.22</v>
      </c>
      <c r="BI818" s="112">
        <v>41880.96</v>
      </c>
      <c r="BJ818" s="112"/>
      <c r="BK818" s="112"/>
      <c r="BL818" s="112"/>
      <c r="BM818" s="113"/>
      <c r="BN818" s="113">
        <v>3.9872212482468443</v>
      </c>
      <c r="BO818" s="113"/>
      <c r="BP818" s="113">
        <v>3.6711921458625527</v>
      </c>
    </row>
    <row r="819" spans="53:68" ht="12.75">
      <c r="BA819" s="112" t="s">
        <v>322</v>
      </c>
      <c r="BB819" s="112" t="s">
        <v>323</v>
      </c>
      <c r="BC819" s="112" t="s">
        <v>156</v>
      </c>
      <c r="BD819" s="112">
        <v>136.8</v>
      </c>
      <c r="BE819" s="112">
        <v>760.66</v>
      </c>
      <c r="BF819" s="112">
        <v>644.08</v>
      </c>
      <c r="BG819" s="112"/>
      <c r="BH819" s="112"/>
      <c r="BI819" s="112"/>
      <c r="BJ819" s="112">
        <v>-100</v>
      </c>
      <c r="BK819" s="112">
        <v>-100</v>
      </c>
      <c r="BL819" s="112">
        <v>-100</v>
      </c>
      <c r="BM819" s="113">
        <v>5.560380116959063</v>
      </c>
      <c r="BN819" s="113"/>
      <c r="BO819" s="113">
        <v>4.708187134502924</v>
      </c>
      <c r="BP819" s="113"/>
    </row>
    <row r="820" spans="69:84" ht="12.75">
      <c r="BQ820" s="112" t="s">
        <v>417</v>
      </c>
      <c r="BR820" s="112" t="s">
        <v>418</v>
      </c>
      <c r="BS820" s="112" t="s">
        <v>48</v>
      </c>
      <c r="BT820" s="112">
        <v>23586</v>
      </c>
      <c r="BU820" s="112">
        <v>120418.31</v>
      </c>
      <c r="BV820" s="112">
        <v>103697.01</v>
      </c>
      <c r="BW820" s="112">
        <v>46412</v>
      </c>
      <c r="BX820" s="112">
        <v>219244.72</v>
      </c>
      <c r="BY820" s="112">
        <v>201601.61</v>
      </c>
      <c r="BZ820" s="112">
        <v>96.77774951242263</v>
      </c>
      <c r="CA820" s="112">
        <v>82.06925508255348</v>
      </c>
      <c r="CB820" s="112">
        <v>94.41410123589871</v>
      </c>
      <c r="CC820" s="113">
        <v>5.105499448825574</v>
      </c>
      <c r="CD820" s="113">
        <v>4.723880031026459</v>
      </c>
      <c r="CE820" s="113">
        <v>4.396549224116001</v>
      </c>
      <c r="CF820" s="113">
        <v>4.3437389037317935</v>
      </c>
    </row>
    <row r="821" spans="69:84" ht="12.75">
      <c r="BQ821" s="112" t="s">
        <v>417</v>
      </c>
      <c r="BR821" s="112" t="s">
        <v>418</v>
      </c>
      <c r="BS821" s="112" t="s">
        <v>87</v>
      </c>
      <c r="BT821" s="112"/>
      <c r="BU821" s="112"/>
      <c r="BV821" s="112"/>
      <c r="BW821" s="112">
        <v>5682</v>
      </c>
      <c r="BX821" s="112">
        <v>28308.79</v>
      </c>
      <c r="BY821" s="112">
        <v>26034.4</v>
      </c>
      <c r="BZ821" s="112"/>
      <c r="CA821" s="112"/>
      <c r="CB821" s="112"/>
      <c r="CC821" s="113"/>
      <c r="CD821" s="113">
        <v>4.982187609996481</v>
      </c>
      <c r="CE821" s="113"/>
      <c r="CF821" s="113">
        <v>4.581907778951074</v>
      </c>
    </row>
    <row r="822" spans="69:84" ht="12.75">
      <c r="BQ822" s="112" t="s">
        <v>417</v>
      </c>
      <c r="BR822" s="112" t="s">
        <v>418</v>
      </c>
      <c r="BS822" s="112" t="s">
        <v>60</v>
      </c>
      <c r="BT822" s="112"/>
      <c r="BU822" s="112"/>
      <c r="BV822" s="112"/>
      <c r="BW822" s="112">
        <v>750</v>
      </c>
      <c r="BX822" s="112">
        <v>4412.09</v>
      </c>
      <c r="BY822" s="112">
        <v>4070.5</v>
      </c>
      <c r="BZ822" s="112"/>
      <c r="CA822" s="112"/>
      <c r="CB822" s="112"/>
      <c r="CC822" s="113"/>
      <c r="CD822" s="113">
        <v>5.882786666666667</v>
      </c>
      <c r="CE822" s="113"/>
      <c r="CF822" s="113">
        <v>5.427333333333333</v>
      </c>
    </row>
    <row r="823" spans="69:84" ht="12.75">
      <c r="BQ823" s="112" t="s">
        <v>417</v>
      </c>
      <c r="BR823" s="112" t="s">
        <v>418</v>
      </c>
      <c r="BS823" s="112" t="s">
        <v>139</v>
      </c>
      <c r="BT823" s="112">
        <v>39100</v>
      </c>
      <c r="BU823" s="112">
        <v>261563.93</v>
      </c>
      <c r="BV823" s="112">
        <v>223928.85</v>
      </c>
      <c r="BW823" s="112">
        <v>68460</v>
      </c>
      <c r="BX823" s="112">
        <v>380822.15</v>
      </c>
      <c r="BY823" s="112">
        <v>350369.34</v>
      </c>
      <c r="BZ823" s="112">
        <v>75.08951406649616</v>
      </c>
      <c r="CA823" s="112">
        <v>45.59429123121068</v>
      </c>
      <c r="CB823" s="112">
        <v>56.4645823885578</v>
      </c>
      <c r="CC823" s="113">
        <v>6.689614578005115</v>
      </c>
      <c r="CD823" s="113">
        <v>5.5626957347356125</v>
      </c>
      <c r="CE823" s="113">
        <v>5.727080562659847</v>
      </c>
      <c r="CF823" s="113">
        <v>5.117869412795794</v>
      </c>
    </row>
    <row r="824" spans="69:84" ht="12.75">
      <c r="BQ824" s="112" t="s">
        <v>417</v>
      </c>
      <c r="BR824" s="112" t="s">
        <v>418</v>
      </c>
      <c r="BS824" s="112" t="s">
        <v>63</v>
      </c>
      <c r="BT824" s="112">
        <v>116716.41</v>
      </c>
      <c r="BU824" s="112">
        <v>830117.86</v>
      </c>
      <c r="BV824" s="112">
        <v>712905.31</v>
      </c>
      <c r="BW824" s="112">
        <v>151590</v>
      </c>
      <c r="BX824" s="112">
        <v>876990.8</v>
      </c>
      <c r="BY824" s="112">
        <v>806440.84</v>
      </c>
      <c r="BZ824" s="112">
        <v>29.878909058289228</v>
      </c>
      <c r="CA824" s="112">
        <v>5.646540359943594</v>
      </c>
      <c r="CB824" s="112">
        <v>13.120330103867497</v>
      </c>
      <c r="CC824" s="113">
        <v>7.112263476918113</v>
      </c>
      <c r="CD824" s="113">
        <v>5.7852813510126</v>
      </c>
      <c r="CE824" s="113">
        <v>6.108012660773237</v>
      </c>
      <c r="CF824" s="113">
        <v>5.319881522527871</v>
      </c>
    </row>
    <row r="825" spans="69:84" ht="12.75">
      <c r="BQ825" s="112" t="s">
        <v>417</v>
      </c>
      <c r="BR825" s="112" t="s">
        <v>418</v>
      </c>
      <c r="BS825" s="112" t="s">
        <v>54</v>
      </c>
      <c r="BT825" s="112">
        <v>158249.67</v>
      </c>
      <c r="BU825" s="112">
        <v>835928.09</v>
      </c>
      <c r="BV825" s="112">
        <v>718677.02</v>
      </c>
      <c r="BW825" s="112">
        <v>237228.28</v>
      </c>
      <c r="BX825" s="112">
        <v>1214310.33</v>
      </c>
      <c r="BY825" s="112">
        <v>1116283.59</v>
      </c>
      <c r="BZ825" s="112">
        <v>49.90759854349142</v>
      </c>
      <c r="CA825" s="112">
        <v>45.26492703457304</v>
      </c>
      <c r="CB825" s="112">
        <v>55.3247924916258</v>
      </c>
      <c r="CC825" s="113">
        <v>5.282337018459501</v>
      </c>
      <c r="CD825" s="113">
        <v>5.118741871753233</v>
      </c>
      <c r="CE825" s="113">
        <v>4.541412440228153</v>
      </c>
      <c r="CF825" s="113">
        <v>4.705524948374621</v>
      </c>
    </row>
    <row r="826" spans="69:84" ht="12.75">
      <c r="BQ826" s="112" t="s">
        <v>417</v>
      </c>
      <c r="BR826" s="112" t="s">
        <v>418</v>
      </c>
      <c r="BS826" s="112" t="s">
        <v>82</v>
      </c>
      <c r="BT826" s="112"/>
      <c r="BU826" s="112"/>
      <c r="BV826" s="112"/>
      <c r="BW826" s="112">
        <v>2122</v>
      </c>
      <c r="BX826" s="112">
        <v>11370.32</v>
      </c>
      <c r="BY826" s="112">
        <v>10460.15</v>
      </c>
      <c r="BZ826" s="112"/>
      <c r="CA826" s="112"/>
      <c r="CB826" s="112"/>
      <c r="CC826" s="113"/>
      <c r="CD826" s="113">
        <v>5.358303487276155</v>
      </c>
      <c r="CE826" s="113"/>
      <c r="CF826" s="113">
        <v>4.929382657869934</v>
      </c>
    </row>
    <row r="827" spans="69:84" ht="12.75">
      <c r="BQ827" s="112" t="s">
        <v>417</v>
      </c>
      <c r="BR827" s="112" t="s">
        <v>418</v>
      </c>
      <c r="BS827" s="112" t="s">
        <v>705</v>
      </c>
      <c r="BT827" s="112"/>
      <c r="BU827" s="112"/>
      <c r="BV827" s="112"/>
      <c r="BW827" s="112">
        <v>1490</v>
      </c>
      <c r="BX827" s="112">
        <v>7396.42</v>
      </c>
      <c r="BY827" s="112">
        <v>6834.96</v>
      </c>
      <c r="BZ827" s="112"/>
      <c r="CA827" s="112"/>
      <c r="CB827" s="112"/>
      <c r="CC827" s="113"/>
      <c r="CD827" s="113">
        <v>4.964040268456376</v>
      </c>
      <c r="CE827" s="113"/>
      <c r="CF827" s="113">
        <v>4.587221476510067</v>
      </c>
    </row>
    <row r="828" spans="69:84" ht="12.75">
      <c r="BQ828" s="112" t="s">
        <v>417</v>
      </c>
      <c r="BR828" s="112" t="s">
        <v>418</v>
      </c>
      <c r="BS828" s="112" t="s">
        <v>42</v>
      </c>
      <c r="BT828" s="112">
        <v>428544</v>
      </c>
      <c r="BU828" s="112">
        <v>2424477.26</v>
      </c>
      <c r="BV828" s="112">
        <v>2082414.74</v>
      </c>
      <c r="BW828" s="112">
        <v>378277</v>
      </c>
      <c r="BX828" s="112">
        <v>2144864.75</v>
      </c>
      <c r="BY828" s="112">
        <v>1973794.92</v>
      </c>
      <c r="BZ828" s="112">
        <v>-11.729717368578255</v>
      </c>
      <c r="CA828" s="112">
        <v>-11.532898848471765</v>
      </c>
      <c r="CB828" s="112">
        <v>-5.216051246352591</v>
      </c>
      <c r="CC828" s="113">
        <v>5.657475685110513</v>
      </c>
      <c r="CD828" s="113">
        <v>5.670090304195074</v>
      </c>
      <c r="CE828" s="113">
        <v>4.859278720504779</v>
      </c>
      <c r="CF828" s="113">
        <v>5.217856015565313</v>
      </c>
    </row>
    <row r="829" spans="69:84" ht="12.75">
      <c r="BQ829" s="112" t="s">
        <v>417</v>
      </c>
      <c r="BR829" s="112" t="s">
        <v>418</v>
      </c>
      <c r="BS829" s="112" t="s">
        <v>45</v>
      </c>
      <c r="BT829" s="112">
        <v>270626.4</v>
      </c>
      <c r="BU829" s="112">
        <v>1340975.06</v>
      </c>
      <c r="BV829" s="112">
        <v>1152684.73</v>
      </c>
      <c r="BW829" s="112">
        <v>219780</v>
      </c>
      <c r="BX829" s="112">
        <v>1081471.89</v>
      </c>
      <c r="BY829" s="112">
        <v>995656.32</v>
      </c>
      <c r="BZ829" s="112">
        <v>-18.788410886742763</v>
      </c>
      <c r="CA829" s="112">
        <v>-19.351826722265823</v>
      </c>
      <c r="CB829" s="112">
        <v>-13.622841173579184</v>
      </c>
      <c r="CC829" s="113">
        <v>4.955078514143483</v>
      </c>
      <c r="CD829" s="113">
        <v>4.92070202020202</v>
      </c>
      <c r="CE829" s="113">
        <v>4.259321078800885</v>
      </c>
      <c r="CF829" s="113">
        <v>4.530240786240786</v>
      </c>
    </row>
    <row r="830" spans="69:84" ht="12.75">
      <c r="BQ830" s="112" t="s">
        <v>417</v>
      </c>
      <c r="BR830" s="112" t="s">
        <v>418</v>
      </c>
      <c r="BS830" s="112" t="s">
        <v>57</v>
      </c>
      <c r="BT830" s="112">
        <v>10900</v>
      </c>
      <c r="BU830" s="112">
        <v>59934.95</v>
      </c>
      <c r="BV830" s="112">
        <v>51991.89</v>
      </c>
      <c r="BW830" s="112">
        <v>43991</v>
      </c>
      <c r="BX830" s="112">
        <v>241788.89</v>
      </c>
      <c r="BY830" s="112">
        <v>222582.36</v>
      </c>
      <c r="BZ830" s="112">
        <v>303.58715596330273</v>
      </c>
      <c r="CA830" s="112">
        <v>303.4188566103751</v>
      </c>
      <c r="CB830" s="112">
        <v>328.10976865815024</v>
      </c>
      <c r="CC830" s="113">
        <v>5.498619266055045</v>
      </c>
      <c r="CD830" s="113">
        <v>5.496326294014685</v>
      </c>
      <c r="CE830" s="113">
        <v>4.769898165137614</v>
      </c>
      <c r="CF830" s="113">
        <v>5.059724943738492</v>
      </c>
    </row>
    <row r="831" spans="69:84" ht="12.75">
      <c r="BQ831" s="112" t="s">
        <v>417</v>
      </c>
      <c r="BR831" s="112" t="s">
        <v>418</v>
      </c>
      <c r="BS831" s="112" t="s">
        <v>43</v>
      </c>
      <c r="BT831" s="112">
        <v>335760</v>
      </c>
      <c r="BU831" s="112">
        <v>1617317.84</v>
      </c>
      <c r="BV831" s="112">
        <v>1388703.29</v>
      </c>
      <c r="BW831" s="112">
        <v>356010</v>
      </c>
      <c r="BX831" s="112">
        <v>1693322.84</v>
      </c>
      <c r="BY831" s="112">
        <v>1559961.14</v>
      </c>
      <c r="BZ831" s="112">
        <v>6.031093638313081</v>
      </c>
      <c r="CA831" s="112">
        <v>4.699447326939768</v>
      </c>
      <c r="CB831" s="112">
        <v>12.332213168444344</v>
      </c>
      <c r="CC831" s="113">
        <v>4.816886585656421</v>
      </c>
      <c r="CD831" s="113">
        <v>4.756391224965591</v>
      </c>
      <c r="CE831" s="113">
        <v>4.135999791517751</v>
      </c>
      <c r="CF831" s="113">
        <v>4.381790230611499</v>
      </c>
    </row>
    <row r="832" spans="69:84" ht="12.75">
      <c r="BQ832" s="112" t="s">
        <v>417</v>
      </c>
      <c r="BR832" s="112" t="s">
        <v>418</v>
      </c>
      <c r="BS832" s="112" t="s">
        <v>99</v>
      </c>
      <c r="BT832" s="112">
        <v>8460</v>
      </c>
      <c r="BU832" s="112">
        <v>52919.94</v>
      </c>
      <c r="BV832" s="112">
        <v>45502.37</v>
      </c>
      <c r="BW832" s="112">
        <v>6600</v>
      </c>
      <c r="BX832" s="112">
        <v>34782.92</v>
      </c>
      <c r="BY832" s="112">
        <v>31961.13</v>
      </c>
      <c r="BZ832" s="112">
        <v>-21.98581560283688</v>
      </c>
      <c r="CA832" s="112">
        <v>-34.272563423163376</v>
      </c>
      <c r="CB832" s="112">
        <v>-29.75941692707435</v>
      </c>
      <c r="CC832" s="113">
        <v>6.255312056737589</v>
      </c>
      <c r="CD832" s="113">
        <v>5.2701393939393935</v>
      </c>
      <c r="CE832" s="113">
        <v>5.37853073286052</v>
      </c>
      <c r="CF832" s="113">
        <v>4.842595454545455</v>
      </c>
    </row>
    <row r="833" spans="69:84" ht="12.75">
      <c r="BQ833" s="112" t="s">
        <v>417</v>
      </c>
      <c r="BR833" s="112" t="s">
        <v>418</v>
      </c>
      <c r="BS833" s="112" t="s">
        <v>62</v>
      </c>
      <c r="BT833" s="112">
        <v>8320</v>
      </c>
      <c r="BU833" s="112">
        <v>45265.61</v>
      </c>
      <c r="BV833" s="112">
        <v>38984.78</v>
      </c>
      <c r="BW833" s="112">
        <v>10886</v>
      </c>
      <c r="BX833" s="112">
        <v>63659.96</v>
      </c>
      <c r="BY833" s="112">
        <v>58565.8</v>
      </c>
      <c r="BZ833" s="112">
        <v>30.841346153846153</v>
      </c>
      <c r="CA833" s="112">
        <v>40.63647877494636</v>
      </c>
      <c r="CB833" s="112">
        <v>50.22734513315198</v>
      </c>
      <c r="CC833" s="113">
        <v>5.440578125</v>
      </c>
      <c r="CD833" s="113">
        <v>5.847874334006981</v>
      </c>
      <c r="CE833" s="113">
        <v>4.685670673076923</v>
      </c>
      <c r="CF833" s="113">
        <v>5.379919162226713</v>
      </c>
    </row>
    <row r="834" spans="69:84" ht="12.75">
      <c r="BQ834" s="112" t="s">
        <v>417</v>
      </c>
      <c r="BR834" s="112" t="s">
        <v>418</v>
      </c>
      <c r="BS834" s="112" t="s">
        <v>50</v>
      </c>
      <c r="BT834" s="112">
        <v>13260</v>
      </c>
      <c r="BU834" s="112">
        <v>80331.74</v>
      </c>
      <c r="BV834" s="112">
        <v>68649.35</v>
      </c>
      <c r="BW834" s="112">
        <v>81570</v>
      </c>
      <c r="BX834" s="112">
        <v>595551.4</v>
      </c>
      <c r="BY834" s="112">
        <v>547756.12</v>
      </c>
      <c r="BZ834" s="112">
        <v>515.158371040724</v>
      </c>
      <c r="CA834" s="112">
        <v>641.3649947081938</v>
      </c>
      <c r="CB834" s="112">
        <v>697.9043064500975</v>
      </c>
      <c r="CC834" s="113">
        <v>6.058200603318251</v>
      </c>
      <c r="CD834" s="113">
        <v>7.301108250582322</v>
      </c>
      <c r="CE834" s="113">
        <v>5.177175716440423</v>
      </c>
      <c r="CF834" s="113">
        <v>6.715166360181439</v>
      </c>
    </row>
    <row r="835" spans="69:84" ht="12.75">
      <c r="BQ835" s="112" t="s">
        <v>417</v>
      </c>
      <c r="BR835" s="112" t="s">
        <v>418</v>
      </c>
      <c r="BS835" s="112" t="s">
        <v>95</v>
      </c>
      <c r="BT835" s="112">
        <v>36160</v>
      </c>
      <c r="BU835" s="112">
        <v>173331.22</v>
      </c>
      <c r="BV835" s="112">
        <v>147603.79</v>
      </c>
      <c r="BW835" s="112"/>
      <c r="BX835" s="112"/>
      <c r="BY835" s="112"/>
      <c r="BZ835" s="112">
        <v>-100</v>
      </c>
      <c r="CA835" s="112">
        <v>-100</v>
      </c>
      <c r="CB835" s="112">
        <v>-100</v>
      </c>
      <c r="CC835" s="113">
        <v>4.793451880530974</v>
      </c>
      <c r="CD835" s="113"/>
      <c r="CE835" s="113">
        <v>4.081963219026549</v>
      </c>
      <c r="CF835" s="113"/>
    </row>
    <row r="836" spans="69:84" ht="12.75">
      <c r="BQ836" s="112" t="s">
        <v>417</v>
      </c>
      <c r="BR836" s="112" t="s">
        <v>418</v>
      </c>
      <c r="BS836" s="112" t="s">
        <v>70</v>
      </c>
      <c r="BT836" s="112">
        <v>12660</v>
      </c>
      <c r="BU836" s="112">
        <v>69855.41</v>
      </c>
      <c r="BV836" s="112">
        <v>60884.12</v>
      </c>
      <c r="BW836" s="112">
        <v>31614</v>
      </c>
      <c r="BX836" s="112">
        <v>178942.03</v>
      </c>
      <c r="BY836" s="112">
        <v>165774.58</v>
      </c>
      <c r="BZ836" s="112">
        <v>149.71563981042655</v>
      </c>
      <c r="CA836" s="112">
        <v>156.16058942321</v>
      </c>
      <c r="CB836" s="112">
        <v>172.2788470951046</v>
      </c>
      <c r="CC836" s="113">
        <v>5.5178048973143765</v>
      </c>
      <c r="CD836" s="113">
        <v>5.6602147782627945</v>
      </c>
      <c r="CE836" s="113">
        <v>4.809172195892575</v>
      </c>
      <c r="CF836" s="113">
        <v>5.243707850952109</v>
      </c>
    </row>
    <row r="837" spans="69:84" ht="12.75">
      <c r="BQ837" s="112" t="s">
        <v>417</v>
      </c>
      <c r="BR837" s="112" t="s">
        <v>418</v>
      </c>
      <c r="BS837" s="112" t="s">
        <v>71</v>
      </c>
      <c r="BT837" s="112">
        <v>2760</v>
      </c>
      <c r="BU837" s="112">
        <v>14968.99</v>
      </c>
      <c r="BV837" s="112">
        <v>12841.42</v>
      </c>
      <c r="BW837" s="112">
        <v>3078</v>
      </c>
      <c r="BX837" s="112">
        <v>17579.38</v>
      </c>
      <c r="BY837" s="112">
        <v>16168.84</v>
      </c>
      <c r="BZ837" s="112">
        <v>11.521739130434783</v>
      </c>
      <c r="CA837" s="112">
        <v>17.438651505545806</v>
      </c>
      <c r="CB837" s="112">
        <v>25.911620365971988</v>
      </c>
      <c r="CC837" s="113">
        <v>5.423547101449275</v>
      </c>
      <c r="CD837" s="113">
        <v>5.711299545159195</v>
      </c>
      <c r="CE837" s="113">
        <v>4.652688405797101</v>
      </c>
      <c r="CF837" s="113">
        <v>5.253034437946718</v>
      </c>
    </row>
    <row r="838" spans="69:84" ht="12.75">
      <c r="BQ838" s="112" t="s">
        <v>417</v>
      </c>
      <c r="BR838" s="112" t="s">
        <v>418</v>
      </c>
      <c r="BS838" s="112" t="s">
        <v>67</v>
      </c>
      <c r="BT838" s="112">
        <v>169694</v>
      </c>
      <c r="BU838" s="112">
        <v>816607.5</v>
      </c>
      <c r="BV838" s="112">
        <v>700801.37</v>
      </c>
      <c r="BW838" s="112">
        <v>147442</v>
      </c>
      <c r="BX838" s="112">
        <v>757342.3</v>
      </c>
      <c r="BY838" s="112">
        <v>697345.75</v>
      </c>
      <c r="BZ838" s="112">
        <v>-13.113015192051575</v>
      </c>
      <c r="CA838" s="112">
        <v>-7.257489062983129</v>
      </c>
      <c r="CB838" s="112">
        <v>-0.4930954972305484</v>
      </c>
      <c r="CC838" s="113">
        <v>4.812235553407899</v>
      </c>
      <c r="CD838" s="113">
        <v>5.136543861314958</v>
      </c>
      <c r="CE838" s="113">
        <v>4.129794630334603</v>
      </c>
      <c r="CF838" s="113">
        <v>4.729627582371373</v>
      </c>
    </row>
    <row r="839" spans="69:84" ht="12.75">
      <c r="BQ839" s="112" t="s">
        <v>417</v>
      </c>
      <c r="BR839" s="112" t="s">
        <v>418</v>
      </c>
      <c r="BS839" s="112" t="s">
        <v>49</v>
      </c>
      <c r="BT839" s="112">
        <v>3710</v>
      </c>
      <c r="BU839" s="112">
        <v>25371.2</v>
      </c>
      <c r="BV839" s="112">
        <v>21743.17</v>
      </c>
      <c r="BW839" s="112">
        <v>2990</v>
      </c>
      <c r="BX839" s="112">
        <v>18035.7</v>
      </c>
      <c r="BY839" s="112">
        <v>16629.98</v>
      </c>
      <c r="BZ839" s="112">
        <v>-19.40700808625337</v>
      </c>
      <c r="CA839" s="112">
        <v>-28.91270416850602</v>
      </c>
      <c r="CB839" s="112">
        <v>-23.51630420035349</v>
      </c>
      <c r="CC839" s="113">
        <v>6.838598382749327</v>
      </c>
      <c r="CD839" s="113">
        <v>6.032006688963211</v>
      </c>
      <c r="CE839" s="113">
        <v>5.860692722371967</v>
      </c>
      <c r="CF839" s="113">
        <v>5.561866220735785</v>
      </c>
    </row>
    <row r="840" spans="69:84" ht="12.75">
      <c r="BQ840" s="112" t="s">
        <v>417</v>
      </c>
      <c r="BR840" s="112" t="s">
        <v>418</v>
      </c>
      <c r="BS840" s="112" t="s">
        <v>350</v>
      </c>
      <c r="BT840" s="112">
        <v>17296</v>
      </c>
      <c r="BU840" s="112">
        <v>90075.18</v>
      </c>
      <c r="BV840" s="112">
        <v>77373.09</v>
      </c>
      <c r="BW840" s="112">
        <v>16886</v>
      </c>
      <c r="BX840" s="112">
        <v>82272.14</v>
      </c>
      <c r="BY840" s="112">
        <v>75719.76</v>
      </c>
      <c r="BZ840" s="112">
        <v>-2.370490286771508</v>
      </c>
      <c r="CA840" s="112">
        <v>-8.662808112068156</v>
      </c>
      <c r="CB840" s="112">
        <v>-2.13682819181708</v>
      </c>
      <c r="CC840" s="113">
        <v>5.207861933395004</v>
      </c>
      <c r="CD840" s="113">
        <v>4.872210114888073</v>
      </c>
      <c r="CE840" s="113">
        <v>4.473467275670675</v>
      </c>
      <c r="CF840" s="113">
        <v>4.4841738718465</v>
      </c>
    </row>
    <row r="841" spans="69:84" ht="12.75">
      <c r="BQ841" s="112" t="s">
        <v>417</v>
      </c>
      <c r="BR841" s="112" t="s">
        <v>418</v>
      </c>
      <c r="BS841" s="112" t="s">
        <v>66</v>
      </c>
      <c r="BT841" s="112">
        <v>3620</v>
      </c>
      <c r="BU841" s="112">
        <v>19404.62</v>
      </c>
      <c r="BV841" s="112">
        <v>16815.52</v>
      </c>
      <c r="BW841" s="112">
        <v>4500</v>
      </c>
      <c r="BX841" s="112">
        <v>26584.08</v>
      </c>
      <c r="BY841" s="112">
        <v>24476.2</v>
      </c>
      <c r="BZ841" s="112">
        <v>24.30939226519337</v>
      </c>
      <c r="CA841" s="112">
        <v>36.99871473906731</v>
      </c>
      <c r="CB841" s="112">
        <v>45.557199539473054</v>
      </c>
      <c r="CC841" s="113">
        <v>5.3603922651933695</v>
      </c>
      <c r="CD841" s="113">
        <v>5.907573333333334</v>
      </c>
      <c r="CE841" s="113">
        <v>4.645171270718232</v>
      </c>
      <c r="CF841" s="113">
        <v>5.439155555555556</v>
      </c>
    </row>
    <row r="842" spans="69:84" ht="12.75">
      <c r="BQ842" s="112" t="s">
        <v>417</v>
      </c>
      <c r="BR842" s="112" t="s">
        <v>418</v>
      </c>
      <c r="BS842" s="112" t="s">
        <v>44</v>
      </c>
      <c r="BT842" s="112"/>
      <c r="BU842" s="112"/>
      <c r="BV842" s="112"/>
      <c r="BW842" s="112">
        <v>30962</v>
      </c>
      <c r="BX842" s="112">
        <v>152567.22</v>
      </c>
      <c r="BY842" s="112">
        <v>140579.26</v>
      </c>
      <c r="BZ842" s="112"/>
      <c r="CA842" s="112"/>
      <c r="CB842" s="112"/>
      <c r="CC842" s="113"/>
      <c r="CD842" s="113">
        <v>4.927563464892449</v>
      </c>
      <c r="CE842" s="113"/>
      <c r="CF842" s="113">
        <v>4.540380466378141</v>
      </c>
    </row>
    <row r="843" spans="69:84" ht="12.75">
      <c r="BQ843" s="112" t="s">
        <v>419</v>
      </c>
      <c r="BR843" s="112" t="s">
        <v>623</v>
      </c>
      <c r="BS843" s="112" t="s">
        <v>63</v>
      </c>
      <c r="BT843" s="112"/>
      <c r="BU843" s="112"/>
      <c r="BV843" s="112"/>
      <c r="BW843" s="112">
        <v>800</v>
      </c>
      <c r="BX843" s="112">
        <v>6000</v>
      </c>
      <c r="BY843" s="112">
        <v>5523.45</v>
      </c>
      <c r="BZ843" s="112"/>
      <c r="CA843" s="112"/>
      <c r="CB843" s="112"/>
      <c r="CC843" s="113"/>
      <c r="CD843" s="113">
        <v>7.5</v>
      </c>
      <c r="CE843" s="113"/>
      <c r="CF843" s="113">
        <v>6.9043125</v>
      </c>
    </row>
    <row r="844" spans="69:84" ht="12.75">
      <c r="BQ844" s="112" t="s">
        <v>419</v>
      </c>
      <c r="BR844" s="112" t="s">
        <v>623</v>
      </c>
      <c r="BS844" s="112" t="s">
        <v>54</v>
      </c>
      <c r="BT844" s="112"/>
      <c r="BU844" s="112"/>
      <c r="BV844" s="112"/>
      <c r="BW844" s="112">
        <v>20</v>
      </c>
      <c r="BX844" s="112">
        <v>93.04</v>
      </c>
      <c r="BY844" s="112">
        <v>85.33</v>
      </c>
      <c r="BZ844" s="112"/>
      <c r="CA844" s="112"/>
      <c r="CB844" s="112"/>
      <c r="CC844" s="113"/>
      <c r="CD844" s="113">
        <v>4.652</v>
      </c>
      <c r="CE844" s="113"/>
      <c r="CF844" s="113">
        <v>4.2665</v>
      </c>
    </row>
    <row r="845" spans="69:84" ht="12.75">
      <c r="BQ845" s="112" t="s">
        <v>419</v>
      </c>
      <c r="BR845" s="112" t="s">
        <v>623</v>
      </c>
      <c r="BS845" s="112" t="s">
        <v>42</v>
      </c>
      <c r="BT845" s="112"/>
      <c r="BU845" s="112"/>
      <c r="BV845" s="112"/>
      <c r="BW845" s="112">
        <v>3950</v>
      </c>
      <c r="BX845" s="112">
        <v>17184.66</v>
      </c>
      <c r="BY845" s="112">
        <v>15860.97</v>
      </c>
      <c r="BZ845" s="112"/>
      <c r="CA845" s="112"/>
      <c r="CB845" s="112"/>
      <c r="CC845" s="113"/>
      <c r="CD845" s="113">
        <v>4.350546835443038</v>
      </c>
      <c r="CE845" s="113"/>
      <c r="CF845" s="113">
        <v>4.015435443037974</v>
      </c>
    </row>
    <row r="846" spans="69:84" ht="12.75">
      <c r="BQ846" s="112" t="s">
        <v>419</v>
      </c>
      <c r="BR846" s="112" t="s">
        <v>623</v>
      </c>
      <c r="BS846" s="112" t="s">
        <v>45</v>
      </c>
      <c r="BT846" s="112"/>
      <c r="BU846" s="112"/>
      <c r="BV846" s="112"/>
      <c r="BW846" s="112">
        <v>13424</v>
      </c>
      <c r="BX846" s="112">
        <v>65693.28</v>
      </c>
      <c r="BY846" s="112">
        <v>60591.61</v>
      </c>
      <c r="BZ846" s="112"/>
      <c r="CA846" s="112"/>
      <c r="CB846" s="112"/>
      <c r="CC846" s="113"/>
      <c r="CD846" s="113">
        <v>4.8937187127532775</v>
      </c>
      <c r="CE846" s="113"/>
      <c r="CF846" s="113">
        <v>4.5136777413587605</v>
      </c>
    </row>
    <row r="847" spans="69:84" ht="12.75">
      <c r="BQ847" s="112" t="s">
        <v>419</v>
      </c>
      <c r="BR847" s="112" t="s">
        <v>623</v>
      </c>
      <c r="BS847" s="112" t="s">
        <v>43</v>
      </c>
      <c r="BT847" s="112"/>
      <c r="BU847" s="112"/>
      <c r="BV847" s="112"/>
      <c r="BW847" s="112">
        <v>16350</v>
      </c>
      <c r="BX847" s="112">
        <v>74815.3</v>
      </c>
      <c r="BY847" s="112">
        <v>68956.84</v>
      </c>
      <c r="BZ847" s="112"/>
      <c r="CA847" s="112"/>
      <c r="CB847" s="112"/>
      <c r="CC847" s="113"/>
      <c r="CD847" s="113">
        <v>4.575859327217126</v>
      </c>
      <c r="CE847" s="113"/>
      <c r="CF847" s="113">
        <v>4.21754373088685</v>
      </c>
    </row>
    <row r="848" spans="69:84" ht="12.75">
      <c r="BQ848" s="112" t="s">
        <v>419</v>
      </c>
      <c r="BR848" s="112" t="s">
        <v>623</v>
      </c>
      <c r="BS848" s="112" t="s">
        <v>50</v>
      </c>
      <c r="BT848" s="112"/>
      <c r="BU848" s="112"/>
      <c r="BV848" s="112"/>
      <c r="BW848" s="112">
        <v>160</v>
      </c>
      <c r="BX848" s="112">
        <v>857.25</v>
      </c>
      <c r="BY848" s="112">
        <v>787.6</v>
      </c>
      <c r="BZ848" s="112"/>
      <c r="CA848" s="112"/>
      <c r="CB848" s="112"/>
      <c r="CC848" s="113"/>
      <c r="CD848" s="113">
        <v>5.3578125</v>
      </c>
      <c r="CE848" s="113"/>
      <c r="CF848" s="113">
        <v>4.9225</v>
      </c>
    </row>
    <row r="849" spans="69:84" ht="12.75">
      <c r="BQ849" s="112" t="s">
        <v>419</v>
      </c>
      <c r="BR849" s="112" t="s">
        <v>623</v>
      </c>
      <c r="BS849" s="112" t="s">
        <v>67</v>
      </c>
      <c r="BT849" s="112"/>
      <c r="BU849" s="112"/>
      <c r="BV849" s="112"/>
      <c r="BW849" s="112">
        <v>332</v>
      </c>
      <c r="BX849" s="112">
        <v>1575.04</v>
      </c>
      <c r="BY849" s="112">
        <v>1448.6</v>
      </c>
      <c r="BZ849" s="112"/>
      <c r="CA849" s="112"/>
      <c r="CB849" s="112"/>
      <c r="CC849" s="113"/>
      <c r="CD849" s="113">
        <v>4.744096385542169</v>
      </c>
      <c r="CE849" s="113"/>
      <c r="CF849" s="113">
        <v>4.363253012048193</v>
      </c>
    </row>
    <row r="850" spans="69:84" ht="12.75">
      <c r="BQ850" s="112" t="s">
        <v>419</v>
      </c>
      <c r="BR850" s="112" t="s">
        <v>623</v>
      </c>
      <c r="BS850" s="112" t="s">
        <v>44</v>
      </c>
      <c r="BT850" s="112">
        <v>6080</v>
      </c>
      <c r="BU850" s="112">
        <v>21853.88</v>
      </c>
      <c r="BV850" s="112">
        <v>18848</v>
      </c>
      <c r="BW850" s="112">
        <v>5340</v>
      </c>
      <c r="BX850" s="112">
        <v>23626.14</v>
      </c>
      <c r="BY850" s="112">
        <v>21794.94</v>
      </c>
      <c r="BZ850" s="112">
        <v>-12.171052631578947</v>
      </c>
      <c r="CA850" s="112">
        <v>8.109589692997298</v>
      </c>
      <c r="CB850" s="112">
        <v>15.635292869269943</v>
      </c>
      <c r="CC850" s="113">
        <v>3.594388157894737</v>
      </c>
      <c r="CD850" s="113">
        <v>4.424370786516854</v>
      </c>
      <c r="CE850" s="113">
        <v>3.1</v>
      </c>
      <c r="CF850" s="113">
        <v>4.081449438202247</v>
      </c>
    </row>
    <row r="851" spans="69:84" ht="12.75">
      <c r="BQ851" s="112" t="s">
        <v>436</v>
      </c>
      <c r="BR851" s="112" t="s">
        <v>437</v>
      </c>
      <c r="BS851" s="112" t="s">
        <v>48</v>
      </c>
      <c r="BT851" s="112">
        <v>1260</v>
      </c>
      <c r="BU851" s="112">
        <v>5820.78</v>
      </c>
      <c r="BV851" s="112">
        <v>5178</v>
      </c>
      <c r="BW851" s="112">
        <v>2352</v>
      </c>
      <c r="BX851" s="112">
        <v>15636.86</v>
      </c>
      <c r="BY851" s="112">
        <v>14336.34</v>
      </c>
      <c r="BZ851" s="112">
        <v>86.66666666666667</v>
      </c>
      <c r="CA851" s="112">
        <v>168.63856733977238</v>
      </c>
      <c r="CB851" s="112">
        <v>176.8702201622248</v>
      </c>
      <c r="CC851" s="113">
        <v>4.619666666666666</v>
      </c>
      <c r="CD851" s="113">
        <v>6.648324829931973</v>
      </c>
      <c r="CE851" s="113">
        <v>4.109523809523809</v>
      </c>
      <c r="CF851" s="113">
        <v>6.0953826530612245</v>
      </c>
    </row>
    <row r="852" spans="69:84" ht="12.75">
      <c r="BQ852" s="112" t="s">
        <v>436</v>
      </c>
      <c r="BR852" s="112" t="s">
        <v>437</v>
      </c>
      <c r="BS852" s="112" t="s">
        <v>138</v>
      </c>
      <c r="BT852" s="112">
        <v>5000</v>
      </c>
      <c r="BU852" s="112">
        <v>27372.78</v>
      </c>
      <c r="BV852" s="112">
        <v>23613.15</v>
      </c>
      <c r="BW852" s="112"/>
      <c r="BX852" s="112"/>
      <c r="BY852" s="112"/>
      <c r="BZ852" s="112">
        <v>-100</v>
      </c>
      <c r="CA852" s="112">
        <v>-100</v>
      </c>
      <c r="CB852" s="112">
        <v>-100</v>
      </c>
      <c r="CC852" s="113">
        <v>5.474556</v>
      </c>
      <c r="CD852" s="113"/>
      <c r="CE852" s="113">
        <v>4.7226300000000005</v>
      </c>
      <c r="CF852" s="113"/>
    </row>
    <row r="853" spans="69:84" ht="12.75">
      <c r="BQ853" s="112" t="s">
        <v>436</v>
      </c>
      <c r="BR853" s="112" t="s">
        <v>437</v>
      </c>
      <c r="BS853" s="112" t="s">
        <v>63</v>
      </c>
      <c r="BT853" s="112">
        <v>19090</v>
      </c>
      <c r="BU853" s="112">
        <v>165401.5</v>
      </c>
      <c r="BV853" s="112">
        <v>137272.86</v>
      </c>
      <c r="BW853" s="112"/>
      <c r="BX853" s="112"/>
      <c r="BY853" s="112"/>
      <c r="BZ853" s="112">
        <v>-100</v>
      </c>
      <c r="CA853" s="112">
        <v>-100</v>
      </c>
      <c r="CB853" s="112">
        <v>-100</v>
      </c>
      <c r="CC853" s="113">
        <v>8.664300680984809</v>
      </c>
      <c r="CD853" s="113"/>
      <c r="CE853" s="113">
        <v>7.190825563122052</v>
      </c>
      <c r="CF853" s="113"/>
    </row>
    <row r="854" spans="69:84" ht="12.75">
      <c r="BQ854" s="112" t="s">
        <v>436</v>
      </c>
      <c r="BR854" s="112" t="s">
        <v>437</v>
      </c>
      <c r="BS854" s="112" t="s">
        <v>54</v>
      </c>
      <c r="BT854" s="112">
        <v>14844.12</v>
      </c>
      <c r="BU854" s="112">
        <v>151018.6</v>
      </c>
      <c r="BV854" s="112">
        <v>130951.91</v>
      </c>
      <c r="BW854" s="112">
        <v>891</v>
      </c>
      <c r="BX854" s="112">
        <v>6364.75</v>
      </c>
      <c r="BY854" s="112">
        <v>5837.41</v>
      </c>
      <c r="BZ854" s="112">
        <v>-93.9976233013476</v>
      </c>
      <c r="CA854" s="112">
        <v>-95.78545291772006</v>
      </c>
      <c r="CB854" s="112">
        <v>-95.5423254231267</v>
      </c>
      <c r="CC854" s="113">
        <v>10.173631040438908</v>
      </c>
      <c r="CD854" s="113">
        <v>7.14337822671156</v>
      </c>
      <c r="CE854" s="113">
        <v>8.821803515466057</v>
      </c>
      <c r="CF854" s="113">
        <v>6.551526374859708</v>
      </c>
    </row>
    <row r="855" spans="69:84" ht="12.75">
      <c r="BQ855" s="112" t="s">
        <v>436</v>
      </c>
      <c r="BR855" s="112" t="s">
        <v>437</v>
      </c>
      <c r="BS855" s="112" t="s">
        <v>56</v>
      </c>
      <c r="BT855" s="112">
        <v>2000</v>
      </c>
      <c r="BU855" s="112">
        <v>12955.83</v>
      </c>
      <c r="BV855" s="112">
        <v>10756.1</v>
      </c>
      <c r="BW855" s="112"/>
      <c r="BX855" s="112"/>
      <c r="BY855" s="112"/>
      <c r="BZ855" s="112">
        <v>-100</v>
      </c>
      <c r="CA855" s="112">
        <v>-100</v>
      </c>
      <c r="CB855" s="112">
        <v>-100</v>
      </c>
      <c r="CC855" s="113">
        <v>6.477915</v>
      </c>
      <c r="CD855" s="113"/>
      <c r="CE855" s="113">
        <v>5.37805</v>
      </c>
      <c r="CF855" s="113"/>
    </row>
    <row r="856" spans="69:84" ht="12.75">
      <c r="BQ856" s="112" t="s">
        <v>436</v>
      </c>
      <c r="BR856" s="112" t="s">
        <v>437</v>
      </c>
      <c r="BS856" s="112" t="s">
        <v>42</v>
      </c>
      <c r="BT856" s="112"/>
      <c r="BU856" s="112"/>
      <c r="BV856" s="112"/>
      <c r="BW856" s="112">
        <v>9450</v>
      </c>
      <c r="BX856" s="112">
        <v>59977.52</v>
      </c>
      <c r="BY856" s="112">
        <v>55277.05</v>
      </c>
      <c r="BZ856" s="112"/>
      <c r="CA856" s="112"/>
      <c r="CB856" s="112"/>
      <c r="CC856" s="113"/>
      <c r="CD856" s="113">
        <v>6.346827513227513</v>
      </c>
      <c r="CE856" s="113"/>
      <c r="CF856" s="113">
        <v>5.849423280423281</v>
      </c>
    </row>
    <row r="857" spans="69:84" ht="12.75">
      <c r="BQ857" s="112" t="s">
        <v>436</v>
      </c>
      <c r="BR857" s="112" t="s">
        <v>437</v>
      </c>
      <c r="BS857" s="112" t="s">
        <v>45</v>
      </c>
      <c r="BT857" s="112">
        <v>2340</v>
      </c>
      <c r="BU857" s="112">
        <v>13051.87</v>
      </c>
      <c r="BV857" s="112">
        <v>11091.6</v>
      </c>
      <c r="BW857" s="112"/>
      <c r="BX857" s="112"/>
      <c r="BY857" s="112"/>
      <c r="BZ857" s="112">
        <v>-100</v>
      </c>
      <c r="CA857" s="112">
        <v>-100</v>
      </c>
      <c r="CB857" s="112">
        <v>-100</v>
      </c>
      <c r="CC857" s="113">
        <v>5.5777222222222225</v>
      </c>
      <c r="CD857" s="113"/>
      <c r="CE857" s="113">
        <v>4.74</v>
      </c>
      <c r="CF857" s="113"/>
    </row>
    <row r="858" spans="69:84" ht="12.75">
      <c r="BQ858" s="112" t="s">
        <v>436</v>
      </c>
      <c r="BR858" s="112" t="s">
        <v>437</v>
      </c>
      <c r="BS858" s="112" t="s">
        <v>85</v>
      </c>
      <c r="BT858" s="112">
        <v>13990</v>
      </c>
      <c r="BU858" s="112">
        <v>72546.16</v>
      </c>
      <c r="BV858" s="112">
        <v>61143.17</v>
      </c>
      <c r="BW858" s="112"/>
      <c r="BX858" s="112"/>
      <c r="BY858" s="112"/>
      <c r="BZ858" s="112">
        <v>-100</v>
      </c>
      <c r="CA858" s="112">
        <v>-100</v>
      </c>
      <c r="CB858" s="112">
        <v>-100</v>
      </c>
      <c r="CC858" s="113">
        <v>5.185572551822731</v>
      </c>
      <c r="CD858" s="113"/>
      <c r="CE858" s="113">
        <v>4.370491065046462</v>
      </c>
      <c r="CF858" s="113"/>
    </row>
    <row r="859" spans="69:84" ht="12.75">
      <c r="BQ859" s="112" t="s">
        <v>436</v>
      </c>
      <c r="BR859" s="112" t="s">
        <v>437</v>
      </c>
      <c r="BS859" s="112" t="s">
        <v>530</v>
      </c>
      <c r="BT859" s="112">
        <v>1120</v>
      </c>
      <c r="BU859" s="112">
        <v>5849.24</v>
      </c>
      <c r="BV859" s="112">
        <v>5035.86</v>
      </c>
      <c r="BW859" s="112"/>
      <c r="BX859" s="112"/>
      <c r="BY859" s="112"/>
      <c r="BZ859" s="112">
        <v>-100</v>
      </c>
      <c r="CA859" s="112">
        <v>-100</v>
      </c>
      <c r="CB859" s="112">
        <v>-100</v>
      </c>
      <c r="CC859" s="113">
        <v>5.222535714285714</v>
      </c>
      <c r="CD859" s="113"/>
      <c r="CE859" s="113">
        <v>4.496303571428571</v>
      </c>
      <c r="CF859" s="113"/>
    </row>
    <row r="860" spans="69:84" ht="12.75">
      <c r="BQ860" s="112" t="s">
        <v>438</v>
      </c>
      <c r="BR860" s="112" t="s">
        <v>630</v>
      </c>
      <c r="BS860" s="112" t="s">
        <v>138</v>
      </c>
      <c r="BT860" s="112">
        <v>336</v>
      </c>
      <c r="BU860" s="112">
        <v>3161.76</v>
      </c>
      <c r="BV860" s="112">
        <v>2722.09</v>
      </c>
      <c r="BW860" s="112"/>
      <c r="BX860" s="112"/>
      <c r="BY860" s="112"/>
      <c r="BZ860" s="112">
        <v>-100</v>
      </c>
      <c r="CA860" s="112">
        <v>-100</v>
      </c>
      <c r="CB860" s="112">
        <v>-100</v>
      </c>
      <c r="CC860" s="113">
        <v>9.41</v>
      </c>
      <c r="CD860" s="113"/>
      <c r="CE860" s="113">
        <v>8.101458333333333</v>
      </c>
      <c r="CF860" s="113"/>
    </row>
    <row r="861" spans="69:84" ht="12.75">
      <c r="BQ861" s="112" t="s">
        <v>438</v>
      </c>
      <c r="BR861" s="112" t="s">
        <v>630</v>
      </c>
      <c r="BS861" s="112" t="s">
        <v>54</v>
      </c>
      <c r="BT861" s="112"/>
      <c r="BU861" s="112"/>
      <c r="BV861" s="112"/>
      <c r="BW861" s="112">
        <v>150</v>
      </c>
      <c r="BX861" s="112">
        <v>1037.97</v>
      </c>
      <c r="BY861" s="112">
        <v>952.87</v>
      </c>
      <c r="BZ861" s="112"/>
      <c r="CA861" s="112"/>
      <c r="CB861" s="112"/>
      <c r="CC861" s="113"/>
      <c r="CD861" s="113">
        <v>6.9198</v>
      </c>
      <c r="CE861" s="113"/>
      <c r="CF861" s="113">
        <v>6.3524666666666665</v>
      </c>
    </row>
    <row r="862" spans="69:84" ht="12.75">
      <c r="BQ862" s="112" t="s">
        <v>438</v>
      </c>
      <c r="BR862" s="112" t="s">
        <v>630</v>
      </c>
      <c r="BS862" s="112" t="s">
        <v>56</v>
      </c>
      <c r="BT862" s="112"/>
      <c r="BU862" s="112"/>
      <c r="BV862" s="112"/>
      <c r="BW862" s="112">
        <v>1920</v>
      </c>
      <c r="BX862" s="112">
        <v>12142.29</v>
      </c>
      <c r="BY862" s="112">
        <v>11146.8</v>
      </c>
      <c r="BZ862" s="112"/>
      <c r="CA862" s="112"/>
      <c r="CB862" s="112"/>
      <c r="CC862" s="113"/>
      <c r="CD862" s="113">
        <v>6.324109375000001</v>
      </c>
      <c r="CE862" s="113"/>
      <c r="CF862" s="113">
        <v>5.805625</v>
      </c>
    </row>
    <row r="863" spans="69:84" ht="12.75">
      <c r="BQ863" s="112" t="s">
        <v>438</v>
      </c>
      <c r="BR863" s="112" t="s">
        <v>630</v>
      </c>
      <c r="BS863" s="112" t="s">
        <v>43</v>
      </c>
      <c r="BT863" s="112"/>
      <c r="BU863" s="112"/>
      <c r="BV863" s="112"/>
      <c r="BW863" s="112">
        <v>450</v>
      </c>
      <c r="BX863" s="112">
        <v>3544.75</v>
      </c>
      <c r="BY863" s="112">
        <v>3251.73</v>
      </c>
      <c r="BZ863" s="112"/>
      <c r="CA863" s="112"/>
      <c r="CB863" s="112"/>
      <c r="CC863" s="113"/>
      <c r="CD863" s="113">
        <v>7.877222222222223</v>
      </c>
      <c r="CE863" s="113"/>
      <c r="CF863" s="113">
        <v>7.226066666666667</v>
      </c>
    </row>
    <row r="864" spans="69:84" ht="12.75">
      <c r="BQ864" s="112" t="s">
        <v>446</v>
      </c>
      <c r="BR864" s="112" t="s">
        <v>312</v>
      </c>
      <c r="BS864" s="112" t="s">
        <v>48</v>
      </c>
      <c r="BT864" s="112">
        <v>32</v>
      </c>
      <c r="BU864" s="112">
        <v>366.71</v>
      </c>
      <c r="BV864" s="112">
        <v>313.59</v>
      </c>
      <c r="BW864" s="112">
        <v>439</v>
      </c>
      <c r="BX864" s="112">
        <v>5216.17</v>
      </c>
      <c r="BY864" s="112">
        <v>4796.66</v>
      </c>
      <c r="BZ864" s="112">
        <v>1271.875</v>
      </c>
      <c r="CA864" s="112">
        <v>1322.4237135611247</v>
      </c>
      <c r="CB864" s="112">
        <v>1429.595969259224</v>
      </c>
      <c r="CC864" s="113">
        <v>11.4596875</v>
      </c>
      <c r="CD864" s="113">
        <v>11.881936218678815</v>
      </c>
      <c r="CE864" s="113">
        <v>9.7996875</v>
      </c>
      <c r="CF864" s="113">
        <v>10.92633257403189</v>
      </c>
    </row>
    <row r="865" spans="69:84" ht="12.75">
      <c r="BQ865" s="112" t="s">
        <v>446</v>
      </c>
      <c r="BR865" s="112" t="s">
        <v>312</v>
      </c>
      <c r="BS865" s="112" t="s">
        <v>139</v>
      </c>
      <c r="BT865" s="112"/>
      <c r="BU865" s="112"/>
      <c r="BV865" s="112"/>
      <c r="BW865" s="112">
        <v>600</v>
      </c>
      <c r="BX865" s="112">
        <v>8794.42</v>
      </c>
      <c r="BY865" s="112">
        <v>8129.67</v>
      </c>
      <c r="BZ865" s="112"/>
      <c r="CA865" s="112"/>
      <c r="CB865" s="112"/>
      <c r="CC865" s="113"/>
      <c r="CD865" s="113">
        <v>14.657366666666666</v>
      </c>
      <c r="CE865" s="113"/>
      <c r="CF865" s="113">
        <v>13.54945</v>
      </c>
    </row>
    <row r="866" spans="69:84" ht="12.75">
      <c r="BQ866" s="112" t="s">
        <v>446</v>
      </c>
      <c r="BR866" s="112" t="s">
        <v>312</v>
      </c>
      <c r="BS866" s="112" t="s">
        <v>63</v>
      </c>
      <c r="BT866" s="112">
        <v>4402.45</v>
      </c>
      <c r="BU866" s="112">
        <v>60507.52</v>
      </c>
      <c r="BV866" s="112">
        <v>52109.14</v>
      </c>
      <c r="BW866" s="112">
        <v>6942</v>
      </c>
      <c r="BX866" s="112">
        <v>90446.52</v>
      </c>
      <c r="BY866" s="112">
        <v>83144.97</v>
      </c>
      <c r="BZ866" s="112">
        <v>57.68492543924407</v>
      </c>
      <c r="CA866" s="112">
        <v>49.479800196735894</v>
      </c>
      <c r="CB866" s="112">
        <v>59.55928269013843</v>
      </c>
      <c r="CC866" s="113">
        <v>13.744056150552533</v>
      </c>
      <c r="CD866" s="113">
        <v>13.028885047536734</v>
      </c>
      <c r="CE866" s="113">
        <v>11.836395643334962</v>
      </c>
      <c r="CF866" s="113">
        <v>11.97709161624892</v>
      </c>
    </row>
    <row r="867" spans="69:84" ht="12.75">
      <c r="BQ867" s="112" t="s">
        <v>446</v>
      </c>
      <c r="BR867" s="112" t="s">
        <v>312</v>
      </c>
      <c r="BS867" s="112" t="s">
        <v>54</v>
      </c>
      <c r="BT867" s="112">
        <v>15642</v>
      </c>
      <c r="BU867" s="112">
        <v>200108.56</v>
      </c>
      <c r="BV867" s="112">
        <v>170978.37</v>
      </c>
      <c r="BW867" s="112">
        <v>19026</v>
      </c>
      <c r="BX867" s="112">
        <v>235874.98</v>
      </c>
      <c r="BY867" s="112">
        <v>216717.06</v>
      </c>
      <c r="BZ867" s="112">
        <v>21.634062140391254</v>
      </c>
      <c r="CA867" s="112">
        <v>17.873508259716633</v>
      </c>
      <c r="CB867" s="112">
        <v>26.75115571636342</v>
      </c>
      <c r="CC867" s="113">
        <v>12.793029024421429</v>
      </c>
      <c r="CD867" s="113">
        <v>12.397507621150005</v>
      </c>
      <c r="CE867" s="113">
        <v>10.93072305331799</v>
      </c>
      <c r="CF867" s="113">
        <v>11.39057395143488</v>
      </c>
    </row>
    <row r="868" spans="69:84" ht="12.75">
      <c r="BQ868" s="112" t="s">
        <v>446</v>
      </c>
      <c r="BR868" s="112" t="s">
        <v>312</v>
      </c>
      <c r="BS868" s="112" t="s">
        <v>56</v>
      </c>
      <c r="BT868" s="112"/>
      <c r="BU868" s="112"/>
      <c r="BV868" s="112"/>
      <c r="BW868" s="112">
        <v>1000</v>
      </c>
      <c r="BX868" s="112">
        <v>11982.38</v>
      </c>
      <c r="BY868" s="112">
        <v>11000</v>
      </c>
      <c r="BZ868" s="112"/>
      <c r="CA868" s="112"/>
      <c r="CB868" s="112"/>
      <c r="CC868" s="113"/>
      <c r="CD868" s="113">
        <v>11.98238</v>
      </c>
      <c r="CE868" s="113"/>
      <c r="CF868" s="113">
        <v>11</v>
      </c>
    </row>
    <row r="869" spans="69:84" ht="12.75">
      <c r="BQ869" s="112" t="s">
        <v>446</v>
      </c>
      <c r="BR869" s="112" t="s">
        <v>312</v>
      </c>
      <c r="BS869" s="112" t="s">
        <v>42</v>
      </c>
      <c r="BT869" s="112">
        <v>422501</v>
      </c>
      <c r="BU869" s="112">
        <v>4692955.24</v>
      </c>
      <c r="BV869" s="112">
        <v>4025245.9</v>
      </c>
      <c r="BW869" s="112">
        <v>453826</v>
      </c>
      <c r="BX869" s="112">
        <v>5174695.5</v>
      </c>
      <c r="BY869" s="112">
        <v>4760471.14</v>
      </c>
      <c r="BZ869" s="112">
        <v>7.414183635068319</v>
      </c>
      <c r="CA869" s="112">
        <v>10.265179090009811</v>
      </c>
      <c r="CB869" s="112">
        <v>18.265349701989628</v>
      </c>
      <c r="CC869" s="113">
        <v>11.107560076780883</v>
      </c>
      <c r="CD869" s="113">
        <v>11.402377783555812</v>
      </c>
      <c r="CE869" s="113">
        <v>9.527186681214955</v>
      </c>
      <c r="CF869" s="113">
        <v>10.489639509415502</v>
      </c>
    </row>
    <row r="870" spans="69:84" ht="12.75">
      <c r="BQ870" s="112" t="s">
        <v>446</v>
      </c>
      <c r="BR870" s="112" t="s">
        <v>312</v>
      </c>
      <c r="BS870" s="112" t="s">
        <v>45</v>
      </c>
      <c r="BT870" s="112">
        <v>826</v>
      </c>
      <c r="BU870" s="112">
        <v>10383.66</v>
      </c>
      <c r="BV870" s="112">
        <v>8966.03</v>
      </c>
      <c r="BW870" s="112">
        <v>1250</v>
      </c>
      <c r="BX870" s="112">
        <v>16125.56</v>
      </c>
      <c r="BY870" s="112">
        <v>14782.13</v>
      </c>
      <c r="BZ870" s="112">
        <v>51.3317191283293</v>
      </c>
      <c r="CA870" s="112">
        <v>55.29745773648213</v>
      </c>
      <c r="CB870" s="112">
        <v>64.8681746547803</v>
      </c>
      <c r="CC870" s="113">
        <v>12.571016949152542</v>
      </c>
      <c r="CD870" s="113">
        <v>12.900447999999999</v>
      </c>
      <c r="CE870" s="113">
        <v>10.854757869249395</v>
      </c>
      <c r="CF870" s="113">
        <v>11.825704</v>
      </c>
    </row>
    <row r="871" spans="69:84" ht="12.75">
      <c r="BQ871" s="112" t="s">
        <v>446</v>
      </c>
      <c r="BR871" s="112" t="s">
        <v>312</v>
      </c>
      <c r="BS871" s="112" t="s">
        <v>57</v>
      </c>
      <c r="BT871" s="112"/>
      <c r="BU871" s="112"/>
      <c r="BV871" s="112"/>
      <c r="BW871" s="112">
        <v>120</v>
      </c>
      <c r="BX871" s="112">
        <v>1274</v>
      </c>
      <c r="BY871" s="112">
        <v>1170.19</v>
      </c>
      <c r="BZ871" s="112"/>
      <c r="CA871" s="112"/>
      <c r="CB871" s="112"/>
      <c r="CC871" s="113"/>
      <c r="CD871" s="113">
        <v>10.616666666666667</v>
      </c>
      <c r="CE871" s="113"/>
      <c r="CF871" s="113">
        <v>9.751583333333334</v>
      </c>
    </row>
    <row r="872" spans="69:84" ht="12.75">
      <c r="BQ872" s="112" t="s">
        <v>446</v>
      </c>
      <c r="BR872" s="112" t="s">
        <v>312</v>
      </c>
      <c r="BS872" s="112" t="s">
        <v>43</v>
      </c>
      <c r="BT872" s="112">
        <v>24159</v>
      </c>
      <c r="BU872" s="112">
        <v>265732.67</v>
      </c>
      <c r="BV872" s="112">
        <v>230184.88</v>
      </c>
      <c r="BW872" s="112">
        <v>13560</v>
      </c>
      <c r="BX872" s="112">
        <v>157217.79</v>
      </c>
      <c r="BY872" s="112">
        <v>144817</v>
      </c>
      <c r="BZ872" s="112">
        <v>-43.871849000372535</v>
      </c>
      <c r="CA872" s="112">
        <v>-40.836107957670386</v>
      </c>
      <c r="CB872" s="112">
        <v>-37.086658341764235</v>
      </c>
      <c r="CC872" s="113">
        <v>10.999324061426384</v>
      </c>
      <c r="CD872" s="113">
        <v>11.594232300884956</v>
      </c>
      <c r="CE872" s="113">
        <v>9.527914234860715</v>
      </c>
      <c r="CF872" s="113">
        <v>10.6797197640118</v>
      </c>
    </row>
    <row r="873" spans="69:84" ht="12.75">
      <c r="BQ873" s="112" t="s">
        <v>446</v>
      </c>
      <c r="BR873" s="112" t="s">
        <v>312</v>
      </c>
      <c r="BS873" s="112" t="s">
        <v>67</v>
      </c>
      <c r="BT873" s="112">
        <v>310</v>
      </c>
      <c r="BU873" s="112">
        <v>3534.98</v>
      </c>
      <c r="BV873" s="112">
        <v>3037.97</v>
      </c>
      <c r="BW873" s="112">
        <v>1004</v>
      </c>
      <c r="BX873" s="112">
        <v>12626.24</v>
      </c>
      <c r="BY873" s="112">
        <v>11611.58</v>
      </c>
      <c r="BZ873" s="112">
        <v>223.8709677419355</v>
      </c>
      <c r="CA873" s="112">
        <v>257.1799557564682</v>
      </c>
      <c r="CB873" s="112">
        <v>282.2150975816088</v>
      </c>
      <c r="CC873" s="113">
        <v>11.403161290322581</v>
      </c>
      <c r="CD873" s="113">
        <v>12.57593625498008</v>
      </c>
      <c r="CE873" s="113">
        <v>9.799903225806451</v>
      </c>
      <c r="CF873" s="113">
        <v>11.565318725099601</v>
      </c>
    </row>
    <row r="874" spans="69:84" ht="12.75">
      <c r="BQ874" s="112" t="s">
        <v>446</v>
      </c>
      <c r="BR874" s="112" t="s">
        <v>312</v>
      </c>
      <c r="BS874" s="112" t="s">
        <v>66</v>
      </c>
      <c r="BT874" s="112">
        <v>310</v>
      </c>
      <c r="BU874" s="112">
        <v>3352.42</v>
      </c>
      <c r="BV874" s="112">
        <v>2894.45</v>
      </c>
      <c r="BW874" s="112">
        <v>270</v>
      </c>
      <c r="BX874" s="112">
        <v>2859.2</v>
      </c>
      <c r="BY874" s="112">
        <v>2628.82</v>
      </c>
      <c r="BZ874" s="112">
        <v>-12.903225806451612</v>
      </c>
      <c r="CA874" s="112">
        <v>-14.712357043568534</v>
      </c>
      <c r="CB874" s="112">
        <v>-9.17721846983018</v>
      </c>
      <c r="CC874" s="113">
        <v>10.81425806451613</v>
      </c>
      <c r="CD874" s="113">
        <v>10.589629629629629</v>
      </c>
      <c r="CE874" s="113">
        <v>9.336935483870967</v>
      </c>
      <c r="CF874" s="113">
        <v>9.736370370370372</v>
      </c>
    </row>
    <row r="875" spans="69:84" ht="12.75">
      <c r="BQ875" s="112" t="s">
        <v>446</v>
      </c>
      <c r="BR875" s="112" t="s">
        <v>312</v>
      </c>
      <c r="BS875" s="112" t="s">
        <v>44</v>
      </c>
      <c r="BT875" s="112"/>
      <c r="BU875" s="112"/>
      <c r="BV875" s="112"/>
      <c r="BW875" s="112">
        <v>10490</v>
      </c>
      <c r="BX875" s="112">
        <v>113815.8</v>
      </c>
      <c r="BY875" s="112">
        <v>104650.61</v>
      </c>
      <c r="BZ875" s="112"/>
      <c r="CA875" s="112"/>
      <c r="CB875" s="112"/>
      <c r="CC875" s="113"/>
      <c r="CD875" s="113">
        <v>10.849933269780744</v>
      </c>
      <c r="CE875" s="113"/>
      <c r="CF875" s="113">
        <v>9.976225929456625</v>
      </c>
    </row>
    <row r="876" spans="69:84" ht="12.75">
      <c r="BQ876" s="112" t="s">
        <v>457</v>
      </c>
      <c r="BR876" s="112" t="s">
        <v>319</v>
      </c>
      <c r="BS876" s="112" t="s">
        <v>48</v>
      </c>
      <c r="BT876" s="112">
        <v>5090</v>
      </c>
      <c r="BU876" s="112">
        <v>58315.94</v>
      </c>
      <c r="BV876" s="112">
        <v>49754.8</v>
      </c>
      <c r="BW876" s="112">
        <v>7440</v>
      </c>
      <c r="BX876" s="112">
        <v>69706.64</v>
      </c>
      <c r="BY876" s="112">
        <v>63931.2</v>
      </c>
      <c r="BZ876" s="112">
        <v>46.16895874263261</v>
      </c>
      <c r="CA876" s="112">
        <v>19.532738390224004</v>
      </c>
      <c r="CB876" s="112">
        <v>28.492527354144716</v>
      </c>
      <c r="CC876" s="113">
        <v>11.456962671905698</v>
      </c>
      <c r="CD876" s="113">
        <v>9.369172043010753</v>
      </c>
      <c r="CE876" s="113">
        <v>9.775009823182712</v>
      </c>
      <c r="CF876" s="113">
        <v>8.59290322580645</v>
      </c>
    </row>
    <row r="877" spans="69:84" ht="12.75">
      <c r="BQ877" s="112" t="s">
        <v>457</v>
      </c>
      <c r="BR877" s="112" t="s">
        <v>319</v>
      </c>
      <c r="BS877" s="112" t="s">
        <v>94</v>
      </c>
      <c r="BT877" s="112"/>
      <c r="BU877" s="112"/>
      <c r="BV877" s="112"/>
      <c r="BW877" s="112">
        <v>11385</v>
      </c>
      <c r="BX877" s="112">
        <v>138141.29</v>
      </c>
      <c r="BY877" s="112">
        <v>127773.7</v>
      </c>
      <c r="BZ877" s="112"/>
      <c r="CA877" s="112"/>
      <c r="CB877" s="112"/>
      <c r="CC877" s="113"/>
      <c r="CD877" s="113">
        <v>12.133622310057094</v>
      </c>
      <c r="CE877" s="113"/>
      <c r="CF877" s="113">
        <v>11.222986385595082</v>
      </c>
    </row>
    <row r="878" spans="69:84" ht="12.75">
      <c r="BQ878" s="112" t="s">
        <v>457</v>
      </c>
      <c r="BR878" s="112" t="s">
        <v>319</v>
      </c>
      <c r="BS878" s="112" t="s">
        <v>138</v>
      </c>
      <c r="BT878" s="112">
        <v>495</v>
      </c>
      <c r="BU878" s="112">
        <v>2752.2</v>
      </c>
      <c r="BV878" s="112">
        <v>2369.49</v>
      </c>
      <c r="BW878" s="112"/>
      <c r="BX878" s="112"/>
      <c r="BY878" s="112"/>
      <c r="BZ878" s="112">
        <v>-100</v>
      </c>
      <c r="CA878" s="112">
        <v>-100</v>
      </c>
      <c r="CB878" s="112">
        <v>-100</v>
      </c>
      <c r="CC878" s="113">
        <v>5.56</v>
      </c>
      <c r="CD878" s="113"/>
      <c r="CE878" s="113">
        <v>4.786848484848484</v>
      </c>
      <c r="CF878" s="113"/>
    </row>
    <row r="879" spans="69:84" ht="12.75">
      <c r="BQ879" s="112" t="s">
        <v>457</v>
      </c>
      <c r="BR879" s="112" t="s">
        <v>319</v>
      </c>
      <c r="BS879" s="112" t="s">
        <v>139</v>
      </c>
      <c r="BT879" s="112">
        <v>500</v>
      </c>
      <c r="BU879" s="112">
        <v>7807.25</v>
      </c>
      <c r="BV879" s="112">
        <v>6747.02</v>
      </c>
      <c r="BW879" s="112"/>
      <c r="BX879" s="112"/>
      <c r="BY879" s="112"/>
      <c r="BZ879" s="112">
        <v>-100</v>
      </c>
      <c r="CA879" s="112">
        <v>-100</v>
      </c>
      <c r="CB879" s="112">
        <v>-100</v>
      </c>
      <c r="CC879" s="113">
        <v>15.6145</v>
      </c>
      <c r="CD879" s="113"/>
      <c r="CE879" s="113">
        <v>13.49404</v>
      </c>
      <c r="CF879" s="113"/>
    </row>
    <row r="880" spans="69:84" ht="12.75">
      <c r="BQ880" s="112" t="s">
        <v>457</v>
      </c>
      <c r="BR880" s="112" t="s">
        <v>319</v>
      </c>
      <c r="BS880" s="112" t="s">
        <v>63</v>
      </c>
      <c r="BT880" s="112">
        <v>10018</v>
      </c>
      <c r="BU880" s="112">
        <v>140080</v>
      </c>
      <c r="BV880" s="112">
        <v>120661.92</v>
      </c>
      <c r="BW880" s="112">
        <v>28034.75</v>
      </c>
      <c r="BX880" s="112">
        <v>453449.2</v>
      </c>
      <c r="BY880" s="112">
        <v>416599.11</v>
      </c>
      <c r="BZ880" s="112">
        <v>179.84378119385107</v>
      </c>
      <c r="CA880" s="112">
        <v>223.70731010850943</v>
      </c>
      <c r="CB880" s="112">
        <v>245.26146277135322</v>
      </c>
      <c r="CC880" s="113">
        <v>13.98283090437213</v>
      </c>
      <c r="CD880" s="113">
        <v>16.174540525597696</v>
      </c>
      <c r="CE880" s="113">
        <v>12.044511878618486</v>
      </c>
      <c r="CF880" s="113">
        <v>14.86009720079544</v>
      </c>
    </row>
    <row r="881" spans="69:84" ht="12.75">
      <c r="BQ881" s="112" t="s">
        <v>457</v>
      </c>
      <c r="BR881" s="112" t="s">
        <v>319</v>
      </c>
      <c r="BS881" s="112" t="s">
        <v>54</v>
      </c>
      <c r="BT881" s="112">
        <v>224569.21</v>
      </c>
      <c r="BU881" s="112">
        <v>2930001.72</v>
      </c>
      <c r="BV881" s="112">
        <v>2502184.86</v>
      </c>
      <c r="BW881" s="112">
        <v>151003.2</v>
      </c>
      <c r="BX881" s="112">
        <v>1813875.04</v>
      </c>
      <c r="BY881" s="112">
        <v>1669970.42</v>
      </c>
      <c r="BZ881" s="112">
        <v>-32.75872502735348</v>
      </c>
      <c r="CA881" s="112">
        <v>-38.09303838906962</v>
      </c>
      <c r="CB881" s="112">
        <v>-33.2595106502243</v>
      </c>
      <c r="CC881" s="113">
        <v>13.047210345532232</v>
      </c>
      <c r="CD881" s="113">
        <v>12.01216292105068</v>
      </c>
      <c r="CE881" s="113">
        <v>11.142154616832824</v>
      </c>
      <c r="CF881" s="113">
        <v>11.059172388399714</v>
      </c>
    </row>
    <row r="882" spans="69:84" ht="12.75">
      <c r="BQ882" s="112" t="s">
        <v>457</v>
      </c>
      <c r="BR882" s="112" t="s">
        <v>319</v>
      </c>
      <c r="BS882" s="112" t="s">
        <v>56</v>
      </c>
      <c r="BT882" s="112">
        <v>16016</v>
      </c>
      <c r="BU882" s="112">
        <v>218683.61</v>
      </c>
      <c r="BV882" s="112">
        <v>184885.51</v>
      </c>
      <c r="BW882" s="112">
        <v>37638</v>
      </c>
      <c r="BX882" s="112">
        <v>451002.88</v>
      </c>
      <c r="BY882" s="112">
        <v>415277.99</v>
      </c>
      <c r="BZ882" s="112">
        <v>135.0024975024975</v>
      </c>
      <c r="CA882" s="112">
        <v>106.23533697838627</v>
      </c>
      <c r="CB882" s="112">
        <v>124.61359465108974</v>
      </c>
      <c r="CC882" s="113">
        <v>13.654071553446553</v>
      </c>
      <c r="CD882" s="113">
        <v>11.982647324512461</v>
      </c>
      <c r="CE882" s="113">
        <v>11.543800574425575</v>
      </c>
      <c r="CF882" s="113">
        <v>11.033476539667356</v>
      </c>
    </row>
    <row r="883" spans="69:84" ht="12.75">
      <c r="BQ883" s="112" t="s">
        <v>457</v>
      </c>
      <c r="BR883" s="112" t="s">
        <v>319</v>
      </c>
      <c r="BS883" s="112" t="s">
        <v>42</v>
      </c>
      <c r="BT883" s="112">
        <v>104150</v>
      </c>
      <c r="BU883" s="112">
        <v>919107.39</v>
      </c>
      <c r="BV883" s="112">
        <v>786267.66</v>
      </c>
      <c r="BW883" s="112">
        <v>92835</v>
      </c>
      <c r="BX883" s="112">
        <v>985342.26</v>
      </c>
      <c r="BY883" s="112">
        <v>906445.71</v>
      </c>
      <c r="BZ883" s="112">
        <v>-10.864138262121939</v>
      </c>
      <c r="CA883" s="112">
        <v>7.2064342775004775</v>
      </c>
      <c r="CB883" s="112">
        <v>15.284623304995137</v>
      </c>
      <c r="CC883" s="113">
        <v>8.824842918867018</v>
      </c>
      <c r="CD883" s="113">
        <v>10.613909193730812</v>
      </c>
      <c r="CE883" s="113">
        <v>7.549377436389823</v>
      </c>
      <c r="CF883" s="113">
        <v>9.764051381483277</v>
      </c>
    </row>
    <row r="884" spans="69:84" ht="12.75">
      <c r="BQ884" s="112" t="s">
        <v>457</v>
      </c>
      <c r="BR884" s="112" t="s">
        <v>319</v>
      </c>
      <c r="BS884" s="112" t="s">
        <v>92</v>
      </c>
      <c r="BT884" s="112">
        <v>1065</v>
      </c>
      <c r="BU884" s="112">
        <v>14876.2</v>
      </c>
      <c r="BV884" s="112">
        <v>12855.92</v>
      </c>
      <c r="BW884" s="112">
        <v>800</v>
      </c>
      <c r="BX884" s="112">
        <v>10784</v>
      </c>
      <c r="BY884" s="112">
        <v>9892.43</v>
      </c>
      <c r="BZ884" s="112">
        <v>-24.88262910798122</v>
      </c>
      <c r="CA884" s="112">
        <v>-27.508369072747076</v>
      </c>
      <c r="CB884" s="112">
        <v>-23.05155912606799</v>
      </c>
      <c r="CC884" s="113">
        <v>13.968262910798122</v>
      </c>
      <c r="CD884" s="113">
        <v>13.48</v>
      </c>
      <c r="CE884" s="113">
        <v>12.071286384976526</v>
      </c>
      <c r="CF884" s="113">
        <v>12.3655375</v>
      </c>
    </row>
    <row r="885" spans="69:84" ht="12.75">
      <c r="BQ885" s="112" t="s">
        <v>457</v>
      </c>
      <c r="BR885" s="112" t="s">
        <v>319</v>
      </c>
      <c r="BS885" s="112" t="s">
        <v>61</v>
      </c>
      <c r="BT885" s="112">
        <v>5000</v>
      </c>
      <c r="BU885" s="112">
        <v>58534.66</v>
      </c>
      <c r="BV885" s="112">
        <v>50395</v>
      </c>
      <c r="BW885" s="112">
        <v>2700</v>
      </c>
      <c r="BX885" s="112">
        <v>26787.77</v>
      </c>
      <c r="BY885" s="112">
        <v>24578.04</v>
      </c>
      <c r="BZ885" s="112">
        <v>-46</v>
      </c>
      <c r="CA885" s="112">
        <v>-54.236054330887036</v>
      </c>
      <c r="CB885" s="112">
        <v>-51.229209246949104</v>
      </c>
      <c r="CC885" s="113">
        <v>11.706932</v>
      </c>
      <c r="CD885" s="113">
        <v>9.921396296296296</v>
      </c>
      <c r="CE885" s="113">
        <v>10.079</v>
      </c>
      <c r="CF885" s="113">
        <v>9.102977777777777</v>
      </c>
    </row>
    <row r="886" spans="69:84" ht="12.75">
      <c r="BQ886" s="112" t="s">
        <v>457</v>
      </c>
      <c r="BR886" s="112" t="s">
        <v>319</v>
      </c>
      <c r="BS886" s="112" t="s">
        <v>43</v>
      </c>
      <c r="BT886" s="112">
        <v>121216.2</v>
      </c>
      <c r="BU886" s="112">
        <v>1253722.74</v>
      </c>
      <c r="BV886" s="112">
        <v>1075249.4</v>
      </c>
      <c r="BW886" s="112">
        <v>60377.8</v>
      </c>
      <c r="BX886" s="112">
        <v>616983.54</v>
      </c>
      <c r="BY886" s="112">
        <v>567257.56</v>
      </c>
      <c r="BZ886" s="112">
        <v>-50.18999110679925</v>
      </c>
      <c r="CA886" s="112">
        <v>-50.787879942258996</v>
      </c>
      <c r="CB886" s="112">
        <v>-47.24409425385403</v>
      </c>
      <c r="CC886" s="113">
        <v>10.3428645676073</v>
      </c>
      <c r="CD886" s="113">
        <v>10.218715156895415</v>
      </c>
      <c r="CE886" s="113">
        <v>8.870509057370219</v>
      </c>
      <c r="CF886" s="113">
        <v>9.395134635577978</v>
      </c>
    </row>
    <row r="887" spans="69:84" ht="12.75">
      <c r="BQ887" s="112" t="s">
        <v>457</v>
      </c>
      <c r="BR887" s="112" t="s">
        <v>319</v>
      </c>
      <c r="BS887" s="112" t="s">
        <v>71</v>
      </c>
      <c r="BT887" s="112"/>
      <c r="BU887" s="112"/>
      <c r="BV887" s="112"/>
      <c r="BW887" s="112">
        <v>740</v>
      </c>
      <c r="BX887" s="112">
        <v>4682.57</v>
      </c>
      <c r="BY887" s="112">
        <v>4305.95</v>
      </c>
      <c r="BZ887" s="112"/>
      <c r="CA887" s="112"/>
      <c r="CB887" s="112"/>
      <c r="CC887" s="113"/>
      <c r="CD887" s="113">
        <v>6.327797297297297</v>
      </c>
      <c r="CE887" s="113"/>
      <c r="CF887" s="113">
        <v>5.818851351351351</v>
      </c>
    </row>
    <row r="888" spans="69:84" ht="12.75">
      <c r="BQ888" s="112" t="s">
        <v>457</v>
      </c>
      <c r="BR888" s="112" t="s">
        <v>319</v>
      </c>
      <c r="BS888" s="112" t="s">
        <v>530</v>
      </c>
      <c r="BT888" s="112">
        <v>560</v>
      </c>
      <c r="BU888" s="112">
        <v>5168.67</v>
      </c>
      <c r="BV888" s="112">
        <v>4449.93</v>
      </c>
      <c r="BW888" s="112"/>
      <c r="BX888" s="112"/>
      <c r="BY888" s="112"/>
      <c r="BZ888" s="112">
        <v>-100</v>
      </c>
      <c r="CA888" s="112">
        <v>-100</v>
      </c>
      <c r="CB888" s="112">
        <v>-100</v>
      </c>
      <c r="CC888" s="113">
        <v>9.229767857142857</v>
      </c>
      <c r="CD888" s="113"/>
      <c r="CE888" s="113">
        <v>7.946303571428572</v>
      </c>
      <c r="CF888" s="113"/>
    </row>
    <row r="889" spans="69:84" ht="12.75">
      <c r="BQ889" s="112" t="s">
        <v>457</v>
      </c>
      <c r="BR889" s="112" t="s">
        <v>319</v>
      </c>
      <c r="BS889" s="112" t="s">
        <v>44</v>
      </c>
      <c r="BT889" s="112"/>
      <c r="BU889" s="112"/>
      <c r="BV889" s="112"/>
      <c r="BW889" s="112">
        <v>190</v>
      </c>
      <c r="BX889" s="112">
        <v>2463.63</v>
      </c>
      <c r="BY889" s="112">
        <v>2273.24</v>
      </c>
      <c r="BZ889" s="112"/>
      <c r="CA889" s="112"/>
      <c r="CB889" s="112"/>
      <c r="CC889" s="113"/>
      <c r="CD889" s="113">
        <v>12.966473684210527</v>
      </c>
      <c r="CE889" s="113"/>
      <c r="CF889" s="113">
        <v>11.964421052631577</v>
      </c>
    </row>
    <row r="890" spans="69:84" ht="12.75">
      <c r="BQ890" s="112" t="s">
        <v>322</v>
      </c>
      <c r="BR890" s="112" t="s">
        <v>323</v>
      </c>
      <c r="BS890" s="112" t="s">
        <v>43</v>
      </c>
      <c r="BT890" s="112"/>
      <c r="BU890" s="112"/>
      <c r="BV890" s="112"/>
      <c r="BW890" s="112">
        <v>11408</v>
      </c>
      <c r="BX890" s="112">
        <v>45486.22</v>
      </c>
      <c r="BY890" s="112">
        <v>41880.96</v>
      </c>
      <c r="BZ890" s="112"/>
      <c r="CA890" s="112"/>
      <c r="CB890" s="112"/>
      <c r="CC890" s="113"/>
      <c r="CD890" s="113">
        <v>3.9872212482468443</v>
      </c>
      <c r="CE890" s="113"/>
      <c r="CF890" s="113">
        <v>3.6711921458625527</v>
      </c>
    </row>
    <row r="891" spans="69:84" ht="12.75">
      <c r="BQ891" s="112" t="s">
        <v>322</v>
      </c>
      <c r="BR891" s="112" t="s">
        <v>323</v>
      </c>
      <c r="BS891" s="112" t="s">
        <v>156</v>
      </c>
      <c r="BT891" s="112">
        <v>136.8</v>
      </c>
      <c r="BU891" s="112">
        <v>760.66</v>
      </c>
      <c r="BV891" s="112">
        <v>644.08</v>
      </c>
      <c r="BW891" s="112"/>
      <c r="BX891" s="112"/>
      <c r="BY891" s="112"/>
      <c r="BZ891" s="112">
        <v>-100</v>
      </c>
      <c r="CA891" s="112">
        <v>-100</v>
      </c>
      <c r="CB891" s="112">
        <v>-100</v>
      </c>
      <c r="CC891" s="113">
        <v>5.560380116959063</v>
      </c>
      <c r="CD891" s="113"/>
      <c r="CE891" s="113">
        <v>4.708187134502924</v>
      </c>
      <c r="CF891" s="113"/>
    </row>
    <row r="892" spans="85:100" ht="12.75">
      <c r="CG892" s="112" t="s">
        <v>417</v>
      </c>
      <c r="CH892" s="112" t="s">
        <v>418</v>
      </c>
      <c r="CI892" s="112" t="s">
        <v>48</v>
      </c>
      <c r="CJ892" s="112">
        <v>23586</v>
      </c>
      <c r="CK892" s="112">
        <v>120418.31</v>
      </c>
      <c r="CL892" s="112">
        <v>103697.01</v>
      </c>
      <c r="CM892" s="112">
        <v>46412</v>
      </c>
      <c r="CN892" s="112">
        <v>219244.72</v>
      </c>
      <c r="CO892" s="112">
        <v>201601.61</v>
      </c>
      <c r="CP892" s="112">
        <v>96.77774951242263</v>
      </c>
      <c r="CQ892" s="112">
        <v>82.06925508255348</v>
      </c>
      <c r="CR892" s="112">
        <v>94.41410123589871</v>
      </c>
      <c r="CS892" s="113">
        <v>5.105499448825574</v>
      </c>
      <c r="CT892" s="113">
        <v>4.723880031026459</v>
      </c>
      <c r="CU892" s="113">
        <v>4.396549224116001</v>
      </c>
      <c r="CV892" s="113">
        <v>4.3437389037317935</v>
      </c>
    </row>
    <row r="893" spans="85:100" ht="12.75">
      <c r="CG893" s="112" t="s">
        <v>417</v>
      </c>
      <c r="CH893" s="112" t="s">
        <v>418</v>
      </c>
      <c r="CI893" s="112" t="s">
        <v>87</v>
      </c>
      <c r="CJ893" s="112"/>
      <c r="CK893" s="112"/>
      <c r="CL893" s="112"/>
      <c r="CM893" s="112">
        <v>5682</v>
      </c>
      <c r="CN893" s="112">
        <v>28308.79</v>
      </c>
      <c r="CO893" s="112">
        <v>26034.4</v>
      </c>
      <c r="CP893" s="112"/>
      <c r="CQ893" s="112"/>
      <c r="CR893" s="112"/>
      <c r="CS893" s="113"/>
      <c r="CT893" s="113">
        <v>4.982187609996481</v>
      </c>
      <c r="CU893" s="113"/>
      <c r="CV893" s="113">
        <v>4.581907778951074</v>
      </c>
    </row>
    <row r="894" spans="85:100" ht="12.75">
      <c r="CG894" s="112" t="s">
        <v>417</v>
      </c>
      <c r="CH894" s="112" t="s">
        <v>418</v>
      </c>
      <c r="CI894" s="112" t="s">
        <v>60</v>
      </c>
      <c r="CJ894" s="112"/>
      <c r="CK894" s="112"/>
      <c r="CL894" s="112"/>
      <c r="CM894" s="112">
        <v>750</v>
      </c>
      <c r="CN894" s="112">
        <v>4412.09</v>
      </c>
      <c r="CO894" s="112">
        <v>4070.5</v>
      </c>
      <c r="CP894" s="112"/>
      <c r="CQ894" s="112"/>
      <c r="CR894" s="112"/>
      <c r="CS894" s="113"/>
      <c r="CT894" s="113">
        <v>5.882786666666667</v>
      </c>
      <c r="CU894" s="113"/>
      <c r="CV894" s="113">
        <v>5.427333333333333</v>
      </c>
    </row>
    <row r="895" spans="85:100" ht="12.75">
      <c r="CG895" s="112" t="s">
        <v>417</v>
      </c>
      <c r="CH895" s="112" t="s">
        <v>418</v>
      </c>
      <c r="CI895" s="112" t="s">
        <v>139</v>
      </c>
      <c r="CJ895" s="112">
        <v>39100</v>
      </c>
      <c r="CK895" s="112">
        <v>261563.93</v>
      </c>
      <c r="CL895" s="112">
        <v>223928.85</v>
      </c>
      <c r="CM895" s="112">
        <v>68460</v>
      </c>
      <c r="CN895" s="112">
        <v>380822.15</v>
      </c>
      <c r="CO895" s="112">
        <v>350369.34</v>
      </c>
      <c r="CP895" s="112">
        <v>75.08951406649616</v>
      </c>
      <c r="CQ895" s="112">
        <v>45.59429123121068</v>
      </c>
      <c r="CR895" s="112">
        <v>56.4645823885578</v>
      </c>
      <c r="CS895" s="113">
        <v>6.689614578005115</v>
      </c>
      <c r="CT895" s="113">
        <v>5.5626957347356125</v>
      </c>
      <c r="CU895" s="113">
        <v>5.727080562659847</v>
      </c>
      <c r="CV895" s="113">
        <v>5.117869412795794</v>
      </c>
    </row>
    <row r="896" spans="85:100" ht="12.75">
      <c r="CG896" s="112" t="s">
        <v>417</v>
      </c>
      <c r="CH896" s="112" t="s">
        <v>418</v>
      </c>
      <c r="CI896" s="112" t="s">
        <v>63</v>
      </c>
      <c r="CJ896" s="112">
        <v>116716.41</v>
      </c>
      <c r="CK896" s="112">
        <v>830117.86</v>
      </c>
      <c r="CL896" s="112">
        <v>712905.31</v>
      </c>
      <c r="CM896" s="112">
        <v>151590</v>
      </c>
      <c r="CN896" s="112">
        <v>876990.8</v>
      </c>
      <c r="CO896" s="112">
        <v>806440.84</v>
      </c>
      <c r="CP896" s="112">
        <v>29.878909058289228</v>
      </c>
      <c r="CQ896" s="112">
        <v>5.646540359943594</v>
      </c>
      <c r="CR896" s="112">
        <v>13.120330103867497</v>
      </c>
      <c r="CS896" s="113">
        <v>7.112263476918113</v>
      </c>
      <c r="CT896" s="113">
        <v>5.7852813510126</v>
      </c>
      <c r="CU896" s="113">
        <v>6.108012660773237</v>
      </c>
      <c r="CV896" s="113">
        <v>5.319881522527871</v>
      </c>
    </row>
    <row r="897" spans="85:100" ht="12.75">
      <c r="CG897" s="112" t="s">
        <v>417</v>
      </c>
      <c r="CH897" s="112" t="s">
        <v>418</v>
      </c>
      <c r="CI897" s="112" t="s">
        <v>54</v>
      </c>
      <c r="CJ897" s="112">
        <v>158249.67</v>
      </c>
      <c r="CK897" s="112">
        <v>835928.09</v>
      </c>
      <c r="CL897" s="112">
        <v>718677.02</v>
      </c>
      <c r="CM897" s="112">
        <v>237228.28</v>
      </c>
      <c r="CN897" s="112">
        <v>1214310.33</v>
      </c>
      <c r="CO897" s="112">
        <v>1116283.59</v>
      </c>
      <c r="CP897" s="112">
        <v>49.90759854349142</v>
      </c>
      <c r="CQ897" s="112">
        <v>45.26492703457304</v>
      </c>
      <c r="CR897" s="112">
        <v>55.3247924916258</v>
      </c>
      <c r="CS897" s="113">
        <v>5.282337018459501</v>
      </c>
      <c r="CT897" s="113">
        <v>5.118741871753233</v>
      </c>
      <c r="CU897" s="113">
        <v>4.541412440228153</v>
      </c>
      <c r="CV897" s="113">
        <v>4.705524948374621</v>
      </c>
    </row>
    <row r="898" spans="85:100" ht="12.75">
      <c r="CG898" s="112" t="s">
        <v>417</v>
      </c>
      <c r="CH898" s="112" t="s">
        <v>418</v>
      </c>
      <c r="CI898" s="112" t="s">
        <v>82</v>
      </c>
      <c r="CJ898" s="112"/>
      <c r="CK898" s="112"/>
      <c r="CL898" s="112"/>
      <c r="CM898" s="112">
        <v>2122</v>
      </c>
      <c r="CN898" s="112">
        <v>11370.32</v>
      </c>
      <c r="CO898" s="112">
        <v>10460.15</v>
      </c>
      <c r="CP898" s="112"/>
      <c r="CQ898" s="112"/>
      <c r="CR898" s="112"/>
      <c r="CS898" s="113"/>
      <c r="CT898" s="113">
        <v>5.358303487276155</v>
      </c>
      <c r="CU898" s="113"/>
      <c r="CV898" s="113">
        <v>4.929382657869934</v>
      </c>
    </row>
    <row r="899" spans="85:100" ht="12.75">
      <c r="CG899" s="112" t="s">
        <v>417</v>
      </c>
      <c r="CH899" s="112" t="s">
        <v>418</v>
      </c>
      <c r="CI899" s="112" t="s">
        <v>705</v>
      </c>
      <c r="CJ899" s="112"/>
      <c r="CK899" s="112"/>
      <c r="CL899" s="112"/>
      <c r="CM899" s="112">
        <v>1490</v>
      </c>
      <c r="CN899" s="112">
        <v>7396.42</v>
      </c>
      <c r="CO899" s="112">
        <v>6834.96</v>
      </c>
      <c r="CP899" s="112"/>
      <c r="CQ899" s="112"/>
      <c r="CR899" s="112"/>
      <c r="CS899" s="113"/>
      <c r="CT899" s="113">
        <v>4.964040268456376</v>
      </c>
      <c r="CU899" s="113"/>
      <c r="CV899" s="113">
        <v>4.587221476510067</v>
      </c>
    </row>
    <row r="900" spans="85:100" ht="12.75">
      <c r="CG900" s="112" t="s">
        <v>417</v>
      </c>
      <c r="CH900" s="112" t="s">
        <v>418</v>
      </c>
      <c r="CI900" s="112" t="s">
        <v>42</v>
      </c>
      <c r="CJ900" s="112">
        <v>428544</v>
      </c>
      <c r="CK900" s="112">
        <v>2424477.26</v>
      </c>
      <c r="CL900" s="112">
        <v>2082414.74</v>
      </c>
      <c r="CM900" s="112">
        <v>378277</v>
      </c>
      <c r="CN900" s="112">
        <v>2144864.75</v>
      </c>
      <c r="CO900" s="112">
        <v>1973794.92</v>
      </c>
      <c r="CP900" s="112">
        <v>-11.729717368578255</v>
      </c>
      <c r="CQ900" s="112">
        <v>-11.532898848471765</v>
      </c>
      <c r="CR900" s="112">
        <v>-5.216051246352591</v>
      </c>
      <c r="CS900" s="113">
        <v>5.657475685110513</v>
      </c>
      <c r="CT900" s="113">
        <v>5.670090304195074</v>
      </c>
      <c r="CU900" s="113">
        <v>4.859278720504779</v>
      </c>
      <c r="CV900" s="113">
        <v>5.217856015565313</v>
      </c>
    </row>
    <row r="901" spans="85:100" ht="12.75">
      <c r="CG901" s="112" t="s">
        <v>417</v>
      </c>
      <c r="CH901" s="112" t="s">
        <v>418</v>
      </c>
      <c r="CI901" s="112" t="s">
        <v>45</v>
      </c>
      <c r="CJ901" s="112">
        <v>270626.4</v>
      </c>
      <c r="CK901" s="112">
        <v>1340975.06</v>
      </c>
      <c r="CL901" s="112">
        <v>1152684.73</v>
      </c>
      <c r="CM901" s="112">
        <v>219780</v>
      </c>
      <c r="CN901" s="112">
        <v>1081471.89</v>
      </c>
      <c r="CO901" s="112">
        <v>995656.32</v>
      </c>
      <c r="CP901" s="112">
        <v>-18.788410886742763</v>
      </c>
      <c r="CQ901" s="112">
        <v>-19.351826722265823</v>
      </c>
      <c r="CR901" s="112">
        <v>-13.622841173579184</v>
      </c>
      <c r="CS901" s="113">
        <v>4.955078514143483</v>
      </c>
      <c r="CT901" s="113">
        <v>4.92070202020202</v>
      </c>
      <c r="CU901" s="113">
        <v>4.259321078800885</v>
      </c>
      <c r="CV901" s="113">
        <v>4.530240786240786</v>
      </c>
    </row>
    <row r="902" spans="85:100" ht="12.75">
      <c r="CG902" s="112" t="s">
        <v>417</v>
      </c>
      <c r="CH902" s="112" t="s">
        <v>418</v>
      </c>
      <c r="CI902" s="112" t="s">
        <v>57</v>
      </c>
      <c r="CJ902" s="112">
        <v>10900</v>
      </c>
      <c r="CK902" s="112">
        <v>59934.95</v>
      </c>
      <c r="CL902" s="112">
        <v>51991.89</v>
      </c>
      <c r="CM902" s="112">
        <v>43991</v>
      </c>
      <c r="CN902" s="112">
        <v>241788.89</v>
      </c>
      <c r="CO902" s="112">
        <v>222582.36</v>
      </c>
      <c r="CP902" s="112">
        <v>303.58715596330273</v>
      </c>
      <c r="CQ902" s="112">
        <v>303.4188566103751</v>
      </c>
      <c r="CR902" s="112">
        <v>328.10976865815024</v>
      </c>
      <c r="CS902" s="113">
        <v>5.498619266055045</v>
      </c>
      <c r="CT902" s="113">
        <v>5.496326294014685</v>
      </c>
      <c r="CU902" s="113">
        <v>4.769898165137614</v>
      </c>
      <c r="CV902" s="113">
        <v>5.059724943738492</v>
      </c>
    </row>
    <row r="903" spans="85:100" ht="12.75">
      <c r="CG903" s="112" t="s">
        <v>417</v>
      </c>
      <c r="CH903" s="112" t="s">
        <v>418</v>
      </c>
      <c r="CI903" s="112" t="s">
        <v>43</v>
      </c>
      <c r="CJ903" s="112">
        <v>335760</v>
      </c>
      <c r="CK903" s="112">
        <v>1617317.84</v>
      </c>
      <c r="CL903" s="112">
        <v>1388703.29</v>
      </c>
      <c r="CM903" s="112">
        <v>356010</v>
      </c>
      <c r="CN903" s="112">
        <v>1693322.84</v>
      </c>
      <c r="CO903" s="112">
        <v>1559961.14</v>
      </c>
      <c r="CP903" s="112">
        <v>6.031093638313081</v>
      </c>
      <c r="CQ903" s="112">
        <v>4.699447326939768</v>
      </c>
      <c r="CR903" s="112">
        <v>12.332213168444344</v>
      </c>
      <c r="CS903" s="113">
        <v>4.816886585656421</v>
      </c>
      <c r="CT903" s="113">
        <v>4.756391224965591</v>
      </c>
      <c r="CU903" s="113">
        <v>4.135999791517751</v>
      </c>
      <c r="CV903" s="113">
        <v>4.381790230611499</v>
      </c>
    </row>
    <row r="904" spans="85:100" ht="12.75">
      <c r="CG904" s="112" t="s">
        <v>417</v>
      </c>
      <c r="CH904" s="112" t="s">
        <v>418</v>
      </c>
      <c r="CI904" s="112" t="s">
        <v>99</v>
      </c>
      <c r="CJ904" s="112">
        <v>8460</v>
      </c>
      <c r="CK904" s="112">
        <v>52919.94</v>
      </c>
      <c r="CL904" s="112">
        <v>45502.37</v>
      </c>
      <c r="CM904" s="112">
        <v>6600</v>
      </c>
      <c r="CN904" s="112">
        <v>34782.92</v>
      </c>
      <c r="CO904" s="112">
        <v>31961.13</v>
      </c>
      <c r="CP904" s="112">
        <v>-21.98581560283688</v>
      </c>
      <c r="CQ904" s="112">
        <v>-34.272563423163376</v>
      </c>
      <c r="CR904" s="112">
        <v>-29.75941692707435</v>
      </c>
      <c r="CS904" s="113">
        <v>6.255312056737589</v>
      </c>
      <c r="CT904" s="113">
        <v>5.2701393939393935</v>
      </c>
      <c r="CU904" s="113">
        <v>5.37853073286052</v>
      </c>
      <c r="CV904" s="113">
        <v>4.842595454545455</v>
      </c>
    </row>
    <row r="905" spans="85:100" ht="12.75">
      <c r="CG905" s="112" t="s">
        <v>417</v>
      </c>
      <c r="CH905" s="112" t="s">
        <v>418</v>
      </c>
      <c r="CI905" s="112" t="s">
        <v>62</v>
      </c>
      <c r="CJ905" s="112">
        <v>8320</v>
      </c>
      <c r="CK905" s="112">
        <v>45265.61</v>
      </c>
      <c r="CL905" s="112">
        <v>38984.78</v>
      </c>
      <c r="CM905" s="112">
        <v>10886</v>
      </c>
      <c r="CN905" s="112">
        <v>63659.96</v>
      </c>
      <c r="CO905" s="112">
        <v>58565.8</v>
      </c>
      <c r="CP905" s="112">
        <v>30.841346153846153</v>
      </c>
      <c r="CQ905" s="112">
        <v>40.63647877494636</v>
      </c>
      <c r="CR905" s="112">
        <v>50.22734513315198</v>
      </c>
      <c r="CS905" s="113">
        <v>5.440578125</v>
      </c>
      <c r="CT905" s="113">
        <v>5.847874334006981</v>
      </c>
      <c r="CU905" s="113">
        <v>4.685670673076923</v>
      </c>
      <c r="CV905" s="113">
        <v>5.379919162226713</v>
      </c>
    </row>
    <row r="906" spans="85:100" ht="12.75">
      <c r="CG906" s="112" t="s">
        <v>417</v>
      </c>
      <c r="CH906" s="112" t="s">
        <v>418</v>
      </c>
      <c r="CI906" s="112" t="s">
        <v>50</v>
      </c>
      <c r="CJ906" s="112">
        <v>13260</v>
      </c>
      <c r="CK906" s="112">
        <v>80331.74</v>
      </c>
      <c r="CL906" s="112">
        <v>68649.35</v>
      </c>
      <c r="CM906" s="112">
        <v>81570</v>
      </c>
      <c r="CN906" s="112">
        <v>595551.4</v>
      </c>
      <c r="CO906" s="112">
        <v>547756.12</v>
      </c>
      <c r="CP906" s="112">
        <v>515.158371040724</v>
      </c>
      <c r="CQ906" s="112">
        <v>641.3649947081938</v>
      </c>
      <c r="CR906" s="112">
        <v>697.9043064500975</v>
      </c>
      <c r="CS906" s="113">
        <v>6.058200603318251</v>
      </c>
      <c r="CT906" s="113">
        <v>7.301108250582322</v>
      </c>
      <c r="CU906" s="113">
        <v>5.177175716440423</v>
      </c>
      <c r="CV906" s="113">
        <v>6.715166360181439</v>
      </c>
    </row>
    <row r="907" spans="85:100" ht="12.75">
      <c r="CG907" s="112" t="s">
        <v>417</v>
      </c>
      <c r="CH907" s="112" t="s">
        <v>418</v>
      </c>
      <c r="CI907" s="112" t="s">
        <v>95</v>
      </c>
      <c r="CJ907" s="112">
        <v>36160</v>
      </c>
      <c r="CK907" s="112">
        <v>173331.22</v>
      </c>
      <c r="CL907" s="112">
        <v>147603.79</v>
      </c>
      <c r="CM907" s="112"/>
      <c r="CN907" s="112"/>
      <c r="CO907" s="112"/>
      <c r="CP907" s="112">
        <v>-100</v>
      </c>
      <c r="CQ907" s="112">
        <v>-100</v>
      </c>
      <c r="CR907" s="112">
        <v>-100</v>
      </c>
      <c r="CS907" s="113">
        <v>4.793451880530974</v>
      </c>
      <c r="CT907" s="113"/>
      <c r="CU907" s="113">
        <v>4.081963219026549</v>
      </c>
      <c r="CV907" s="113"/>
    </row>
    <row r="908" spans="85:100" ht="12.75">
      <c r="CG908" s="112" t="s">
        <v>417</v>
      </c>
      <c r="CH908" s="112" t="s">
        <v>418</v>
      </c>
      <c r="CI908" s="112" t="s">
        <v>70</v>
      </c>
      <c r="CJ908" s="112">
        <v>12660</v>
      </c>
      <c r="CK908" s="112">
        <v>69855.41</v>
      </c>
      <c r="CL908" s="112">
        <v>60884.12</v>
      </c>
      <c r="CM908" s="112">
        <v>31614</v>
      </c>
      <c r="CN908" s="112">
        <v>178942.03</v>
      </c>
      <c r="CO908" s="112">
        <v>165774.58</v>
      </c>
      <c r="CP908" s="112">
        <v>149.71563981042655</v>
      </c>
      <c r="CQ908" s="112">
        <v>156.16058942321</v>
      </c>
      <c r="CR908" s="112">
        <v>172.2788470951046</v>
      </c>
      <c r="CS908" s="113">
        <v>5.5178048973143765</v>
      </c>
      <c r="CT908" s="113">
        <v>5.6602147782627945</v>
      </c>
      <c r="CU908" s="113">
        <v>4.809172195892575</v>
      </c>
      <c r="CV908" s="113">
        <v>5.243707850952109</v>
      </c>
    </row>
    <row r="909" spans="85:100" ht="12.75">
      <c r="CG909" s="112" t="s">
        <v>417</v>
      </c>
      <c r="CH909" s="112" t="s">
        <v>418</v>
      </c>
      <c r="CI909" s="112" t="s">
        <v>71</v>
      </c>
      <c r="CJ909" s="112">
        <v>2760</v>
      </c>
      <c r="CK909" s="112">
        <v>14968.99</v>
      </c>
      <c r="CL909" s="112">
        <v>12841.42</v>
      </c>
      <c r="CM909" s="112">
        <v>3078</v>
      </c>
      <c r="CN909" s="112">
        <v>17579.38</v>
      </c>
      <c r="CO909" s="112">
        <v>16168.84</v>
      </c>
      <c r="CP909" s="112">
        <v>11.521739130434783</v>
      </c>
      <c r="CQ909" s="112">
        <v>17.438651505545806</v>
      </c>
      <c r="CR909" s="112">
        <v>25.911620365971988</v>
      </c>
      <c r="CS909" s="113">
        <v>5.423547101449275</v>
      </c>
      <c r="CT909" s="113">
        <v>5.711299545159195</v>
      </c>
      <c r="CU909" s="113">
        <v>4.652688405797101</v>
      </c>
      <c r="CV909" s="113">
        <v>5.253034437946718</v>
      </c>
    </row>
    <row r="910" spans="85:100" ht="12.75">
      <c r="CG910" s="112" t="s">
        <v>417</v>
      </c>
      <c r="CH910" s="112" t="s">
        <v>418</v>
      </c>
      <c r="CI910" s="112" t="s">
        <v>67</v>
      </c>
      <c r="CJ910" s="112">
        <v>169694</v>
      </c>
      <c r="CK910" s="112">
        <v>816607.5</v>
      </c>
      <c r="CL910" s="112">
        <v>700801.37</v>
      </c>
      <c r="CM910" s="112">
        <v>147442</v>
      </c>
      <c r="CN910" s="112">
        <v>757342.3</v>
      </c>
      <c r="CO910" s="112">
        <v>697345.75</v>
      </c>
      <c r="CP910" s="112">
        <v>-13.113015192051575</v>
      </c>
      <c r="CQ910" s="112">
        <v>-7.257489062983129</v>
      </c>
      <c r="CR910" s="112">
        <v>-0.4930954972305484</v>
      </c>
      <c r="CS910" s="113">
        <v>4.812235553407899</v>
      </c>
      <c r="CT910" s="113">
        <v>5.136543861314958</v>
      </c>
      <c r="CU910" s="113">
        <v>4.129794630334603</v>
      </c>
      <c r="CV910" s="113">
        <v>4.729627582371373</v>
      </c>
    </row>
    <row r="911" spans="85:100" ht="12.75">
      <c r="CG911" s="112" t="s">
        <v>417</v>
      </c>
      <c r="CH911" s="112" t="s">
        <v>418</v>
      </c>
      <c r="CI911" s="112" t="s">
        <v>49</v>
      </c>
      <c r="CJ911" s="112">
        <v>3710</v>
      </c>
      <c r="CK911" s="112">
        <v>25371.2</v>
      </c>
      <c r="CL911" s="112">
        <v>21743.17</v>
      </c>
      <c r="CM911" s="112">
        <v>2990</v>
      </c>
      <c r="CN911" s="112">
        <v>18035.7</v>
      </c>
      <c r="CO911" s="112">
        <v>16629.98</v>
      </c>
      <c r="CP911" s="112">
        <v>-19.40700808625337</v>
      </c>
      <c r="CQ911" s="112">
        <v>-28.91270416850602</v>
      </c>
      <c r="CR911" s="112">
        <v>-23.51630420035349</v>
      </c>
      <c r="CS911" s="113">
        <v>6.838598382749327</v>
      </c>
      <c r="CT911" s="113">
        <v>6.032006688963211</v>
      </c>
      <c r="CU911" s="113">
        <v>5.860692722371967</v>
      </c>
      <c r="CV911" s="113">
        <v>5.561866220735785</v>
      </c>
    </row>
    <row r="912" spans="85:100" ht="12.75">
      <c r="CG912" s="112" t="s">
        <v>417</v>
      </c>
      <c r="CH912" s="112" t="s">
        <v>418</v>
      </c>
      <c r="CI912" s="112" t="s">
        <v>350</v>
      </c>
      <c r="CJ912" s="112">
        <v>17296</v>
      </c>
      <c r="CK912" s="112">
        <v>90075.18</v>
      </c>
      <c r="CL912" s="112">
        <v>77373.09</v>
      </c>
      <c r="CM912" s="112">
        <v>16886</v>
      </c>
      <c r="CN912" s="112">
        <v>82272.14</v>
      </c>
      <c r="CO912" s="112">
        <v>75719.76</v>
      </c>
      <c r="CP912" s="112">
        <v>-2.370490286771508</v>
      </c>
      <c r="CQ912" s="112">
        <v>-8.662808112068156</v>
      </c>
      <c r="CR912" s="112">
        <v>-2.13682819181708</v>
      </c>
      <c r="CS912" s="113">
        <v>5.207861933395004</v>
      </c>
      <c r="CT912" s="113">
        <v>4.872210114888073</v>
      </c>
      <c r="CU912" s="113">
        <v>4.473467275670675</v>
      </c>
      <c r="CV912" s="113">
        <v>4.4841738718465</v>
      </c>
    </row>
    <row r="913" spans="85:100" ht="12.75">
      <c r="CG913" s="112" t="s">
        <v>417</v>
      </c>
      <c r="CH913" s="112" t="s">
        <v>418</v>
      </c>
      <c r="CI913" s="112" t="s">
        <v>66</v>
      </c>
      <c r="CJ913" s="112">
        <v>3620</v>
      </c>
      <c r="CK913" s="112">
        <v>19404.62</v>
      </c>
      <c r="CL913" s="112">
        <v>16815.52</v>
      </c>
      <c r="CM913" s="112">
        <v>4500</v>
      </c>
      <c r="CN913" s="112">
        <v>26584.08</v>
      </c>
      <c r="CO913" s="112">
        <v>24476.2</v>
      </c>
      <c r="CP913" s="112">
        <v>24.30939226519337</v>
      </c>
      <c r="CQ913" s="112">
        <v>36.99871473906731</v>
      </c>
      <c r="CR913" s="112">
        <v>45.557199539473054</v>
      </c>
      <c r="CS913" s="113">
        <v>5.3603922651933695</v>
      </c>
      <c r="CT913" s="113">
        <v>5.907573333333334</v>
      </c>
      <c r="CU913" s="113">
        <v>4.645171270718232</v>
      </c>
      <c r="CV913" s="113">
        <v>5.439155555555556</v>
      </c>
    </row>
    <row r="914" spans="85:100" ht="12.75">
      <c r="CG914" s="112" t="s">
        <v>417</v>
      </c>
      <c r="CH914" s="112" t="s">
        <v>418</v>
      </c>
      <c r="CI914" s="112" t="s">
        <v>44</v>
      </c>
      <c r="CJ914" s="112"/>
      <c r="CK914" s="112"/>
      <c r="CL914" s="112"/>
      <c r="CM914" s="112">
        <v>30962</v>
      </c>
      <c r="CN914" s="112">
        <v>152567.22</v>
      </c>
      <c r="CO914" s="112">
        <v>140579.26</v>
      </c>
      <c r="CP914" s="112"/>
      <c r="CQ914" s="112"/>
      <c r="CR914" s="112"/>
      <c r="CS914" s="113"/>
      <c r="CT914" s="113">
        <v>4.927563464892449</v>
      </c>
      <c r="CU914" s="113"/>
      <c r="CV914" s="113">
        <v>4.540380466378141</v>
      </c>
    </row>
    <row r="915" spans="85:100" ht="12.75">
      <c r="CG915" s="112" t="s">
        <v>419</v>
      </c>
      <c r="CH915" s="112" t="s">
        <v>623</v>
      </c>
      <c r="CI915" s="112" t="s">
        <v>63</v>
      </c>
      <c r="CJ915" s="112"/>
      <c r="CK915" s="112"/>
      <c r="CL915" s="112"/>
      <c r="CM915" s="112">
        <v>800</v>
      </c>
      <c r="CN915" s="112">
        <v>6000</v>
      </c>
      <c r="CO915" s="112">
        <v>5523.45</v>
      </c>
      <c r="CP915" s="112"/>
      <c r="CQ915" s="112"/>
      <c r="CR915" s="112"/>
      <c r="CS915" s="113"/>
      <c r="CT915" s="113">
        <v>7.5</v>
      </c>
      <c r="CU915" s="113"/>
      <c r="CV915" s="113">
        <v>6.9043125</v>
      </c>
    </row>
    <row r="916" spans="85:100" ht="12.75">
      <c r="CG916" s="112" t="s">
        <v>419</v>
      </c>
      <c r="CH916" s="112" t="s">
        <v>623</v>
      </c>
      <c r="CI916" s="112" t="s">
        <v>54</v>
      </c>
      <c r="CJ916" s="112"/>
      <c r="CK916" s="112"/>
      <c r="CL916" s="112"/>
      <c r="CM916" s="112">
        <v>20</v>
      </c>
      <c r="CN916" s="112">
        <v>93.04</v>
      </c>
      <c r="CO916" s="112">
        <v>85.33</v>
      </c>
      <c r="CP916" s="112"/>
      <c r="CQ916" s="112"/>
      <c r="CR916" s="112"/>
      <c r="CS916" s="113"/>
      <c r="CT916" s="113">
        <v>4.652</v>
      </c>
      <c r="CU916" s="113"/>
      <c r="CV916" s="113">
        <v>4.2665</v>
      </c>
    </row>
    <row r="917" spans="85:100" ht="12.75">
      <c r="CG917" s="112" t="s">
        <v>419</v>
      </c>
      <c r="CH917" s="112" t="s">
        <v>623</v>
      </c>
      <c r="CI917" s="112" t="s">
        <v>42</v>
      </c>
      <c r="CJ917" s="112"/>
      <c r="CK917" s="112"/>
      <c r="CL917" s="112"/>
      <c r="CM917" s="112">
        <v>3950</v>
      </c>
      <c r="CN917" s="112">
        <v>17184.66</v>
      </c>
      <c r="CO917" s="112">
        <v>15860.97</v>
      </c>
      <c r="CP917" s="112"/>
      <c r="CQ917" s="112"/>
      <c r="CR917" s="112"/>
      <c r="CS917" s="113"/>
      <c r="CT917" s="113">
        <v>4.350546835443038</v>
      </c>
      <c r="CU917" s="113"/>
      <c r="CV917" s="113">
        <v>4.015435443037974</v>
      </c>
    </row>
    <row r="918" spans="85:100" ht="12.75">
      <c r="CG918" s="112" t="s">
        <v>419</v>
      </c>
      <c r="CH918" s="112" t="s">
        <v>623</v>
      </c>
      <c r="CI918" s="112" t="s">
        <v>45</v>
      </c>
      <c r="CJ918" s="112"/>
      <c r="CK918" s="112"/>
      <c r="CL918" s="112"/>
      <c r="CM918" s="112">
        <v>13424</v>
      </c>
      <c r="CN918" s="112">
        <v>65693.28</v>
      </c>
      <c r="CO918" s="112">
        <v>60591.61</v>
      </c>
      <c r="CP918" s="112"/>
      <c r="CQ918" s="112"/>
      <c r="CR918" s="112"/>
      <c r="CS918" s="113"/>
      <c r="CT918" s="113">
        <v>4.8937187127532775</v>
      </c>
      <c r="CU918" s="113"/>
      <c r="CV918" s="113">
        <v>4.5136777413587605</v>
      </c>
    </row>
    <row r="919" spans="85:100" ht="12.75">
      <c r="CG919" s="112" t="s">
        <v>419</v>
      </c>
      <c r="CH919" s="112" t="s">
        <v>623</v>
      </c>
      <c r="CI919" s="112" t="s">
        <v>43</v>
      </c>
      <c r="CJ919" s="112"/>
      <c r="CK919" s="112"/>
      <c r="CL919" s="112"/>
      <c r="CM919" s="112">
        <v>16350</v>
      </c>
      <c r="CN919" s="112">
        <v>74815.3</v>
      </c>
      <c r="CO919" s="112">
        <v>68956.84</v>
      </c>
      <c r="CP919" s="112"/>
      <c r="CQ919" s="112"/>
      <c r="CR919" s="112"/>
      <c r="CS919" s="113"/>
      <c r="CT919" s="113">
        <v>4.575859327217126</v>
      </c>
      <c r="CU919" s="113"/>
      <c r="CV919" s="113">
        <v>4.21754373088685</v>
      </c>
    </row>
    <row r="920" spans="85:100" ht="12.75">
      <c r="CG920" s="112" t="s">
        <v>419</v>
      </c>
      <c r="CH920" s="112" t="s">
        <v>623</v>
      </c>
      <c r="CI920" s="112" t="s">
        <v>50</v>
      </c>
      <c r="CJ920" s="112"/>
      <c r="CK920" s="112"/>
      <c r="CL920" s="112"/>
      <c r="CM920" s="112">
        <v>160</v>
      </c>
      <c r="CN920" s="112">
        <v>857.25</v>
      </c>
      <c r="CO920" s="112">
        <v>787.6</v>
      </c>
      <c r="CP920" s="112"/>
      <c r="CQ920" s="112"/>
      <c r="CR920" s="112"/>
      <c r="CS920" s="113"/>
      <c r="CT920" s="113">
        <v>5.3578125</v>
      </c>
      <c r="CU920" s="113"/>
      <c r="CV920" s="113">
        <v>4.9225</v>
      </c>
    </row>
    <row r="921" spans="85:100" ht="12.75">
      <c r="CG921" s="112" t="s">
        <v>419</v>
      </c>
      <c r="CH921" s="112" t="s">
        <v>623</v>
      </c>
      <c r="CI921" s="112" t="s">
        <v>67</v>
      </c>
      <c r="CJ921" s="112"/>
      <c r="CK921" s="112"/>
      <c r="CL921" s="112"/>
      <c r="CM921" s="112">
        <v>332</v>
      </c>
      <c r="CN921" s="112">
        <v>1575.04</v>
      </c>
      <c r="CO921" s="112">
        <v>1448.6</v>
      </c>
      <c r="CP921" s="112"/>
      <c r="CQ921" s="112"/>
      <c r="CR921" s="112"/>
      <c r="CS921" s="113"/>
      <c r="CT921" s="113">
        <v>4.744096385542169</v>
      </c>
      <c r="CU921" s="113"/>
      <c r="CV921" s="113">
        <v>4.363253012048193</v>
      </c>
    </row>
    <row r="922" spans="85:100" ht="12.75">
      <c r="CG922" s="112" t="s">
        <v>419</v>
      </c>
      <c r="CH922" s="112" t="s">
        <v>623</v>
      </c>
      <c r="CI922" s="112" t="s">
        <v>44</v>
      </c>
      <c r="CJ922" s="112">
        <v>6080</v>
      </c>
      <c r="CK922" s="112">
        <v>21853.88</v>
      </c>
      <c r="CL922" s="112">
        <v>18848</v>
      </c>
      <c r="CM922" s="112">
        <v>5340</v>
      </c>
      <c r="CN922" s="112">
        <v>23626.14</v>
      </c>
      <c r="CO922" s="112">
        <v>21794.94</v>
      </c>
      <c r="CP922" s="112">
        <v>-12.171052631578947</v>
      </c>
      <c r="CQ922" s="112">
        <v>8.109589692997298</v>
      </c>
      <c r="CR922" s="112">
        <v>15.635292869269943</v>
      </c>
      <c r="CS922" s="113">
        <v>3.594388157894737</v>
      </c>
      <c r="CT922" s="113">
        <v>4.424370786516854</v>
      </c>
      <c r="CU922" s="113">
        <v>3.1</v>
      </c>
      <c r="CV922" s="113">
        <v>4.081449438202247</v>
      </c>
    </row>
    <row r="923" spans="85:100" ht="12.75">
      <c r="CG923" s="112" t="s">
        <v>436</v>
      </c>
      <c r="CH923" s="112" t="s">
        <v>437</v>
      </c>
      <c r="CI923" s="112" t="s">
        <v>48</v>
      </c>
      <c r="CJ923" s="112">
        <v>1260</v>
      </c>
      <c r="CK923" s="112">
        <v>5820.78</v>
      </c>
      <c r="CL923" s="112">
        <v>5178</v>
      </c>
      <c r="CM923" s="112">
        <v>2352</v>
      </c>
      <c r="CN923" s="112">
        <v>15636.86</v>
      </c>
      <c r="CO923" s="112">
        <v>14336.34</v>
      </c>
      <c r="CP923" s="112">
        <v>86.66666666666667</v>
      </c>
      <c r="CQ923" s="112">
        <v>168.63856733977238</v>
      </c>
      <c r="CR923" s="112">
        <v>176.8702201622248</v>
      </c>
      <c r="CS923" s="113">
        <v>4.619666666666666</v>
      </c>
      <c r="CT923" s="113">
        <v>6.648324829931973</v>
      </c>
      <c r="CU923" s="113">
        <v>4.109523809523809</v>
      </c>
      <c r="CV923" s="113">
        <v>6.0953826530612245</v>
      </c>
    </row>
    <row r="924" spans="85:100" ht="12.75">
      <c r="CG924" s="112" t="s">
        <v>436</v>
      </c>
      <c r="CH924" s="112" t="s">
        <v>437</v>
      </c>
      <c r="CI924" s="112" t="s">
        <v>138</v>
      </c>
      <c r="CJ924" s="112">
        <v>5000</v>
      </c>
      <c r="CK924" s="112">
        <v>27372.78</v>
      </c>
      <c r="CL924" s="112">
        <v>23613.15</v>
      </c>
      <c r="CM924" s="112"/>
      <c r="CN924" s="112"/>
      <c r="CO924" s="112"/>
      <c r="CP924" s="112">
        <v>-100</v>
      </c>
      <c r="CQ924" s="112">
        <v>-100</v>
      </c>
      <c r="CR924" s="112">
        <v>-100</v>
      </c>
      <c r="CS924" s="113">
        <v>5.474556</v>
      </c>
      <c r="CT924" s="113"/>
      <c r="CU924" s="113">
        <v>4.7226300000000005</v>
      </c>
      <c r="CV924" s="113"/>
    </row>
    <row r="925" spans="85:100" ht="12.75">
      <c r="CG925" s="112" t="s">
        <v>436</v>
      </c>
      <c r="CH925" s="112" t="s">
        <v>437</v>
      </c>
      <c r="CI925" s="112" t="s">
        <v>63</v>
      </c>
      <c r="CJ925" s="112">
        <v>19090</v>
      </c>
      <c r="CK925" s="112">
        <v>165401.5</v>
      </c>
      <c r="CL925" s="112">
        <v>137272.86</v>
      </c>
      <c r="CM925" s="112"/>
      <c r="CN925" s="112"/>
      <c r="CO925" s="112"/>
      <c r="CP925" s="112">
        <v>-100</v>
      </c>
      <c r="CQ925" s="112">
        <v>-100</v>
      </c>
      <c r="CR925" s="112">
        <v>-100</v>
      </c>
      <c r="CS925" s="113">
        <v>8.664300680984809</v>
      </c>
      <c r="CT925" s="113"/>
      <c r="CU925" s="113">
        <v>7.190825563122052</v>
      </c>
      <c r="CV925" s="113"/>
    </row>
    <row r="926" spans="85:100" ht="12.75">
      <c r="CG926" s="112" t="s">
        <v>436</v>
      </c>
      <c r="CH926" s="112" t="s">
        <v>437</v>
      </c>
      <c r="CI926" s="112" t="s">
        <v>54</v>
      </c>
      <c r="CJ926" s="112">
        <v>14844.12</v>
      </c>
      <c r="CK926" s="112">
        <v>151018.6</v>
      </c>
      <c r="CL926" s="112">
        <v>130951.91</v>
      </c>
      <c r="CM926" s="112">
        <v>891</v>
      </c>
      <c r="CN926" s="112">
        <v>6364.75</v>
      </c>
      <c r="CO926" s="112">
        <v>5837.41</v>
      </c>
      <c r="CP926" s="112">
        <v>-93.9976233013476</v>
      </c>
      <c r="CQ926" s="112">
        <v>-95.78545291772006</v>
      </c>
      <c r="CR926" s="112">
        <v>-95.5423254231267</v>
      </c>
      <c r="CS926" s="113">
        <v>10.173631040438908</v>
      </c>
      <c r="CT926" s="113">
        <v>7.14337822671156</v>
      </c>
      <c r="CU926" s="113">
        <v>8.821803515466057</v>
      </c>
      <c r="CV926" s="113">
        <v>6.551526374859708</v>
      </c>
    </row>
    <row r="927" spans="85:100" ht="12.75">
      <c r="CG927" s="112" t="s">
        <v>436</v>
      </c>
      <c r="CH927" s="112" t="s">
        <v>437</v>
      </c>
      <c r="CI927" s="112" t="s">
        <v>56</v>
      </c>
      <c r="CJ927" s="112">
        <v>2000</v>
      </c>
      <c r="CK927" s="112">
        <v>12955.83</v>
      </c>
      <c r="CL927" s="112">
        <v>10756.1</v>
      </c>
      <c r="CM927" s="112"/>
      <c r="CN927" s="112"/>
      <c r="CO927" s="112"/>
      <c r="CP927" s="112">
        <v>-100</v>
      </c>
      <c r="CQ927" s="112">
        <v>-100</v>
      </c>
      <c r="CR927" s="112">
        <v>-100</v>
      </c>
      <c r="CS927" s="113">
        <v>6.477915</v>
      </c>
      <c r="CT927" s="113"/>
      <c r="CU927" s="113">
        <v>5.37805</v>
      </c>
      <c r="CV927" s="113"/>
    </row>
    <row r="928" spans="85:100" ht="12.75">
      <c r="CG928" s="112" t="s">
        <v>436</v>
      </c>
      <c r="CH928" s="112" t="s">
        <v>437</v>
      </c>
      <c r="CI928" s="112" t="s">
        <v>42</v>
      </c>
      <c r="CJ928" s="112"/>
      <c r="CK928" s="112"/>
      <c r="CL928" s="112"/>
      <c r="CM928" s="112">
        <v>9450</v>
      </c>
      <c r="CN928" s="112">
        <v>59977.52</v>
      </c>
      <c r="CO928" s="112">
        <v>55277.05</v>
      </c>
      <c r="CP928" s="112"/>
      <c r="CQ928" s="112"/>
      <c r="CR928" s="112"/>
      <c r="CS928" s="113"/>
      <c r="CT928" s="113">
        <v>6.346827513227513</v>
      </c>
      <c r="CU928" s="113"/>
      <c r="CV928" s="113">
        <v>5.849423280423281</v>
      </c>
    </row>
    <row r="929" spans="85:100" ht="12.75">
      <c r="CG929" s="112" t="s">
        <v>436</v>
      </c>
      <c r="CH929" s="112" t="s">
        <v>437</v>
      </c>
      <c r="CI929" s="112" t="s">
        <v>45</v>
      </c>
      <c r="CJ929" s="112">
        <v>2340</v>
      </c>
      <c r="CK929" s="112">
        <v>13051.87</v>
      </c>
      <c r="CL929" s="112">
        <v>11091.6</v>
      </c>
      <c r="CM929" s="112"/>
      <c r="CN929" s="112"/>
      <c r="CO929" s="112"/>
      <c r="CP929" s="112">
        <v>-100</v>
      </c>
      <c r="CQ929" s="112">
        <v>-100</v>
      </c>
      <c r="CR929" s="112">
        <v>-100</v>
      </c>
      <c r="CS929" s="113">
        <v>5.5777222222222225</v>
      </c>
      <c r="CT929" s="113"/>
      <c r="CU929" s="113">
        <v>4.74</v>
      </c>
      <c r="CV929" s="113"/>
    </row>
    <row r="930" spans="85:100" ht="12.75">
      <c r="CG930" s="112" t="s">
        <v>436</v>
      </c>
      <c r="CH930" s="112" t="s">
        <v>437</v>
      </c>
      <c r="CI930" s="112" t="s">
        <v>85</v>
      </c>
      <c r="CJ930" s="112">
        <v>13990</v>
      </c>
      <c r="CK930" s="112">
        <v>72546.16</v>
      </c>
      <c r="CL930" s="112">
        <v>61143.17</v>
      </c>
      <c r="CM930" s="112"/>
      <c r="CN930" s="112"/>
      <c r="CO930" s="112"/>
      <c r="CP930" s="112">
        <v>-100</v>
      </c>
      <c r="CQ930" s="112">
        <v>-100</v>
      </c>
      <c r="CR930" s="112">
        <v>-100</v>
      </c>
      <c r="CS930" s="113">
        <v>5.185572551822731</v>
      </c>
      <c r="CT930" s="113"/>
      <c r="CU930" s="113">
        <v>4.370491065046462</v>
      </c>
      <c r="CV930" s="113"/>
    </row>
    <row r="931" spans="85:100" ht="12.75">
      <c r="CG931" s="112" t="s">
        <v>436</v>
      </c>
      <c r="CH931" s="112" t="s">
        <v>437</v>
      </c>
      <c r="CI931" s="112" t="s">
        <v>530</v>
      </c>
      <c r="CJ931" s="112">
        <v>1120</v>
      </c>
      <c r="CK931" s="112">
        <v>5849.24</v>
      </c>
      <c r="CL931" s="112">
        <v>5035.86</v>
      </c>
      <c r="CM931" s="112"/>
      <c r="CN931" s="112"/>
      <c r="CO931" s="112"/>
      <c r="CP931" s="112">
        <v>-100</v>
      </c>
      <c r="CQ931" s="112">
        <v>-100</v>
      </c>
      <c r="CR931" s="112">
        <v>-100</v>
      </c>
      <c r="CS931" s="113">
        <v>5.222535714285714</v>
      </c>
      <c r="CT931" s="113"/>
      <c r="CU931" s="113">
        <v>4.496303571428571</v>
      </c>
      <c r="CV931" s="113"/>
    </row>
    <row r="932" spans="85:100" ht="12.75">
      <c r="CG932" s="112" t="s">
        <v>438</v>
      </c>
      <c r="CH932" s="112" t="s">
        <v>630</v>
      </c>
      <c r="CI932" s="112" t="s">
        <v>138</v>
      </c>
      <c r="CJ932" s="112">
        <v>336</v>
      </c>
      <c r="CK932" s="112">
        <v>3161.76</v>
      </c>
      <c r="CL932" s="112">
        <v>2722.09</v>
      </c>
      <c r="CM932" s="112"/>
      <c r="CN932" s="112"/>
      <c r="CO932" s="112"/>
      <c r="CP932" s="112">
        <v>-100</v>
      </c>
      <c r="CQ932" s="112">
        <v>-100</v>
      </c>
      <c r="CR932" s="112">
        <v>-100</v>
      </c>
      <c r="CS932" s="113">
        <v>9.41</v>
      </c>
      <c r="CT932" s="113"/>
      <c r="CU932" s="113">
        <v>8.101458333333333</v>
      </c>
      <c r="CV932" s="113"/>
    </row>
    <row r="933" spans="85:100" ht="12.75">
      <c r="CG933" s="112" t="s">
        <v>438</v>
      </c>
      <c r="CH933" s="112" t="s">
        <v>630</v>
      </c>
      <c r="CI933" s="112" t="s">
        <v>54</v>
      </c>
      <c r="CJ933" s="112"/>
      <c r="CK933" s="112"/>
      <c r="CL933" s="112"/>
      <c r="CM933" s="112">
        <v>150</v>
      </c>
      <c r="CN933" s="112">
        <v>1037.97</v>
      </c>
      <c r="CO933" s="112">
        <v>952.87</v>
      </c>
      <c r="CP933" s="112"/>
      <c r="CQ933" s="112"/>
      <c r="CR933" s="112"/>
      <c r="CS933" s="113"/>
      <c r="CT933" s="113">
        <v>6.9198</v>
      </c>
      <c r="CU933" s="113"/>
      <c r="CV933" s="113">
        <v>6.3524666666666665</v>
      </c>
    </row>
    <row r="934" spans="85:100" ht="12.75">
      <c r="CG934" s="112" t="s">
        <v>438</v>
      </c>
      <c r="CH934" s="112" t="s">
        <v>630</v>
      </c>
      <c r="CI934" s="112" t="s">
        <v>56</v>
      </c>
      <c r="CJ934" s="112"/>
      <c r="CK934" s="112"/>
      <c r="CL934" s="112"/>
      <c r="CM934" s="112">
        <v>1920</v>
      </c>
      <c r="CN934" s="112">
        <v>12142.29</v>
      </c>
      <c r="CO934" s="112">
        <v>11146.8</v>
      </c>
      <c r="CP934" s="112"/>
      <c r="CQ934" s="112"/>
      <c r="CR934" s="112"/>
      <c r="CS934" s="113"/>
      <c r="CT934" s="113">
        <v>6.324109375000001</v>
      </c>
      <c r="CU934" s="113"/>
      <c r="CV934" s="113">
        <v>5.805625</v>
      </c>
    </row>
    <row r="935" spans="85:100" ht="12.75">
      <c r="CG935" s="112" t="s">
        <v>438</v>
      </c>
      <c r="CH935" s="112" t="s">
        <v>630</v>
      </c>
      <c r="CI935" s="112" t="s">
        <v>43</v>
      </c>
      <c r="CJ935" s="112"/>
      <c r="CK935" s="112"/>
      <c r="CL935" s="112"/>
      <c r="CM935" s="112">
        <v>450</v>
      </c>
      <c r="CN935" s="112">
        <v>3544.75</v>
      </c>
      <c r="CO935" s="112">
        <v>3251.73</v>
      </c>
      <c r="CP935" s="112"/>
      <c r="CQ935" s="112"/>
      <c r="CR935" s="112"/>
      <c r="CS935" s="113"/>
      <c r="CT935" s="113">
        <v>7.877222222222223</v>
      </c>
      <c r="CU935" s="113"/>
      <c r="CV935" s="113">
        <v>7.226066666666667</v>
      </c>
    </row>
    <row r="936" spans="85:100" ht="12.75">
      <c r="CG936" s="112" t="s">
        <v>446</v>
      </c>
      <c r="CH936" s="112" t="s">
        <v>312</v>
      </c>
      <c r="CI936" s="112" t="s">
        <v>48</v>
      </c>
      <c r="CJ936" s="112">
        <v>32</v>
      </c>
      <c r="CK936" s="112">
        <v>366.71</v>
      </c>
      <c r="CL936" s="112">
        <v>313.59</v>
      </c>
      <c r="CM936" s="112">
        <v>439</v>
      </c>
      <c r="CN936" s="112">
        <v>5216.17</v>
      </c>
      <c r="CO936" s="112">
        <v>4796.66</v>
      </c>
      <c r="CP936" s="112">
        <v>1271.875</v>
      </c>
      <c r="CQ936" s="112">
        <v>1322.4237135611247</v>
      </c>
      <c r="CR936" s="112">
        <v>1429.595969259224</v>
      </c>
      <c r="CS936" s="113">
        <v>11.4596875</v>
      </c>
      <c r="CT936" s="113">
        <v>11.881936218678815</v>
      </c>
      <c r="CU936" s="113">
        <v>9.7996875</v>
      </c>
      <c r="CV936" s="113">
        <v>10.92633257403189</v>
      </c>
    </row>
    <row r="937" spans="85:100" ht="12.75">
      <c r="CG937" s="112" t="s">
        <v>446</v>
      </c>
      <c r="CH937" s="112" t="s">
        <v>312</v>
      </c>
      <c r="CI937" s="112" t="s">
        <v>139</v>
      </c>
      <c r="CJ937" s="112"/>
      <c r="CK937" s="112"/>
      <c r="CL937" s="112"/>
      <c r="CM937" s="112">
        <v>600</v>
      </c>
      <c r="CN937" s="112">
        <v>8794.42</v>
      </c>
      <c r="CO937" s="112">
        <v>8129.67</v>
      </c>
      <c r="CP937" s="112"/>
      <c r="CQ937" s="112"/>
      <c r="CR937" s="112"/>
      <c r="CS937" s="113"/>
      <c r="CT937" s="113">
        <v>14.657366666666666</v>
      </c>
      <c r="CU937" s="113"/>
      <c r="CV937" s="113">
        <v>13.54945</v>
      </c>
    </row>
    <row r="938" spans="85:100" ht="12.75">
      <c r="CG938" s="112" t="s">
        <v>446</v>
      </c>
      <c r="CH938" s="112" t="s">
        <v>312</v>
      </c>
      <c r="CI938" s="112" t="s">
        <v>63</v>
      </c>
      <c r="CJ938" s="112">
        <v>4402.45</v>
      </c>
      <c r="CK938" s="112">
        <v>60507.52</v>
      </c>
      <c r="CL938" s="112">
        <v>52109.14</v>
      </c>
      <c r="CM938" s="112">
        <v>6942</v>
      </c>
      <c r="CN938" s="112">
        <v>90446.52</v>
      </c>
      <c r="CO938" s="112">
        <v>83144.97</v>
      </c>
      <c r="CP938" s="112">
        <v>57.68492543924407</v>
      </c>
      <c r="CQ938" s="112">
        <v>49.479800196735894</v>
      </c>
      <c r="CR938" s="112">
        <v>59.55928269013843</v>
      </c>
      <c r="CS938" s="113">
        <v>13.744056150552533</v>
      </c>
      <c r="CT938" s="113">
        <v>13.028885047536734</v>
      </c>
      <c r="CU938" s="113">
        <v>11.836395643334962</v>
      </c>
      <c r="CV938" s="113">
        <v>11.97709161624892</v>
      </c>
    </row>
    <row r="939" spans="85:100" ht="12.75">
      <c r="CG939" s="112" t="s">
        <v>446</v>
      </c>
      <c r="CH939" s="112" t="s">
        <v>312</v>
      </c>
      <c r="CI939" s="112" t="s">
        <v>54</v>
      </c>
      <c r="CJ939" s="112">
        <v>15642</v>
      </c>
      <c r="CK939" s="112">
        <v>200108.56</v>
      </c>
      <c r="CL939" s="112">
        <v>170978.37</v>
      </c>
      <c r="CM939" s="112">
        <v>19026</v>
      </c>
      <c r="CN939" s="112">
        <v>235874.98</v>
      </c>
      <c r="CO939" s="112">
        <v>216717.06</v>
      </c>
      <c r="CP939" s="112">
        <v>21.634062140391254</v>
      </c>
      <c r="CQ939" s="112">
        <v>17.873508259716633</v>
      </c>
      <c r="CR939" s="112">
        <v>26.75115571636342</v>
      </c>
      <c r="CS939" s="113">
        <v>12.793029024421429</v>
      </c>
      <c r="CT939" s="113">
        <v>12.397507621150005</v>
      </c>
      <c r="CU939" s="113">
        <v>10.93072305331799</v>
      </c>
      <c r="CV939" s="113">
        <v>11.39057395143488</v>
      </c>
    </row>
    <row r="940" spans="85:100" ht="12.75">
      <c r="CG940" s="112" t="s">
        <v>446</v>
      </c>
      <c r="CH940" s="112" t="s">
        <v>312</v>
      </c>
      <c r="CI940" s="112" t="s">
        <v>56</v>
      </c>
      <c r="CJ940" s="112"/>
      <c r="CK940" s="112"/>
      <c r="CL940" s="112"/>
      <c r="CM940" s="112">
        <v>1000</v>
      </c>
      <c r="CN940" s="112">
        <v>11982.38</v>
      </c>
      <c r="CO940" s="112">
        <v>11000</v>
      </c>
      <c r="CP940" s="112"/>
      <c r="CQ940" s="112"/>
      <c r="CR940" s="112"/>
      <c r="CS940" s="113"/>
      <c r="CT940" s="113">
        <v>11.98238</v>
      </c>
      <c r="CU940" s="113"/>
      <c r="CV940" s="113">
        <v>11</v>
      </c>
    </row>
    <row r="941" spans="85:100" ht="12.75">
      <c r="CG941" s="112" t="s">
        <v>446</v>
      </c>
      <c r="CH941" s="112" t="s">
        <v>312</v>
      </c>
      <c r="CI941" s="112" t="s">
        <v>42</v>
      </c>
      <c r="CJ941" s="112">
        <v>422501</v>
      </c>
      <c r="CK941" s="112">
        <v>4692955.24</v>
      </c>
      <c r="CL941" s="112">
        <v>4025245.9</v>
      </c>
      <c r="CM941" s="112">
        <v>453826</v>
      </c>
      <c r="CN941" s="112">
        <v>5174695.5</v>
      </c>
      <c r="CO941" s="112">
        <v>4760471.14</v>
      </c>
      <c r="CP941" s="112">
        <v>7.414183635068319</v>
      </c>
      <c r="CQ941" s="112">
        <v>10.265179090009811</v>
      </c>
      <c r="CR941" s="112">
        <v>18.265349701989628</v>
      </c>
      <c r="CS941" s="113">
        <v>11.107560076780883</v>
      </c>
      <c r="CT941" s="113">
        <v>11.402377783555812</v>
      </c>
      <c r="CU941" s="113">
        <v>9.527186681214955</v>
      </c>
      <c r="CV941" s="113">
        <v>10.489639509415502</v>
      </c>
    </row>
    <row r="942" spans="85:100" ht="12.75">
      <c r="CG942" s="112" t="s">
        <v>446</v>
      </c>
      <c r="CH942" s="112" t="s">
        <v>312</v>
      </c>
      <c r="CI942" s="112" t="s">
        <v>45</v>
      </c>
      <c r="CJ942" s="112">
        <v>826</v>
      </c>
      <c r="CK942" s="112">
        <v>10383.66</v>
      </c>
      <c r="CL942" s="112">
        <v>8966.03</v>
      </c>
      <c r="CM942" s="112">
        <v>1250</v>
      </c>
      <c r="CN942" s="112">
        <v>16125.56</v>
      </c>
      <c r="CO942" s="112">
        <v>14782.13</v>
      </c>
      <c r="CP942" s="112">
        <v>51.3317191283293</v>
      </c>
      <c r="CQ942" s="112">
        <v>55.29745773648213</v>
      </c>
      <c r="CR942" s="112">
        <v>64.8681746547803</v>
      </c>
      <c r="CS942" s="113">
        <v>12.571016949152542</v>
      </c>
      <c r="CT942" s="113">
        <v>12.900447999999999</v>
      </c>
      <c r="CU942" s="113">
        <v>10.854757869249395</v>
      </c>
      <c r="CV942" s="113">
        <v>11.825704</v>
      </c>
    </row>
    <row r="943" spans="85:100" ht="12.75">
      <c r="CG943" s="112" t="s">
        <v>446</v>
      </c>
      <c r="CH943" s="112" t="s">
        <v>312</v>
      </c>
      <c r="CI943" s="112" t="s">
        <v>57</v>
      </c>
      <c r="CJ943" s="112"/>
      <c r="CK943" s="112"/>
      <c r="CL943" s="112"/>
      <c r="CM943" s="112">
        <v>120</v>
      </c>
      <c r="CN943" s="112">
        <v>1274</v>
      </c>
      <c r="CO943" s="112">
        <v>1170.19</v>
      </c>
      <c r="CP943" s="112"/>
      <c r="CQ943" s="112"/>
      <c r="CR943" s="112"/>
      <c r="CS943" s="113"/>
      <c r="CT943" s="113">
        <v>10.616666666666667</v>
      </c>
      <c r="CU943" s="113"/>
      <c r="CV943" s="113">
        <v>9.751583333333334</v>
      </c>
    </row>
    <row r="944" spans="85:100" ht="12.75">
      <c r="CG944" s="112" t="s">
        <v>446</v>
      </c>
      <c r="CH944" s="112" t="s">
        <v>312</v>
      </c>
      <c r="CI944" s="112" t="s">
        <v>43</v>
      </c>
      <c r="CJ944" s="112">
        <v>24159</v>
      </c>
      <c r="CK944" s="112">
        <v>265732.67</v>
      </c>
      <c r="CL944" s="112">
        <v>230184.88</v>
      </c>
      <c r="CM944" s="112">
        <v>13560</v>
      </c>
      <c r="CN944" s="112">
        <v>157217.79</v>
      </c>
      <c r="CO944" s="112">
        <v>144817</v>
      </c>
      <c r="CP944" s="112">
        <v>-43.871849000372535</v>
      </c>
      <c r="CQ944" s="112">
        <v>-40.836107957670386</v>
      </c>
      <c r="CR944" s="112">
        <v>-37.086658341764235</v>
      </c>
      <c r="CS944" s="113">
        <v>10.999324061426384</v>
      </c>
      <c r="CT944" s="113">
        <v>11.594232300884956</v>
      </c>
      <c r="CU944" s="113">
        <v>9.527914234860715</v>
      </c>
      <c r="CV944" s="113">
        <v>10.6797197640118</v>
      </c>
    </row>
    <row r="945" spans="85:100" ht="12.75">
      <c r="CG945" s="112" t="s">
        <v>446</v>
      </c>
      <c r="CH945" s="112" t="s">
        <v>312</v>
      </c>
      <c r="CI945" s="112" t="s">
        <v>67</v>
      </c>
      <c r="CJ945" s="112">
        <v>310</v>
      </c>
      <c r="CK945" s="112">
        <v>3534.98</v>
      </c>
      <c r="CL945" s="112">
        <v>3037.97</v>
      </c>
      <c r="CM945" s="112">
        <v>1004</v>
      </c>
      <c r="CN945" s="112">
        <v>12626.24</v>
      </c>
      <c r="CO945" s="112">
        <v>11611.58</v>
      </c>
      <c r="CP945" s="112">
        <v>223.8709677419355</v>
      </c>
      <c r="CQ945" s="112">
        <v>257.1799557564682</v>
      </c>
      <c r="CR945" s="112">
        <v>282.2150975816088</v>
      </c>
      <c r="CS945" s="113">
        <v>11.403161290322581</v>
      </c>
      <c r="CT945" s="113">
        <v>12.57593625498008</v>
      </c>
      <c r="CU945" s="113">
        <v>9.799903225806451</v>
      </c>
      <c r="CV945" s="113">
        <v>11.565318725099601</v>
      </c>
    </row>
    <row r="946" spans="85:100" ht="12.75">
      <c r="CG946" s="112" t="s">
        <v>446</v>
      </c>
      <c r="CH946" s="112" t="s">
        <v>312</v>
      </c>
      <c r="CI946" s="112" t="s">
        <v>66</v>
      </c>
      <c r="CJ946" s="112">
        <v>310</v>
      </c>
      <c r="CK946" s="112">
        <v>3352.42</v>
      </c>
      <c r="CL946" s="112">
        <v>2894.45</v>
      </c>
      <c r="CM946" s="112">
        <v>270</v>
      </c>
      <c r="CN946" s="112">
        <v>2859.2</v>
      </c>
      <c r="CO946" s="112">
        <v>2628.82</v>
      </c>
      <c r="CP946" s="112">
        <v>-12.903225806451612</v>
      </c>
      <c r="CQ946" s="112">
        <v>-14.712357043568534</v>
      </c>
      <c r="CR946" s="112">
        <v>-9.17721846983018</v>
      </c>
      <c r="CS946" s="113">
        <v>10.81425806451613</v>
      </c>
      <c r="CT946" s="113">
        <v>10.589629629629629</v>
      </c>
      <c r="CU946" s="113">
        <v>9.336935483870967</v>
      </c>
      <c r="CV946" s="113">
        <v>9.736370370370372</v>
      </c>
    </row>
    <row r="947" spans="85:100" ht="12.75">
      <c r="CG947" s="112" t="s">
        <v>446</v>
      </c>
      <c r="CH947" s="112" t="s">
        <v>312</v>
      </c>
      <c r="CI947" s="112" t="s">
        <v>44</v>
      </c>
      <c r="CJ947" s="112"/>
      <c r="CK947" s="112"/>
      <c r="CL947" s="112"/>
      <c r="CM947" s="112">
        <v>10490</v>
      </c>
      <c r="CN947" s="112">
        <v>113815.8</v>
      </c>
      <c r="CO947" s="112">
        <v>104650.61</v>
      </c>
      <c r="CP947" s="112"/>
      <c r="CQ947" s="112"/>
      <c r="CR947" s="112"/>
      <c r="CS947" s="113"/>
      <c r="CT947" s="113">
        <v>10.849933269780744</v>
      </c>
      <c r="CU947" s="113"/>
      <c r="CV947" s="113">
        <v>9.976225929456625</v>
      </c>
    </row>
    <row r="948" spans="85:100" ht="12.75">
      <c r="CG948" s="112" t="s">
        <v>457</v>
      </c>
      <c r="CH948" s="112" t="s">
        <v>319</v>
      </c>
      <c r="CI948" s="112" t="s">
        <v>48</v>
      </c>
      <c r="CJ948" s="112">
        <v>5090</v>
      </c>
      <c r="CK948" s="112">
        <v>58315.94</v>
      </c>
      <c r="CL948" s="112">
        <v>49754.8</v>
      </c>
      <c r="CM948" s="112">
        <v>7440</v>
      </c>
      <c r="CN948" s="112">
        <v>69706.64</v>
      </c>
      <c r="CO948" s="112">
        <v>63931.2</v>
      </c>
      <c r="CP948" s="112">
        <v>46.16895874263261</v>
      </c>
      <c r="CQ948" s="112">
        <v>19.532738390224004</v>
      </c>
      <c r="CR948" s="112">
        <v>28.492527354144716</v>
      </c>
      <c r="CS948" s="113">
        <v>11.456962671905698</v>
      </c>
      <c r="CT948" s="113">
        <v>9.369172043010753</v>
      </c>
      <c r="CU948" s="113">
        <v>9.775009823182712</v>
      </c>
      <c r="CV948" s="113">
        <v>8.59290322580645</v>
      </c>
    </row>
    <row r="949" spans="85:100" ht="12.75">
      <c r="CG949" s="112" t="s">
        <v>457</v>
      </c>
      <c r="CH949" s="112" t="s">
        <v>319</v>
      </c>
      <c r="CI949" s="112" t="s">
        <v>94</v>
      </c>
      <c r="CJ949" s="112"/>
      <c r="CK949" s="112"/>
      <c r="CL949" s="112"/>
      <c r="CM949" s="112">
        <v>11385</v>
      </c>
      <c r="CN949" s="112">
        <v>138141.29</v>
      </c>
      <c r="CO949" s="112">
        <v>127773.7</v>
      </c>
      <c r="CP949" s="112"/>
      <c r="CQ949" s="112"/>
      <c r="CR949" s="112"/>
      <c r="CS949" s="113"/>
      <c r="CT949" s="113">
        <v>12.133622310057094</v>
      </c>
      <c r="CU949" s="113"/>
      <c r="CV949" s="113">
        <v>11.222986385595082</v>
      </c>
    </row>
    <row r="950" spans="85:100" ht="12.75">
      <c r="CG950" s="112" t="s">
        <v>457</v>
      </c>
      <c r="CH950" s="112" t="s">
        <v>319</v>
      </c>
      <c r="CI950" s="112" t="s">
        <v>138</v>
      </c>
      <c r="CJ950" s="112">
        <v>495</v>
      </c>
      <c r="CK950" s="112">
        <v>2752.2</v>
      </c>
      <c r="CL950" s="112">
        <v>2369.49</v>
      </c>
      <c r="CM950" s="112"/>
      <c r="CN950" s="112"/>
      <c r="CO950" s="112"/>
      <c r="CP950" s="112">
        <v>-100</v>
      </c>
      <c r="CQ950" s="112">
        <v>-100</v>
      </c>
      <c r="CR950" s="112">
        <v>-100</v>
      </c>
      <c r="CS950" s="113">
        <v>5.56</v>
      </c>
      <c r="CT950" s="113"/>
      <c r="CU950" s="113">
        <v>4.786848484848484</v>
      </c>
      <c r="CV950" s="113"/>
    </row>
    <row r="951" spans="85:100" ht="12.75">
      <c r="CG951" s="112" t="s">
        <v>457</v>
      </c>
      <c r="CH951" s="112" t="s">
        <v>319</v>
      </c>
      <c r="CI951" s="112" t="s">
        <v>139</v>
      </c>
      <c r="CJ951" s="112">
        <v>500</v>
      </c>
      <c r="CK951" s="112">
        <v>7807.25</v>
      </c>
      <c r="CL951" s="112">
        <v>6747.02</v>
      </c>
      <c r="CM951" s="112"/>
      <c r="CN951" s="112"/>
      <c r="CO951" s="112"/>
      <c r="CP951" s="112">
        <v>-100</v>
      </c>
      <c r="CQ951" s="112">
        <v>-100</v>
      </c>
      <c r="CR951" s="112">
        <v>-100</v>
      </c>
      <c r="CS951" s="113">
        <v>15.6145</v>
      </c>
      <c r="CT951" s="113"/>
      <c r="CU951" s="113">
        <v>13.49404</v>
      </c>
      <c r="CV951" s="113"/>
    </row>
    <row r="952" spans="85:100" ht="12.75">
      <c r="CG952" s="112" t="s">
        <v>457</v>
      </c>
      <c r="CH952" s="112" t="s">
        <v>319</v>
      </c>
      <c r="CI952" s="112" t="s">
        <v>63</v>
      </c>
      <c r="CJ952" s="112">
        <v>10018</v>
      </c>
      <c r="CK952" s="112">
        <v>140080</v>
      </c>
      <c r="CL952" s="112">
        <v>120661.92</v>
      </c>
      <c r="CM952" s="112">
        <v>28034.75</v>
      </c>
      <c r="CN952" s="112">
        <v>453449.2</v>
      </c>
      <c r="CO952" s="112">
        <v>416599.11</v>
      </c>
      <c r="CP952" s="112">
        <v>179.84378119385107</v>
      </c>
      <c r="CQ952" s="112">
        <v>223.70731010850943</v>
      </c>
      <c r="CR952" s="112">
        <v>245.26146277135322</v>
      </c>
      <c r="CS952" s="113">
        <v>13.98283090437213</v>
      </c>
      <c r="CT952" s="113">
        <v>16.174540525597696</v>
      </c>
      <c r="CU952" s="113">
        <v>12.044511878618486</v>
      </c>
      <c r="CV952" s="113">
        <v>14.86009720079544</v>
      </c>
    </row>
    <row r="953" spans="85:100" ht="12.75">
      <c r="CG953" s="112" t="s">
        <v>457</v>
      </c>
      <c r="CH953" s="112" t="s">
        <v>319</v>
      </c>
      <c r="CI953" s="112" t="s">
        <v>54</v>
      </c>
      <c r="CJ953" s="112">
        <v>224569.21</v>
      </c>
      <c r="CK953" s="112">
        <v>2930001.72</v>
      </c>
      <c r="CL953" s="112">
        <v>2502184.86</v>
      </c>
      <c r="CM953" s="112">
        <v>151003.2</v>
      </c>
      <c r="CN953" s="112">
        <v>1813875.04</v>
      </c>
      <c r="CO953" s="112">
        <v>1669970.42</v>
      </c>
      <c r="CP953" s="112">
        <v>-32.75872502735348</v>
      </c>
      <c r="CQ953" s="112">
        <v>-38.09303838906962</v>
      </c>
      <c r="CR953" s="112">
        <v>-33.2595106502243</v>
      </c>
      <c r="CS953" s="113">
        <v>13.047210345532232</v>
      </c>
      <c r="CT953" s="113">
        <v>12.01216292105068</v>
      </c>
      <c r="CU953" s="113">
        <v>11.142154616832824</v>
      </c>
      <c r="CV953" s="113">
        <v>11.059172388399714</v>
      </c>
    </row>
    <row r="954" spans="85:100" ht="12.75">
      <c r="CG954" s="112" t="s">
        <v>457</v>
      </c>
      <c r="CH954" s="112" t="s">
        <v>319</v>
      </c>
      <c r="CI954" s="112" t="s">
        <v>56</v>
      </c>
      <c r="CJ954" s="112">
        <v>16016</v>
      </c>
      <c r="CK954" s="112">
        <v>218683.61</v>
      </c>
      <c r="CL954" s="112">
        <v>184885.51</v>
      </c>
      <c r="CM954" s="112">
        <v>37638</v>
      </c>
      <c r="CN954" s="112">
        <v>451002.88</v>
      </c>
      <c r="CO954" s="112">
        <v>415277.99</v>
      </c>
      <c r="CP954" s="112">
        <v>135.0024975024975</v>
      </c>
      <c r="CQ954" s="112">
        <v>106.23533697838627</v>
      </c>
      <c r="CR954" s="112">
        <v>124.61359465108974</v>
      </c>
      <c r="CS954" s="113">
        <v>13.654071553446553</v>
      </c>
      <c r="CT954" s="113">
        <v>11.982647324512461</v>
      </c>
      <c r="CU954" s="113">
        <v>11.543800574425575</v>
      </c>
      <c r="CV954" s="113">
        <v>11.033476539667356</v>
      </c>
    </row>
    <row r="955" spans="85:100" ht="12.75">
      <c r="CG955" s="112" t="s">
        <v>457</v>
      </c>
      <c r="CH955" s="112" t="s">
        <v>319</v>
      </c>
      <c r="CI955" s="112" t="s">
        <v>42</v>
      </c>
      <c r="CJ955" s="112">
        <v>104150</v>
      </c>
      <c r="CK955" s="112">
        <v>919107.39</v>
      </c>
      <c r="CL955" s="112">
        <v>786267.66</v>
      </c>
      <c r="CM955" s="112">
        <v>92835</v>
      </c>
      <c r="CN955" s="112">
        <v>985342.26</v>
      </c>
      <c r="CO955" s="112">
        <v>906445.71</v>
      </c>
      <c r="CP955" s="112">
        <v>-10.864138262121939</v>
      </c>
      <c r="CQ955" s="112">
        <v>7.2064342775004775</v>
      </c>
      <c r="CR955" s="112">
        <v>15.284623304995137</v>
      </c>
      <c r="CS955" s="113">
        <v>8.824842918867018</v>
      </c>
      <c r="CT955" s="113">
        <v>10.613909193730812</v>
      </c>
      <c r="CU955" s="113">
        <v>7.549377436389823</v>
      </c>
      <c r="CV955" s="113">
        <v>9.764051381483277</v>
      </c>
    </row>
    <row r="956" spans="85:100" ht="12.75">
      <c r="CG956" s="112" t="s">
        <v>457</v>
      </c>
      <c r="CH956" s="112" t="s">
        <v>319</v>
      </c>
      <c r="CI956" s="112" t="s">
        <v>92</v>
      </c>
      <c r="CJ956" s="112">
        <v>1065</v>
      </c>
      <c r="CK956" s="112">
        <v>14876.2</v>
      </c>
      <c r="CL956" s="112">
        <v>12855.92</v>
      </c>
      <c r="CM956" s="112">
        <v>800</v>
      </c>
      <c r="CN956" s="112">
        <v>10784</v>
      </c>
      <c r="CO956" s="112">
        <v>9892.43</v>
      </c>
      <c r="CP956" s="112">
        <v>-24.88262910798122</v>
      </c>
      <c r="CQ956" s="112">
        <v>-27.508369072747076</v>
      </c>
      <c r="CR956" s="112">
        <v>-23.05155912606799</v>
      </c>
      <c r="CS956" s="113">
        <v>13.968262910798122</v>
      </c>
      <c r="CT956" s="113">
        <v>13.48</v>
      </c>
      <c r="CU956" s="113">
        <v>12.071286384976526</v>
      </c>
      <c r="CV956" s="113">
        <v>12.3655375</v>
      </c>
    </row>
    <row r="957" spans="85:100" ht="12.75">
      <c r="CG957" s="112" t="s">
        <v>457</v>
      </c>
      <c r="CH957" s="112" t="s">
        <v>319</v>
      </c>
      <c r="CI957" s="112" t="s">
        <v>61</v>
      </c>
      <c r="CJ957" s="112">
        <v>5000</v>
      </c>
      <c r="CK957" s="112">
        <v>58534.66</v>
      </c>
      <c r="CL957" s="112">
        <v>50395</v>
      </c>
      <c r="CM957" s="112">
        <v>2700</v>
      </c>
      <c r="CN957" s="112">
        <v>26787.77</v>
      </c>
      <c r="CO957" s="112">
        <v>24578.04</v>
      </c>
      <c r="CP957" s="112">
        <v>-46</v>
      </c>
      <c r="CQ957" s="112">
        <v>-54.236054330887036</v>
      </c>
      <c r="CR957" s="112">
        <v>-51.229209246949104</v>
      </c>
      <c r="CS957" s="113">
        <v>11.706932</v>
      </c>
      <c r="CT957" s="113">
        <v>9.921396296296296</v>
      </c>
      <c r="CU957" s="113">
        <v>10.079</v>
      </c>
      <c r="CV957" s="113">
        <v>9.102977777777777</v>
      </c>
    </row>
    <row r="958" spans="85:100" ht="12.75">
      <c r="CG958" s="112" t="s">
        <v>457</v>
      </c>
      <c r="CH958" s="112" t="s">
        <v>319</v>
      </c>
      <c r="CI958" s="112" t="s">
        <v>43</v>
      </c>
      <c r="CJ958" s="112">
        <v>121216.2</v>
      </c>
      <c r="CK958" s="112">
        <v>1253722.74</v>
      </c>
      <c r="CL958" s="112">
        <v>1075249.4</v>
      </c>
      <c r="CM958" s="112">
        <v>60377.8</v>
      </c>
      <c r="CN958" s="112">
        <v>616983.54</v>
      </c>
      <c r="CO958" s="112">
        <v>567257.56</v>
      </c>
      <c r="CP958" s="112">
        <v>-50.18999110679925</v>
      </c>
      <c r="CQ958" s="112">
        <v>-50.787879942258996</v>
      </c>
      <c r="CR958" s="112">
        <v>-47.24409425385403</v>
      </c>
      <c r="CS958" s="113">
        <v>10.3428645676073</v>
      </c>
      <c r="CT958" s="113">
        <v>10.218715156895415</v>
      </c>
      <c r="CU958" s="113">
        <v>8.870509057370219</v>
      </c>
      <c r="CV958" s="113">
        <v>9.395134635577978</v>
      </c>
    </row>
    <row r="959" spans="85:100" ht="12.75">
      <c r="CG959" s="112" t="s">
        <v>457</v>
      </c>
      <c r="CH959" s="112" t="s">
        <v>319</v>
      </c>
      <c r="CI959" s="112" t="s">
        <v>71</v>
      </c>
      <c r="CJ959" s="112"/>
      <c r="CK959" s="112"/>
      <c r="CL959" s="112"/>
      <c r="CM959" s="112">
        <v>740</v>
      </c>
      <c r="CN959" s="112">
        <v>4682.57</v>
      </c>
      <c r="CO959" s="112">
        <v>4305.95</v>
      </c>
      <c r="CP959" s="112"/>
      <c r="CQ959" s="112"/>
      <c r="CR959" s="112"/>
      <c r="CS959" s="113"/>
      <c r="CT959" s="113">
        <v>6.327797297297297</v>
      </c>
      <c r="CU959" s="113"/>
      <c r="CV959" s="113">
        <v>5.818851351351351</v>
      </c>
    </row>
    <row r="960" spans="85:100" ht="12.75">
      <c r="CG960" s="112" t="s">
        <v>457</v>
      </c>
      <c r="CH960" s="112" t="s">
        <v>319</v>
      </c>
      <c r="CI960" s="112" t="s">
        <v>530</v>
      </c>
      <c r="CJ960" s="112">
        <v>560</v>
      </c>
      <c r="CK960" s="112">
        <v>5168.67</v>
      </c>
      <c r="CL960" s="112">
        <v>4449.93</v>
      </c>
      <c r="CM960" s="112"/>
      <c r="CN960" s="112"/>
      <c r="CO960" s="112"/>
      <c r="CP960" s="112">
        <v>-100</v>
      </c>
      <c r="CQ960" s="112">
        <v>-100</v>
      </c>
      <c r="CR960" s="112">
        <v>-100</v>
      </c>
      <c r="CS960" s="113">
        <v>9.229767857142857</v>
      </c>
      <c r="CT960" s="113"/>
      <c r="CU960" s="113">
        <v>7.946303571428572</v>
      </c>
      <c r="CV960" s="113"/>
    </row>
    <row r="961" spans="85:100" ht="12.75">
      <c r="CG961" s="112" t="s">
        <v>457</v>
      </c>
      <c r="CH961" s="112" t="s">
        <v>319</v>
      </c>
      <c r="CI961" s="112" t="s">
        <v>44</v>
      </c>
      <c r="CJ961" s="112"/>
      <c r="CK961" s="112"/>
      <c r="CL961" s="112"/>
      <c r="CM961" s="112">
        <v>190</v>
      </c>
      <c r="CN961" s="112">
        <v>2463.63</v>
      </c>
      <c r="CO961" s="112">
        <v>2273.24</v>
      </c>
      <c r="CP961" s="112"/>
      <c r="CQ961" s="112"/>
      <c r="CR961" s="112"/>
      <c r="CS961" s="113"/>
      <c r="CT961" s="113">
        <v>12.966473684210527</v>
      </c>
      <c r="CU961" s="113"/>
      <c r="CV961" s="113">
        <v>11.964421052631577</v>
      </c>
    </row>
    <row r="962" spans="85:100" ht="12.75">
      <c r="CG962" s="112" t="s">
        <v>322</v>
      </c>
      <c r="CH962" s="112" t="s">
        <v>323</v>
      </c>
      <c r="CI962" s="112" t="s">
        <v>43</v>
      </c>
      <c r="CJ962" s="112"/>
      <c r="CK962" s="112"/>
      <c r="CL962" s="112"/>
      <c r="CM962" s="112">
        <v>11408</v>
      </c>
      <c r="CN962" s="112">
        <v>45486.22</v>
      </c>
      <c r="CO962" s="112">
        <v>41880.96</v>
      </c>
      <c r="CP962" s="112"/>
      <c r="CQ962" s="112"/>
      <c r="CR962" s="112"/>
      <c r="CS962" s="113"/>
      <c r="CT962" s="113">
        <v>3.9872212482468443</v>
      </c>
      <c r="CU962" s="113"/>
      <c r="CV962" s="113">
        <v>3.6711921458625527</v>
      </c>
    </row>
    <row r="963" spans="85:100" ht="12.75">
      <c r="CG963" s="112" t="s">
        <v>322</v>
      </c>
      <c r="CH963" s="112" t="s">
        <v>323</v>
      </c>
      <c r="CI963" s="112" t="s">
        <v>156</v>
      </c>
      <c r="CJ963" s="112">
        <v>136.8</v>
      </c>
      <c r="CK963" s="112">
        <v>760.66</v>
      </c>
      <c r="CL963" s="112">
        <v>644.08</v>
      </c>
      <c r="CM963" s="112"/>
      <c r="CN963" s="112"/>
      <c r="CO963" s="112"/>
      <c r="CP963" s="112">
        <v>-100</v>
      </c>
      <c r="CQ963" s="112">
        <v>-100</v>
      </c>
      <c r="CR963" s="112">
        <v>-100</v>
      </c>
      <c r="CS963" s="113">
        <v>5.560380116959063</v>
      </c>
      <c r="CT963" s="113"/>
      <c r="CU963" s="113">
        <v>4.708187134502924</v>
      </c>
      <c r="CV963" s="113"/>
    </row>
    <row r="964" spans="101:116" ht="12.75">
      <c r="CW964" s="112" t="s">
        <v>417</v>
      </c>
      <c r="CX964" s="112" t="s">
        <v>418</v>
      </c>
      <c r="CY964" s="112" t="s">
        <v>48</v>
      </c>
      <c r="CZ964" s="112">
        <v>23586</v>
      </c>
      <c r="DA964" s="112">
        <v>120418.31</v>
      </c>
      <c r="DB964" s="112">
        <v>103697.01</v>
      </c>
      <c r="DC964" s="112">
        <v>46412</v>
      </c>
      <c r="DD964" s="112">
        <v>219244.72</v>
      </c>
      <c r="DE964" s="112">
        <v>201601.61</v>
      </c>
      <c r="DF964" s="112">
        <v>96.77774951242263</v>
      </c>
      <c r="DG964" s="112">
        <v>82.06925508255348</v>
      </c>
      <c r="DH964" s="112">
        <v>94.41410123589871</v>
      </c>
      <c r="DI964" s="113">
        <v>5.105499448825574</v>
      </c>
      <c r="DJ964" s="113">
        <v>4.723880031026459</v>
      </c>
      <c r="DK964" s="113">
        <v>4.396549224116001</v>
      </c>
      <c r="DL964" s="113">
        <v>4.3437389037317935</v>
      </c>
    </row>
    <row r="965" spans="101:116" ht="12.75">
      <c r="CW965" s="112" t="s">
        <v>417</v>
      </c>
      <c r="CX965" s="112" t="s">
        <v>418</v>
      </c>
      <c r="CY965" s="112" t="s">
        <v>87</v>
      </c>
      <c r="CZ965" s="112"/>
      <c r="DA965" s="112"/>
      <c r="DB965" s="112"/>
      <c r="DC965" s="112">
        <v>5682</v>
      </c>
      <c r="DD965" s="112">
        <v>28308.79</v>
      </c>
      <c r="DE965" s="112">
        <v>26034.4</v>
      </c>
      <c r="DF965" s="112"/>
      <c r="DG965" s="112"/>
      <c r="DH965" s="112"/>
      <c r="DI965" s="113"/>
      <c r="DJ965" s="113">
        <v>4.982187609996481</v>
      </c>
      <c r="DK965" s="113"/>
      <c r="DL965" s="113">
        <v>4.581907778951074</v>
      </c>
    </row>
    <row r="966" spans="101:116" ht="12.75">
      <c r="CW966" s="112" t="s">
        <v>417</v>
      </c>
      <c r="CX966" s="112" t="s">
        <v>418</v>
      </c>
      <c r="CY966" s="112" t="s">
        <v>60</v>
      </c>
      <c r="CZ966" s="112"/>
      <c r="DA966" s="112"/>
      <c r="DB966" s="112"/>
      <c r="DC966" s="112">
        <v>750</v>
      </c>
      <c r="DD966" s="112">
        <v>4412.09</v>
      </c>
      <c r="DE966" s="112">
        <v>4070.5</v>
      </c>
      <c r="DF966" s="112"/>
      <c r="DG966" s="112"/>
      <c r="DH966" s="112"/>
      <c r="DI966" s="113"/>
      <c r="DJ966" s="113">
        <v>5.882786666666667</v>
      </c>
      <c r="DK966" s="113"/>
      <c r="DL966" s="113">
        <v>5.427333333333333</v>
      </c>
    </row>
    <row r="967" spans="101:116" ht="12.75">
      <c r="CW967" s="112" t="s">
        <v>417</v>
      </c>
      <c r="CX967" s="112" t="s">
        <v>418</v>
      </c>
      <c r="CY967" s="112" t="s">
        <v>139</v>
      </c>
      <c r="CZ967" s="112">
        <v>39100</v>
      </c>
      <c r="DA967" s="112">
        <v>261563.93</v>
      </c>
      <c r="DB967" s="112">
        <v>223928.85</v>
      </c>
      <c r="DC967" s="112">
        <v>68460</v>
      </c>
      <c r="DD967" s="112">
        <v>380822.15</v>
      </c>
      <c r="DE967" s="112">
        <v>350369.34</v>
      </c>
      <c r="DF967" s="112">
        <v>75.08951406649616</v>
      </c>
      <c r="DG967" s="112">
        <v>45.59429123121068</v>
      </c>
      <c r="DH967" s="112">
        <v>56.4645823885578</v>
      </c>
      <c r="DI967" s="113">
        <v>6.689614578005115</v>
      </c>
      <c r="DJ967" s="113">
        <v>5.5626957347356125</v>
      </c>
      <c r="DK967" s="113">
        <v>5.727080562659847</v>
      </c>
      <c r="DL967" s="113">
        <v>5.117869412795794</v>
      </c>
    </row>
    <row r="968" spans="101:116" ht="12.75">
      <c r="CW968" s="112" t="s">
        <v>417</v>
      </c>
      <c r="CX968" s="112" t="s">
        <v>418</v>
      </c>
      <c r="CY968" s="112" t="s">
        <v>63</v>
      </c>
      <c r="CZ968" s="112">
        <v>116716.41</v>
      </c>
      <c r="DA968" s="112">
        <v>830117.86</v>
      </c>
      <c r="DB968" s="112">
        <v>712905.31</v>
      </c>
      <c r="DC968" s="112">
        <v>151590</v>
      </c>
      <c r="DD968" s="112">
        <v>876990.8</v>
      </c>
      <c r="DE968" s="112">
        <v>806440.84</v>
      </c>
      <c r="DF968" s="112">
        <v>29.878909058289228</v>
      </c>
      <c r="DG968" s="112">
        <v>5.646540359943594</v>
      </c>
      <c r="DH968" s="112">
        <v>13.120330103867497</v>
      </c>
      <c r="DI968" s="113">
        <v>7.112263476918113</v>
      </c>
      <c r="DJ968" s="113">
        <v>5.7852813510126</v>
      </c>
      <c r="DK968" s="113">
        <v>6.108012660773237</v>
      </c>
      <c r="DL968" s="113">
        <v>5.319881522527871</v>
      </c>
    </row>
    <row r="969" spans="101:116" ht="12.75">
      <c r="CW969" s="112" t="s">
        <v>417</v>
      </c>
      <c r="CX969" s="112" t="s">
        <v>418</v>
      </c>
      <c r="CY969" s="112" t="s">
        <v>54</v>
      </c>
      <c r="CZ969" s="112">
        <v>158249.67</v>
      </c>
      <c r="DA969" s="112">
        <v>835928.09</v>
      </c>
      <c r="DB969" s="112">
        <v>718677.02</v>
      </c>
      <c r="DC969" s="112">
        <v>237228.28</v>
      </c>
      <c r="DD969" s="112">
        <v>1214310.33</v>
      </c>
      <c r="DE969" s="112">
        <v>1116283.59</v>
      </c>
      <c r="DF969" s="112">
        <v>49.90759854349142</v>
      </c>
      <c r="DG969" s="112">
        <v>45.26492703457304</v>
      </c>
      <c r="DH969" s="112">
        <v>55.3247924916258</v>
      </c>
      <c r="DI969" s="113">
        <v>5.282337018459501</v>
      </c>
      <c r="DJ969" s="113">
        <v>5.118741871753233</v>
      </c>
      <c r="DK969" s="113">
        <v>4.541412440228153</v>
      </c>
      <c r="DL969" s="113">
        <v>4.705524948374621</v>
      </c>
    </row>
    <row r="970" spans="101:116" ht="12.75">
      <c r="CW970" s="112" t="s">
        <v>417</v>
      </c>
      <c r="CX970" s="112" t="s">
        <v>418</v>
      </c>
      <c r="CY970" s="112" t="s">
        <v>82</v>
      </c>
      <c r="CZ970" s="112"/>
      <c r="DA970" s="112"/>
      <c r="DB970" s="112"/>
      <c r="DC970" s="112">
        <v>2122</v>
      </c>
      <c r="DD970" s="112">
        <v>11370.32</v>
      </c>
      <c r="DE970" s="112">
        <v>10460.15</v>
      </c>
      <c r="DF970" s="112"/>
      <c r="DG970" s="112"/>
      <c r="DH970" s="112"/>
      <c r="DI970" s="113"/>
      <c r="DJ970" s="113">
        <v>5.358303487276155</v>
      </c>
      <c r="DK970" s="113"/>
      <c r="DL970" s="113">
        <v>4.929382657869934</v>
      </c>
    </row>
    <row r="971" spans="101:116" ht="12.75">
      <c r="CW971" s="112" t="s">
        <v>417</v>
      </c>
      <c r="CX971" s="112" t="s">
        <v>418</v>
      </c>
      <c r="CY971" s="112" t="s">
        <v>705</v>
      </c>
      <c r="CZ971" s="112"/>
      <c r="DA971" s="112"/>
      <c r="DB971" s="112"/>
      <c r="DC971" s="112">
        <v>1490</v>
      </c>
      <c r="DD971" s="112">
        <v>7396.42</v>
      </c>
      <c r="DE971" s="112">
        <v>6834.96</v>
      </c>
      <c r="DF971" s="112"/>
      <c r="DG971" s="112"/>
      <c r="DH971" s="112"/>
      <c r="DI971" s="113"/>
      <c r="DJ971" s="113">
        <v>4.964040268456376</v>
      </c>
      <c r="DK971" s="113"/>
      <c r="DL971" s="113">
        <v>4.587221476510067</v>
      </c>
    </row>
    <row r="972" spans="101:116" ht="12.75">
      <c r="CW972" s="112" t="s">
        <v>417</v>
      </c>
      <c r="CX972" s="112" t="s">
        <v>418</v>
      </c>
      <c r="CY972" s="112" t="s">
        <v>42</v>
      </c>
      <c r="CZ972" s="112">
        <v>428544</v>
      </c>
      <c r="DA972" s="112">
        <v>2424477.26</v>
      </c>
      <c r="DB972" s="112">
        <v>2082414.74</v>
      </c>
      <c r="DC972" s="112">
        <v>378277</v>
      </c>
      <c r="DD972" s="112">
        <v>2144864.75</v>
      </c>
      <c r="DE972" s="112">
        <v>1973794.92</v>
      </c>
      <c r="DF972" s="112">
        <v>-11.729717368578255</v>
      </c>
      <c r="DG972" s="112">
        <v>-11.532898848471765</v>
      </c>
      <c r="DH972" s="112">
        <v>-5.216051246352591</v>
      </c>
      <c r="DI972" s="113">
        <v>5.657475685110513</v>
      </c>
      <c r="DJ972" s="113">
        <v>5.670090304195074</v>
      </c>
      <c r="DK972" s="113">
        <v>4.859278720504779</v>
      </c>
      <c r="DL972" s="113">
        <v>5.217856015565313</v>
      </c>
    </row>
    <row r="973" spans="101:116" ht="12.75">
      <c r="CW973" s="112" t="s">
        <v>417</v>
      </c>
      <c r="CX973" s="112" t="s">
        <v>418</v>
      </c>
      <c r="CY973" s="112" t="s">
        <v>45</v>
      </c>
      <c r="CZ973" s="112">
        <v>270626.4</v>
      </c>
      <c r="DA973" s="112">
        <v>1340975.06</v>
      </c>
      <c r="DB973" s="112">
        <v>1152684.73</v>
      </c>
      <c r="DC973" s="112">
        <v>219780</v>
      </c>
      <c r="DD973" s="112">
        <v>1081471.89</v>
      </c>
      <c r="DE973" s="112">
        <v>995656.32</v>
      </c>
      <c r="DF973" s="112">
        <v>-18.788410886742763</v>
      </c>
      <c r="DG973" s="112">
        <v>-19.351826722265823</v>
      </c>
      <c r="DH973" s="112">
        <v>-13.622841173579184</v>
      </c>
      <c r="DI973" s="113">
        <v>4.955078514143483</v>
      </c>
      <c r="DJ973" s="113">
        <v>4.92070202020202</v>
      </c>
      <c r="DK973" s="113">
        <v>4.259321078800885</v>
      </c>
      <c r="DL973" s="113">
        <v>4.530240786240786</v>
      </c>
    </row>
    <row r="974" spans="101:116" ht="12.75">
      <c r="CW974" s="112" t="s">
        <v>417</v>
      </c>
      <c r="CX974" s="112" t="s">
        <v>418</v>
      </c>
      <c r="CY974" s="112" t="s">
        <v>57</v>
      </c>
      <c r="CZ974" s="112">
        <v>10900</v>
      </c>
      <c r="DA974" s="112">
        <v>59934.95</v>
      </c>
      <c r="DB974" s="112">
        <v>51991.89</v>
      </c>
      <c r="DC974" s="112">
        <v>43991</v>
      </c>
      <c r="DD974" s="112">
        <v>241788.89</v>
      </c>
      <c r="DE974" s="112">
        <v>222582.36</v>
      </c>
      <c r="DF974" s="112">
        <v>303.58715596330273</v>
      </c>
      <c r="DG974" s="112">
        <v>303.4188566103751</v>
      </c>
      <c r="DH974" s="112">
        <v>328.10976865815024</v>
      </c>
      <c r="DI974" s="113">
        <v>5.498619266055045</v>
      </c>
      <c r="DJ974" s="113">
        <v>5.496326294014685</v>
      </c>
      <c r="DK974" s="113">
        <v>4.769898165137614</v>
      </c>
      <c r="DL974" s="113">
        <v>5.059724943738492</v>
      </c>
    </row>
    <row r="975" spans="101:116" ht="12.75">
      <c r="CW975" s="112" t="s">
        <v>417</v>
      </c>
      <c r="CX975" s="112" t="s">
        <v>418</v>
      </c>
      <c r="CY975" s="112" t="s">
        <v>43</v>
      </c>
      <c r="CZ975" s="112">
        <v>335760</v>
      </c>
      <c r="DA975" s="112">
        <v>1617317.84</v>
      </c>
      <c r="DB975" s="112">
        <v>1388703.29</v>
      </c>
      <c r="DC975" s="112">
        <v>356010</v>
      </c>
      <c r="DD975" s="112">
        <v>1693322.84</v>
      </c>
      <c r="DE975" s="112">
        <v>1559961.14</v>
      </c>
      <c r="DF975" s="112">
        <v>6.031093638313081</v>
      </c>
      <c r="DG975" s="112">
        <v>4.699447326939768</v>
      </c>
      <c r="DH975" s="112">
        <v>12.332213168444344</v>
      </c>
      <c r="DI975" s="113">
        <v>4.816886585656421</v>
      </c>
      <c r="DJ975" s="113">
        <v>4.756391224965591</v>
      </c>
      <c r="DK975" s="113">
        <v>4.135999791517751</v>
      </c>
      <c r="DL975" s="113">
        <v>4.381790230611499</v>
      </c>
    </row>
    <row r="976" spans="101:116" ht="12.75">
      <c r="CW976" s="112" t="s">
        <v>417</v>
      </c>
      <c r="CX976" s="112" t="s">
        <v>418</v>
      </c>
      <c r="CY976" s="112" t="s">
        <v>99</v>
      </c>
      <c r="CZ976" s="112">
        <v>8460</v>
      </c>
      <c r="DA976" s="112">
        <v>52919.94</v>
      </c>
      <c r="DB976" s="112">
        <v>45502.37</v>
      </c>
      <c r="DC976" s="112">
        <v>6600</v>
      </c>
      <c r="DD976" s="112">
        <v>34782.92</v>
      </c>
      <c r="DE976" s="112">
        <v>31961.13</v>
      </c>
      <c r="DF976" s="112">
        <v>-21.98581560283688</v>
      </c>
      <c r="DG976" s="112">
        <v>-34.272563423163376</v>
      </c>
      <c r="DH976" s="112">
        <v>-29.75941692707435</v>
      </c>
      <c r="DI976" s="113">
        <v>6.255312056737589</v>
      </c>
      <c r="DJ976" s="113">
        <v>5.2701393939393935</v>
      </c>
      <c r="DK976" s="113">
        <v>5.37853073286052</v>
      </c>
      <c r="DL976" s="113">
        <v>4.842595454545455</v>
      </c>
    </row>
    <row r="977" spans="101:116" ht="12.75">
      <c r="CW977" s="112" t="s">
        <v>417</v>
      </c>
      <c r="CX977" s="112" t="s">
        <v>418</v>
      </c>
      <c r="CY977" s="112" t="s">
        <v>62</v>
      </c>
      <c r="CZ977" s="112">
        <v>8320</v>
      </c>
      <c r="DA977" s="112">
        <v>45265.61</v>
      </c>
      <c r="DB977" s="112">
        <v>38984.78</v>
      </c>
      <c r="DC977" s="112">
        <v>10886</v>
      </c>
      <c r="DD977" s="112">
        <v>63659.96</v>
      </c>
      <c r="DE977" s="112">
        <v>58565.8</v>
      </c>
      <c r="DF977" s="112">
        <v>30.841346153846153</v>
      </c>
      <c r="DG977" s="112">
        <v>40.63647877494636</v>
      </c>
      <c r="DH977" s="112">
        <v>50.22734513315198</v>
      </c>
      <c r="DI977" s="113">
        <v>5.440578125</v>
      </c>
      <c r="DJ977" s="113">
        <v>5.847874334006981</v>
      </c>
      <c r="DK977" s="113">
        <v>4.685670673076923</v>
      </c>
      <c r="DL977" s="113">
        <v>5.379919162226713</v>
      </c>
    </row>
    <row r="978" spans="101:116" ht="12.75">
      <c r="CW978" s="112" t="s">
        <v>417</v>
      </c>
      <c r="CX978" s="112" t="s">
        <v>418</v>
      </c>
      <c r="CY978" s="112" t="s">
        <v>50</v>
      </c>
      <c r="CZ978" s="112">
        <v>13260</v>
      </c>
      <c r="DA978" s="112">
        <v>80331.74</v>
      </c>
      <c r="DB978" s="112">
        <v>68649.35</v>
      </c>
      <c r="DC978" s="112">
        <v>81570</v>
      </c>
      <c r="DD978" s="112">
        <v>595551.4</v>
      </c>
      <c r="DE978" s="112">
        <v>547756.12</v>
      </c>
      <c r="DF978" s="112">
        <v>515.158371040724</v>
      </c>
      <c r="DG978" s="112">
        <v>641.3649947081938</v>
      </c>
      <c r="DH978" s="112">
        <v>697.9043064500975</v>
      </c>
      <c r="DI978" s="113">
        <v>6.058200603318251</v>
      </c>
      <c r="DJ978" s="113">
        <v>7.301108250582322</v>
      </c>
      <c r="DK978" s="113">
        <v>5.177175716440423</v>
      </c>
      <c r="DL978" s="113">
        <v>6.715166360181439</v>
      </c>
    </row>
    <row r="979" spans="101:116" ht="12.75">
      <c r="CW979" s="112" t="s">
        <v>417</v>
      </c>
      <c r="CX979" s="112" t="s">
        <v>418</v>
      </c>
      <c r="CY979" s="112" t="s">
        <v>95</v>
      </c>
      <c r="CZ979" s="112">
        <v>36160</v>
      </c>
      <c r="DA979" s="112">
        <v>173331.22</v>
      </c>
      <c r="DB979" s="112">
        <v>147603.79</v>
      </c>
      <c r="DC979" s="112"/>
      <c r="DD979" s="112"/>
      <c r="DE979" s="112"/>
      <c r="DF979" s="112">
        <v>-100</v>
      </c>
      <c r="DG979" s="112">
        <v>-100</v>
      </c>
      <c r="DH979" s="112">
        <v>-100</v>
      </c>
      <c r="DI979" s="113">
        <v>4.793451880530974</v>
      </c>
      <c r="DJ979" s="113"/>
      <c r="DK979" s="113">
        <v>4.081963219026549</v>
      </c>
      <c r="DL979" s="113"/>
    </row>
    <row r="980" spans="101:116" ht="12.75">
      <c r="CW980" s="112" t="s">
        <v>417</v>
      </c>
      <c r="CX980" s="112" t="s">
        <v>418</v>
      </c>
      <c r="CY980" s="112" t="s">
        <v>70</v>
      </c>
      <c r="CZ980" s="112">
        <v>12660</v>
      </c>
      <c r="DA980" s="112">
        <v>69855.41</v>
      </c>
      <c r="DB980" s="112">
        <v>60884.12</v>
      </c>
      <c r="DC980" s="112">
        <v>31614</v>
      </c>
      <c r="DD980" s="112">
        <v>178942.03</v>
      </c>
      <c r="DE980" s="112">
        <v>165774.58</v>
      </c>
      <c r="DF980" s="112">
        <v>149.71563981042655</v>
      </c>
      <c r="DG980" s="112">
        <v>156.16058942321</v>
      </c>
      <c r="DH980" s="112">
        <v>172.2788470951046</v>
      </c>
      <c r="DI980" s="113">
        <v>5.5178048973143765</v>
      </c>
      <c r="DJ980" s="113">
        <v>5.6602147782627945</v>
      </c>
      <c r="DK980" s="113">
        <v>4.809172195892575</v>
      </c>
      <c r="DL980" s="113">
        <v>5.243707850952109</v>
      </c>
    </row>
    <row r="981" spans="101:116" ht="12.75">
      <c r="CW981" s="112" t="s">
        <v>417</v>
      </c>
      <c r="CX981" s="112" t="s">
        <v>418</v>
      </c>
      <c r="CY981" s="112" t="s">
        <v>71</v>
      </c>
      <c r="CZ981" s="112">
        <v>2760</v>
      </c>
      <c r="DA981" s="112">
        <v>14968.99</v>
      </c>
      <c r="DB981" s="112">
        <v>12841.42</v>
      </c>
      <c r="DC981" s="112">
        <v>3078</v>
      </c>
      <c r="DD981" s="112">
        <v>17579.38</v>
      </c>
      <c r="DE981" s="112">
        <v>16168.84</v>
      </c>
      <c r="DF981" s="112">
        <v>11.521739130434783</v>
      </c>
      <c r="DG981" s="112">
        <v>17.438651505545806</v>
      </c>
      <c r="DH981" s="112">
        <v>25.911620365971988</v>
      </c>
      <c r="DI981" s="113">
        <v>5.423547101449275</v>
      </c>
      <c r="DJ981" s="113">
        <v>5.711299545159195</v>
      </c>
      <c r="DK981" s="113">
        <v>4.652688405797101</v>
      </c>
      <c r="DL981" s="113">
        <v>5.253034437946718</v>
      </c>
    </row>
    <row r="982" spans="101:116" ht="12.75">
      <c r="CW982" s="112" t="s">
        <v>417</v>
      </c>
      <c r="CX982" s="112" t="s">
        <v>418</v>
      </c>
      <c r="CY982" s="112" t="s">
        <v>67</v>
      </c>
      <c r="CZ982" s="112">
        <v>169694</v>
      </c>
      <c r="DA982" s="112">
        <v>816607.5</v>
      </c>
      <c r="DB982" s="112">
        <v>700801.37</v>
      </c>
      <c r="DC982" s="112">
        <v>147442</v>
      </c>
      <c r="DD982" s="112">
        <v>757342.3</v>
      </c>
      <c r="DE982" s="112">
        <v>697345.75</v>
      </c>
      <c r="DF982" s="112">
        <v>-13.113015192051575</v>
      </c>
      <c r="DG982" s="112">
        <v>-7.257489062983129</v>
      </c>
      <c r="DH982" s="112">
        <v>-0.4930954972305484</v>
      </c>
      <c r="DI982" s="113">
        <v>4.812235553407899</v>
      </c>
      <c r="DJ982" s="113">
        <v>5.136543861314958</v>
      </c>
      <c r="DK982" s="113">
        <v>4.129794630334603</v>
      </c>
      <c r="DL982" s="113">
        <v>4.729627582371373</v>
      </c>
    </row>
    <row r="983" spans="101:116" ht="12.75">
      <c r="CW983" s="112" t="s">
        <v>417</v>
      </c>
      <c r="CX983" s="112" t="s">
        <v>418</v>
      </c>
      <c r="CY983" s="112" t="s">
        <v>49</v>
      </c>
      <c r="CZ983" s="112">
        <v>3710</v>
      </c>
      <c r="DA983" s="112">
        <v>25371.2</v>
      </c>
      <c r="DB983" s="112">
        <v>21743.17</v>
      </c>
      <c r="DC983" s="112">
        <v>2990</v>
      </c>
      <c r="DD983" s="112">
        <v>18035.7</v>
      </c>
      <c r="DE983" s="112">
        <v>16629.98</v>
      </c>
      <c r="DF983" s="112">
        <v>-19.40700808625337</v>
      </c>
      <c r="DG983" s="112">
        <v>-28.91270416850602</v>
      </c>
      <c r="DH983" s="112">
        <v>-23.51630420035349</v>
      </c>
      <c r="DI983" s="113">
        <v>6.838598382749327</v>
      </c>
      <c r="DJ983" s="113">
        <v>6.032006688963211</v>
      </c>
      <c r="DK983" s="113">
        <v>5.860692722371967</v>
      </c>
      <c r="DL983" s="113">
        <v>5.561866220735785</v>
      </c>
    </row>
    <row r="984" spans="101:116" ht="12.75">
      <c r="CW984" s="112" t="s">
        <v>417</v>
      </c>
      <c r="CX984" s="112" t="s">
        <v>418</v>
      </c>
      <c r="CY984" s="112" t="s">
        <v>350</v>
      </c>
      <c r="CZ984" s="112">
        <v>17296</v>
      </c>
      <c r="DA984" s="112">
        <v>90075.18</v>
      </c>
      <c r="DB984" s="112">
        <v>77373.09</v>
      </c>
      <c r="DC984" s="112">
        <v>16886</v>
      </c>
      <c r="DD984" s="112">
        <v>82272.14</v>
      </c>
      <c r="DE984" s="112">
        <v>75719.76</v>
      </c>
      <c r="DF984" s="112">
        <v>-2.370490286771508</v>
      </c>
      <c r="DG984" s="112">
        <v>-8.662808112068156</v>
      </c>
      <c r="DH984" s="112">
        <v>-2.13682819181708</v>
      </c>
      <c r="DI984" s="113">
        <v>5.207861933395004</v>
      </c>
      <c r="DJ984" s="113">
        <v>4.872210114888073</v>
      </c>
      <c r="DK984" s="113">
        <v>4.473467275670675</v>
      </c>
      <c r="DL984" s="113">
        <v>4.4841738718465</v>
      </c>
    </row>
    <row r="985" spans="101:116" ht="12.75">
      <c r="CW985" s="112" t="s">
        <v>417</v>
      </c>
      <c r="CX985" s="112" t="s">
        <v>418</v>
      </c>
      <c r="CY985" s="112" t="s">
        <v>66</v>
      </c>
      <c r="CZ985" s="112">
        <v>3620</v>
      </c>
      <c r="DA985" s="112">
        <v>19404.62</v>
      </c>
      <c r="DB985" s="112">
        <v>16815.52</v>
      </c>
      <c r="DC985" s="112">
        <v>4500</v>
      </c>
      <c r="DD985" s="112">
        <v>26584.08</v>
      </c>
      <c r="DE985" s="112">
        <v>24476.2</v>
      </c>
      <c r="DF985" s="112">
        <v>24.30939226519337</v>
      </c>
      <c r="DG985" s="112">
        <v>36.99871473906731</v>
      </c>
      <c r="DH985" s="112">
        <v>45.557199539473054</v>
      </c>
      <c r="DI985" s="113">
        <v>5.3603922651933695</v>
      </c>
      <c r="DJ985" s="113">
        <v>5.907573333333334</v>
      </c>
      <c r="DK985" s="113">
        <v>4.645171270718232</v>
      </c>
      <c r="DL985" s="113">
        <v>5.439155555555556</v>
      </c>
    </row>
    <row r="986" spans="101:116" ht="12.75">
      <c r="CW986" s="112" t="s">
        <v>417</v>
      </c>
      <c r="CX986" s="112" t="s">
        <v>418</v>
      </c>
      <c r="CY986" s="112" t="s">
        <v>44</v>
      </c>
      <c r="CZ986" s="112"/>
      <c r="DA986" s="112"/>
      <c r="DB986" s="112"/>
      <c r="DC986" s="112">
        <v>30962</v>
      </c>
      <c r="DD986" s="112">
        <v>152567.22</v>
      </c>
      <c r="DE986" s="112">
        <v>140579.26</v>
      </c>
      <c r="DF986" s="112"/>
      <c r="DG986" s="112"/>
      <c r="DH986" s="112"/>
      <c r="DI986" s="113"/>
      <c r="DJ986" s="113">
        <v>4.927563464892449</v>
      </c>
      <c r="DK986" s="113"/>
      <c r="DL986" s="113">
        <v>4.540380466378141</v>
      </c>
    </row>
    <row r="987" spans="101:116" ht="12.75">
      <c r="CW987" s="112" t="s">
        <v>419</v>
      </c>
      <c r="CX987" s="112" t="s">
        <v>623</v>
      </c>
      <c r="CY987" s="112" t="s">
        <v>63</v>
      </c>
      <c r="CZ987" s="112"/>
      <c r="DA987" s="112"/>
      <c r="DB987" s="112"/>
      <c r="DC987" s="112">
        <v>800</v>
      </c>
      <c r="DD987" s="112">
        <v>6000</v>
      </c>
      <c r="DE987" s="112">
        <v>5523.45</v>
      </c>
      <c r="DF987" s="112"/>
      <c r="DG987" s="112"/>
      <c r="DH987" s="112"/>
      <c r="DI987" s="113"/>
      <c r="DJ987" s="113">
        <v>7.5</v>
      </c>
      <c r="DK987" s="113"/>
      <c r="DL987" s="113">
        <v>6.9043125</v>
      </c>
    </row>
    <row r="988" spans="101:116" ht="12.75">
      <c r="CW988" s="112" t="s">
        <v>419</v>
      </c>
      <c r="CX988" s="112" t="s">
        <v>623</v>
      </c>
      <c r="CY988" s="112" t="s">
        <v>54</v>
      </c>
      <c r="CZ988" s="112"/>
      <c r="DA988" s="112"/>
      <c r="DB988" s="112"/>
      <c r="DC988" s="112">
        <v>20</v>
      </c>
      <c r="DD988" s="112">
        <v>93.04</v>
      </c>
      <c r="DE988" s="112">
        <v>85.33</v>
      </c>
      <c r="DF988" s="112"/>
      <c r="DG988" s="112"/>
      <c r="DH988" s="112"/>
      <c r="DI988" s="113"/>
      <c r="DJ988" s="113">
        <v>4.652</v>
      </c>
      <c r="DK988" s="113"/>
      <c r="DL988" s="113">
        <v>4.2665</v>
      </c>
    </row>
    <row r="989" spans="101:116" ht="12.75">
      <c r="CW989" s="112" t="s">
        <v>419</v>
      </c>
      <c r="CX989" s="112" t="s">
        <v>623</v>
      </c>
      <c r="CY989" s="112" t="s">
        <v>42</v>
      </c>
      <c r="CZ989" s="112"/>
      <c r="DA989" s="112"/>
      <c r="DB989" s="112"/>
      <c r="DC989" s="112">
        <v>3950</v>
      </c>
      <c r="DD989" s="112">
        <v>17184.66</v>
      </c>
      <c r="DE989" s="112">
        <v>15860.97</v>
      </c>
      <c r="DF989" s="112"/>
      <c r="DG989" s="112"/>
      <c r="DH989" s="112"/>
      <c r="DI989" s="113"/>
      <c r="DJ989" s="113">
        <v>4.350546835443038</v>
      </c>
      <c r="DK989" s="113"/>
      <c r="DL989" s="113">
        <v>4.015435443037974</v>
      </c>
    </row>
    <row r="990" spans="101:116" ht="12.75">
      <c r="CW990" s="112" t="s">
        <v>419</v>
      </c>
      <c r="CX990" s="112" t="s">
        <v>623</v>
      </c>
      <c r="CY990" s="112" t="s">
        <v>45</v>
      </c>
      <c r="CZ990" s="112"/>
      <c r="DA990" s="112"/>
      <c r="DB990" s="112"/>
      <c r="DC990" s="112">
        <v>13424</v>
      </c>
      <c r="DD990" s="112">
        <v>65693.28</v>
      </c>
      <c r="DE990" s="112">
        <v>60591.61</v>
      </c>
      <c r="DF990" s="112"/>
      <c r="DG990" s="112"/>
      <c r="DH990" s="112"/>
      <c r="DI990" s="113"/>
      <c r="DJ990" s="113">
        <v>4.8937187127532775</v>
      </c>
      <c r="DK990" s="113"/>
      <c r="DL990" s="113">
        <v>4.5136777413587605</v>
      </c>
    </row>
    <row r="991" spans="101:116" ht="12.75">
      <c r="CW991" s="112" t="s">
        <v>419</v>
      </c>
      <c r="CX991" s="112" t="s">
        <v>623</v>
      </c>
      <c r="CY991" s="112" t="s">
        <v>43</v>
      </c>
      <c r="CZ991" s="112"/>
      <c r="DA991" s="112"/>
      <c r="DB991" s="112"/>
      <c r="DC991" s="112">
        <v>16350</v>
      </c>
      <c r="DD991" s="112">
        <v>74815.3</v>
      </c>
      <c r="DE991" s="112">
        <v>68956.84</v>
      </c>
      <c r="DF991" s="112"/>
      <c r="DG991" s="112"/>
      <c r="DH991" s="112"/>
      <c r="DI991" s="113"/>
      <c r="DJ991" s="113">
        <v>4.575859327217126</v>
      </c>
      <c r="DK991" s="113"/>
      <c r="DL991" s="113">
        <v>4.21754373088685</v>
      </c>
    </row>
    <row r="992" spans="101:116" ht="12.75">
      <c r="CW992" s="112" t="s">
        <v>419</v>
      </c>
      <c r="CX992" s="112" t="s">
        <v>623</v>
      </c>
      <c r="CY992" s="112" t="s">
        <v>50</v>
      </c>
      <c r="CZ992" s="112"/>
      <c r="DA992" s="112"/>
      <c r="DB992" s="112"/>
      <c r="DC992" s="112">
        <v>160</v>
      </c>
      <c r="DD992" s="112">
        <v>857.25</v>
      </c>
      <c r="DE992" s="112">
        <v>787.6</v>
      </c>
      <c r="DF992" s="112"/>
      <c r="DG992" s="112"/>
      <c r="DH992" s="112"/>
      <c r="DI992" s="113"/>
      <c r="DJ992" s="113">
        <v>5.3578125</v>
      </c>
      <c r="DK992" s="113"/>
      <c r="DL992" s="113">
        <v>4.9225</v>
      </c>
    </row>
    <row r="993" spans="101:116" ht="12.75">
      <c r="CW993" s="112" t="s">
        <v>419</v>
      </c>
      <c r="CX993" s="112" t="s">
        <v>623</v>
      </c>
      <c r="CY993" s="112" t="s">
        <v>67</v>
      </c>
      <c r="CZ993" s="112"/>
      <c r="DA993" s="112"/>
      <c r="DB993" s="112"/>
      <c r="DC993" s="112">
        <v>332</v>
      </c>
      <c r="DD993" s="112">
        <v>1575.04</v>
      </c>
      <c r="DE993" s="112">
        <v>1448.6</v>
      </c>
      <c r="DF993" s="112"/>
      <c r="DG993" s="112"/>
      <c r="DH993" s="112"/>
      <c r="DI993" s="113"/>
      <c r="DJ993" s="113">
        <v>4.744096385542169</v>
      </c>
      <c r="DK993" s="113"/>
      <c r="DL993" s="113">
        <v>4.363253012048193</v>
      </c>
    </row>
    <row r="994" spans="101:116" ht="12.75">
      <c r="CW994" s="112" t="s">
        <v>419</v>
      </c>
      <c r="CX994" s="112" t="s">
        <v>623</v>
      </c>
      <c r="CY994" s="112" t="s">
        <v>44</v>
      </c>
      <c r="CZ994" s="112">
        <v>6080</v>
      </c>
      <c r="DA994" s="112">
        <v>21853.88</v>
      </c>
      <c r="DB994" s="112">
        <v>18848</v>
      </c>
      <c r="DC994" s="112">
        <v>5340</v>
      </c>
      <c r="DD994" s="112">
        <v>23626.14</v>
      </c>
      <c r="DE994" s="112">
        <v>21794.94</v>
      </c>
      <c r="DF994" s="112">
        <v>-12.171052631578947</v>
      </c>
      <c r="DG994" s="112">
        <v>8.109589692997298</v>
      </c>
      <c r="DH994" s="112">
        <v>15.635292869269943</v>
      </c>
      <c r="DI994" s="113">
        <v>3.594388157894737</v>
      </c>
      <c r="DJ994" s="113">
        <v>4.424370786516854</v>
      </c>
      <c r="DK994" s="113">
        <v>3.1</v>
      </c>
      <c r="DL994" s="113">
        <v>4.081449438202247</v>
      </c>
    </row>
    <row r="995" spans="101:116" ht="12.75">
      <c r="CW995" s="112" t="s">
        <v>436</v>
      </c>
      <c r="CX995" s="112" t="s">
        <v>437</v>
      </c>
      <c r="CY995" s="112" t="s">
        <v>48</v>
      </c>
      <c r="CZ995" s="112">
        <v>1260</v>
      </c>
      <c r="DA995" s="112">
        <v>5820.78</v>
      </c>
      <c r="DB995" s="112">
        <v>5178</v>
      </c>
      <c r="DC995" s="112">
        <v>2352</v>
      </c>
      <c r="DD995" s="112">
        <v>15636.86</v>
      </c>
      <c r="DE995" s="112">
        <v>14336.34</v>
      </c>
      <c r="DF995" s="112">
        <v>86.66666666666667</v>
      </c>
      <c r="DG995" s="112">
        <v>168.63856733977238</v>
      </c>
      <c r="DH995" s="112">
        <v>176.8702201622248</v>
      </c>
      <c r="DI995" s="113">
        <v>4.619666666666666</v>
      </c>
      <c r="DJ995" s="113">
        <v>6.648324829931973</v>
      </c>
      <c r="DK995" s="113">
        <v>4.109523809523809</v>
      </c>
      <c r="DL995" s="113">
        <v>6.0953826530612245</v>
      </c>
    </row>
    <row r="996" spans="101:116" ht="12.75">
      <c r="CW996" s="112" t="s">
        <v>436</v>
      </c>
      <c r="CX996" s="112" t="s">
        <v>437</v>
      </c>
      <c r="CY996" s="112" t="s">
        <v>138</v>
      </c>
      <c r="CZ996" s="112">
        <v>5000</v>
      </c>
      <c r="DA996" s="112">
        <v>27372.78</v>
      </c>
      <c r="DB996" s="112">
        <v>23613.15</v>
      </c>
      <c r="DC996" s="112"/>
      <c r="DD996" s="112"/>
      <c r="DE996" s="112"/>
      <c r="DF996" s="112">
        <v>-100</v>
      </c>
      <c r="DG996" s="112">
        <v>-100</v>
      </c>
      <c r="DH996" s="112">
        <v>-100</v>
      </c>
      <c r="DI996" s="113">
        <v>5.474556</v>
      </c>
      <c r="DJ996" s="113"/>
      <c r="DK996" s="113">
        <v>4.7226300000000005</v>
      </c>
      <c r="DL996" s="113"/>
    </row>
    <row r="997" spans="101:116" ht="12.75">
      <c r="CW997" s="112" t="s">
        <v>436</v>
      </c>
      <c r="CX997" s="112" t="s">
        <v>437</v>
      </c>
      <c r="CY997" s="112" t="s">
        <v>63</v>
      </c>
      <c r="CZ997" s="112">
        <v>19090</v>
      </c>
      <c r="DA997" s="112">
        <v>165401.5</v>
      </c>
      <c r="DB997" s="112">
        <v>137272.86</v>
      </c>
      <c r="DC997" s="112"/>
      <c r="DD997" s="112"/>
      <c r="DE997" s="112"/>
      <c r="DF997" s="112">
        <v>-100</v>
      </c>
      <c r="DG997" s="112">
        <v>-100</v>
      </c>
      <c r="DH997" s="112">
        <v>-100</v>
      </c>
      <c r="DI997" s="113">
        <v>8.664300680984809</v>
      </c>
      <c r="DJ997" s="113"/>
      <c r="DK997" s="113">
        <v>7.190825563122052</v>
      </c>
      <c r="DL997" s="113"/>
    </row>
    <row r="998" spans="101:116" ht="12.75">
      <c r="CW998" s="112" t="s">
        <v>436</v>
      </c>
      <c r="CX998" s="112" t="s">
        <v>437</v>
      </c>
      <c r="CY998" s="112" t="s">
        <v>54</v>
      </c>
      <c r="CZ998" s="112">
        <v>14844.12</v>
      </c>
      <c r="DA998" s="112">
        <v>151018.6</v>
      </c>
      <c r="DB998" s="112">
        <v>130951.91</v>
      </c>
      <c r="DC998" s="112">
        <v>891</v>
      </c>
      <c r="DD998" s="112">
        <v>6364.75</v>
      </c>
      <c r="DE998" s="112">
        <v>5837.41</v>
      </c>
      <c r="DF998" s="112">
        <v>-93.9976233013476</v>
      </c>
      <c r="DG998" s="112">
        <v>-95.78545291772006</v>
      </c>
      <c r="DH998" s="112">
        <v>-95.5423254231267</v>
      </c>
      <c r="DI998" s="113">
        <v>10.173631040438908</v>
      </c>
      <c r="DJ998" s="113">
        <v>7.14337822671156</v>
      </c>
      <c r="DK998" s="113">
        <v>8.821803515466057</v>
      </c>
      <c r="DL998" s="113">
        <v>6.551526374859708</v>
      </c>
    </row>
    <row r="999" spans="101:116" ht="12.75">
      <c r="CW999" s="112" t="s">
        <v>436</v>
      </c>
      <c r="CX999" s="112" t="s">
        <v>437</v>
      </c>
      <c r="CY999" s="112" t="s">
        <v>56</v>
      </c>
      <c r="CZ999" s="112">
        <v>2000</v>
      </c>
      <c r="DA999" s="112">
        <v>12955.83</v>
      </c>
      <c r="DB999" s="112">
        <v>10756.1</v>
      </c>
      <c r="DC999" s="112"/>
      <c r="DD999" s="112"/>
      <c r="DE999" s="112"/>
      <c r="DF999" s="112">
        <v>-100</v>
      </c>
      <c r="DG999" s="112">
        <v>-100</v>
      </c>
      <c r="DH999" s="112">
        <v>-100</v>
      </c>
      <c r="DI999" s="113">
        <v>6.477915</v>
      </c>
      <c r="DJ999" s="113"/>
      <c r="DK999" s="113">
        <v>5.37805</v>
      </c>
      <c r="DL999" s="113"/>
    </row>
    <row r="1000" spans="101:116" ht="12.75">
      <c r="CW1000" s="112" t="s">
        <v>436</v>
      </c>
      <c r="CX1000" s="112" t="s">
        <v>437</v>
      </c>
      <c r="CY1000" s="112" t="s">
        <v>42</v>
      </c>
      <c r="CZ1000" s="112"/>
      <c r="DA1000" s="112"/>
      <c r="DB1000" s="112"/>
      <c r="DC1000" s="112">
        <v>9450</v>
      </c>
      <c r="DD1000" s="112">
        <v>59977.52</v>
      </c>
      <c r="DE1000" s="112">
        <v>55277.05</v>
      </c>
      <c r="DF1000" s="112"/>
      <c r="DG1000" s="112"/>
      <c r="DH1000" s="112"/>
      <c r="DI1000" s="113"/>
      <c r="DJ1000" s="113">
        <v>6.346827513227513</v>
      </c>
      <c r="DK1000" s="113"/>
      <c r="DL1000" s="113">
        <v>5.849423280423281</v>
      </c>
    </row>
    <row r="1001" spans="101:116" ht="12.75">
      <c r="CW1001" s="112" t="s">
        <v>436</v>
      </c>
      <c r="CX1001" s="112" t="s">
        <v>437</v>
      </c>
      <c r="CY1001" s="112" t="s">
        <v>45</v>
      </c>
      <c r="CZ1001" s="112">
        <v>2340</v>
      </c>
      <c r="DA1001" s="112">
        <v>13051.87</v>
      </c>
      <c r="DB1001" s="112">
        <v>11091.6</v>
      </c>
      <c r="DC1001" s="112"/>
      <c r="DD1001" s="112"/>
      <c r="DE1001" s="112"/>
      <c r="DF1001" s="112">
        <v>-100</v>
      </c>
      <c r="DG1001" s="112">
        <v>-100</v>
      </c>
      <c r="DH1001" s="112">
        <v>-100</v>
      </c>
      <c r="DI1001" s="113">
        <v>5.5777222222222225</v>
      </c>
      <c r="DJ1001" s="113"/>
      <c r="DK1001" s="113">
        <v>4.74</v>
      </c>
      <c r="DL1001" s="113"/>
    </row>
    <row r="1002" spans="101:116" ht="12.75">
      <c r="CW1002" s="112" t="s">
        <v>436</v>
      </c>
      <c r="CX1002" s="112" t="s">
        <v>437</v>
      </c>
      <c r="CY1002" s="112" t="s">
        <v>85</v>
      </c>
      <c r="CZ1002" s="112">
        <v>13990</v>
      </c>
      <c r="DA1002" s="112">
        <v>72546.16</v>
      </c>
      <c r="DB1002" s="112">
        <v>61143.17</v>
      </c>
      <c r="DC1002" s="112"/>
      <c r="DD1002" s="112"/>
      <c r="DE1002" s="112"/>
      <c r="DF1002" s="112">
        <v>-100</v>
      </c>
      <c r="DG1002" s="112">
        <v>-100</v>
      </c>
      <c r="DH1002" s="112">
        <v>-100</v>
      </c>
      <c r="DI1002" s="113">
        <v>5.185572551822731</v>
      </c>
      <c r="DJ1002" s="113"/>
      <c r="DK1002" s="113">
        <v>4.370491065046462</v>
      </c>
      <c r="DL1002" s="113"/>
    </row>
    <row r="1003" spans="101:116" ht="12.75">
      <c r="CW1003" s="112" t="s">
        <v>436</v>
      </c>
      <c r="CX1003" s="112" t="s">
        <v>437</v>
      </c>
      <c r="CY1003" s="112" t="s">
        <v>530</v>
      </c>
      <c r="CZ1003" s="112">
        <v>1120</v>
      </c>
      <c r="DA1003" s="112">
        <v>5849.24</v>
      </c>
      <c r="DB1003" s="112">
        <v>5035.86</v>
      </c>
      <c r="DC1003" s="112"/>
      <c r="DD1003" s="112"/>
      <c r="DE1003" s="112"/>
      <c r="DF1003" s="112">
        <v>-100</v>
      </c>
      <c r="DG1003" s="112">
        <v>-100</v>
      </c>
      <c r="DH1003" s="112">
        <v>-100</v>
      </c>
      <c r="DI1003" s="113">
        <v>5.222535714285714</v>
      </c>
      <c r="DJ1003" s="113"/>
      <c r="DK1003" s="113">
        <v>4.496303571428571</v>
      </c>
      <c r="DL1003" s="113"/>
    </row>
    <row r="1004" spans="101:116" ht="12.75">
      <c r="CW1004" s="112" t="s">
        <v>438</v>
      </c>
      <c r="CX1004" s="112" t="s">
        <v>630</v>
      </c>
      <c r="CY1004" s="112" t="s">
        <v>138</v>
      </c>
      <c r="CZ1004" s="112">
        <v>336</v>
      </c>
      <c r="DA1004" s="112">
        <v>3161.76</v>
      </c>
      <c r="DB1004" s="112">
        <v>2722.09</v>
      </c>
      <c r="DC1004" s="112"/>
      <c r="DD1004" s="112"/>
      <c r="DE1004" s="112"/>
      <c r="DF1004" s="112">
        <v>-100</v>
      </c>
      <c r="DG1004" s="112">
        <v>-100</v>
      </c>
      <c r="DH1004" s="112">
        <v>-100</v>
      </c>
      <c r="DI1004" s="113">
        <v>9.41</v>
      </c>
      <c r="DJ1004" s="113"/>
      <c r="DK1004" s="113">
        <v>8.101458333333333</v>
      </c>
      <c r="DL1004" s="113"/>
    </row>
    <row r="1005" spans="101:116" ht="12.75">
      <c r="CW1005" s="112" t="s">
        <v>438</v>
      </c>
      <c r="CX1005" s="112" t="s">
        <v>630</v>
      </c>
      <c r="CY1005" s="112" t="s">
        <v>54</v>
      </c>
      <c r="CZ1005" s="112"/>
      <c r="DA1005" s="112"/>
      <c r="DB1005" s="112"/>
      <c r="DC1005" s="112">
        <v>150</v>
      </c>
      <c r="DD1005" s="112">
        <v>1037.97</v>
      </c>
      <c r="DE1005" s="112">
        <v>952.87</v>
      </c>
      <c r="DF1005" s="112"/>
      <c r="DG1005" s="112"/>
      <c r="DH1005" s="112"/>
      <c r="DI1005" s="113"/>
      <c r="DJ1005" s="113">
        <v>6.9198</v>
      </c>
      <c r="DK1005" s="113"/>
      <c r="DL1005" s="113">
        <v>6.3524666666666665</v>
      </c>
    </row>
    <row r="1006" spans="101:116" ht="12.75">
      <c r="CW1006" s="112" t="s">
        <v>438</v>
      </c>
      <c r="CX1006" s="112" t="s">
        <v>630</v>
      </c>
      <c r="CY1006" s="112" t="s">
        <v>56</v>
      </c>
      <c r="CZ1006" s="112"/>
      <c r="DA1006" s="112"/>
      <c r="DB1006" s="112"/>
      <c r="DC1006" s="112">
        <v>1920</v>
      </c>
      <c r="DD1006" s="112">
        <v>12142.29</v>
      </c>
      <c r="DE1006" s="112">
        <v>11146.8</v>
      </c>
      <c r="DF1006" s="112"/>
      <c r="DG1006" s="112"/>
      <c r="DH1006" s="112"/>
      <c r="DI1006" s="113"/>
      <c r="DJ1006" s="113">
        <v>6.324109375000001</v>
      </c>
      <c r="DK1006" s="113"/>
      <c r="DL1006" s="113">
        <v>5.805625</v>
      </c>
    </row>
    <row r="1007" spans="101:116" ht="12.75">
      <c r="CW1007" s="112" t="s">
        <v>438</v>
      </c>
      <c r="CX1007" s="112" t="s">
        <v>630</v>
      </c>
      <c r="CY1007" s="112" t="s">
        <v>43</v>
      </c>
      <c r="CZ1007" s="112"/>
      <c r="DA1007" s="112"/>
      <c r="DB1007" s="112"/>
      <c r="DC1007" s="112">
        <v>450</v>
      </c>
      <c r="DD1007" s="112">
        <v>3544.75</v>
      </c>
      <c r="DE1007" s="112">
        <v>3251.73</v>
      </c>
      <c r="DF1007" s="112"/>
      <c r="DG1007" s="112"/>
      <c r="DH1007" s="112"/>
      <c r="DI1007" s="113"/>
      <c r="DJ1007" s="113">
        <v>7.877222222222223</v>
      </c>
      <c r="DK1007" s="113"/>
      <c r="DL1007" s="113">
        <v>7.226066666666667</v>
      </c>
    </row>
    <row r="1008" spans="101:116" ht="12.75">
      <c r="CW1008" s="112" t="s">
        <v>446</v>
      </c>
      <c r="CX1008" s="112" t="s">
        <v>312</v>
      </c>
      <c r="CY1008" s="112" t="s">
        <v>48</v>
      </c>
      <c r="CZ1008" s="112">
        <v>32</v>
      </c>
      <c r="DA1008" s="112">
        <v>366.71</v>
      </c>
      <c r="DB1008" s="112">
        <v>313.59</v>
      </c>
      <c r="DC1008" s="112">
        <v>439</v>
      </c>
      <c r="DD1008" s="112">
        <v>5216.17</v>
      </c>
      <c r="DE1008" s="112">
        <v>4796.66</v>
      </c>
      <c r="DF1008" s="112">
        <v>1271.875</v>
      </c>
      <c r="DG1008" s="112">
        <v>1322.4237135611247</v>
      </c>
      <c r="DH1008" s="112">
        <v>1429.595969259224</v>
      </c>
      <c r="DI1008" s="113">
        <v>11.4596875</v>
      </c>
      <c r="DJ1008" s="113">
        <v>11.881936218678815</v>
      </c>
      <c r="DK1008" s="113">
        <v>9.7996875</v>
      </c>
      <c r="DL1008" s="113">
        <v>10.92633257403189</v>
      </c>
    </row>
    <row r="1009" spans="101:116" ht="12.75">
      <c r="CW1009" s="112" t="s">
        <v>446</v>
      </c>
      <c r="CX1009" s="112" t="s">
        <v>312</v>
      </c>
      <c r="CY1009" s="112" t="s">
        <v>139</v>
      </c>
      <c r="CZ1009" s="112"/>
      <c r="DA1009" s="112"/>
      <c r="DB1009" s="112"/>
      <c r="DC1009" s="112">
        <v>600</v>
      </c>
      <c r="DD1009" s="112">
        <v>8794.42</v>
      </c>
      <c r="DE1009" s="112">
        <v>8129.67</v>
      </c>
      <c r="DF1009" s="112"/>
      <c r="DG1009" s="112"/>
      <c r="DH1009" s="112"/>
      <c r="DI1009" s="113"/>
      <c r="DJ1009" s="113">
        <v>14.657366666666666</v>
      </c>
      <c r="DK1009" s="113"/>
      <c r="DL1009" s="113">
        <v>13.54945</v>
      </c>
    </row>
    <row r="1010" spans="101:116" ht="12.75">
      <c r="CW1010" s="112" t="s">
        <v>446</v>
      </c>
      <c r="CX1010" s="112" t="s">
        <v>312</v>
      </c>
      <c r="CY1010" s="112" t="s">
        <v>63</v>
      </c>
      <c r="CZ1010" s="112">
        <v>4402.45</v>
      </c>
      <c r="DA1010" s="112">
        <v>60507.52</v>
      </c>
      <c r="DB1010" s="112">
        <v>52109.14</v>
      </c>
      <c r="DC1010" s="112">
        <v>6942</v>
      </c>
      <c r="DD1010" s="112">
        <v>90446.52</v>
      </c>
      <c r="DE1010" s="112">
        <v>83144.97</v>
      </c>
      <c r="DF1010" s="112">
        <v>57.68492543924407</v>
      </c>
      <c r="DG1010" s="112">
        <v>49.479800196735894</v>
      </c>
      <c r="DH1010" s="112">
        <v>59.55928269013843</v>
      </c>
      <c r="DI1010" s="113">
        <v>13.744056150552533</v>
      </c>
      <c r="DJ1010" s="113">
        <v>13.028885047536734</v>
      </c>
      <c r="DK1010" s="113">
        <v>11.836395643334962</v>
      </c>
      <c r="DL1010" s="113">
        <v>11.97709161624892</v>
      </c>
    </row>
    <row r="1011" spans="101:116" ht="12.75">
      <c r="CW1011" s="112" t="s">
        <v>446</v>
      </c>
      <c r="CX1011" s="112" t="s">
        <v>312</v>
      </c>
      <c r="CY1011" s="112" t="s">
        <v>54</v>
      </c>
      <c r="CZ1011" s="112">
        <v>15642</v>
      </c>
      <c r="DA1011" s="112">
        <v>200108.56</v>
      </c>
      <c r="DB1011" s="112">
        <v>170978.37</v>
      </c>
      <c r="DC1011" s="112">
        <v>19026</v>
      </c>
      <c r="DD1011" s="112">
        <v>235874.98</v>
      </c>
      <c r="DE1011" s="112">
        <v>216717.06</v>
      </c>
      <c r="DF1011" s="112">
        <v>21.634062140391254</v>
      </c>
      <c r="DG1011" s="112">
        <v>17.873508259716633</v>
      </c>
      <c r="DH1011" s="112">
        <v>26.75115571636342</v>
      </c>
      <c r="DI1011" s="113">
        <v>12.793029024421429</v>
      </c>
      <c r="DJ1011" s="113">
        <v>12.397507621150005</v>
      </c>
      <c r="DK1011" s="113">
        <v>10.93072305331799</v>
      </c>
      <c r="DL1011" s="113">
        <v>11.39057395143488</v>
      </c>
    </row>
    <row r="1012" spans="101:116" ht="12.75">
      <c r="CW1012" s="112" t="s">
        <v>446</v>
      </c>
      <c r="CX1012" s="112" t="s">
        <v>312</v>
      </c>
      <c r="CY1012" s="112" t="s">
        <v>56</v>
      </c>
      <c r="CZ1012" s="112"/>
      <c r="DA1012" s="112"/>
      <c r="DB1012" s="112"/>
      <c r="DC1012" s="112">
        <v>1000</v>
      </c>
      <c r="DD1012" s="112">
        <v>11982.38</v>
      </c>
      <c r="DE1012" s="112">
        <v>11000</v>
      </c>
      <c r="DF1012" s="112"/>
      <c r="DG1012" s="112"/>
      <c r="DH1012" s="112"/>
      <c r="DI1012" s="113"/>
      <c r="DJ1012" s="113">
        <v>11.98238</v>
      </c>
      <c r="DK1012" s="113"/>
      <c r="DL1012" s="113">
        <v>11</v>
      </c>
    </row>
    <row r="1013" spans="101:116" ht="12.75">
      <c r="CW1013" s="112" t="s">
        <v>446</v>
      </c>
      <c r="CX1013" s="112" t="s">
        <v>312</v>
      </c>
      <c r="CY1013" s="112" t="s">
        <v>42</v>
      </c>
      <c r="CZ1013" s="112">
        <v>422501</v>
      </c>
      <c r="DA1013" s="112">
        <v>4692955.24</v>
      </c>
      <c r="DB1013" s="112">
        <v>4025245.9</v>
      </c>
      <c r="DC1013" s="112">
        <v>453826</v>
      </c>
      <c r="DD1013" s="112">
        <v>5174695.5</v>
      </c>
      <c r="DE1013" s="112">
        <v>4760471.14</v>
      </c>
      <c r="DF1013" s="112">
        <v>7.414183635068319</v>
      </c>
      <c r="DG1013" s="112">
        <v>10.265179090009811</v>
      </c>
      <c r="DH1013" s="112">
        <v>18.265349701989628</v>
      </c>
      <c r="DI1013" s="113">
        <v>11.107560076780883</v>
      </c>
      <c r="DJ1013" s="113">
        <v>11.402377783555812</v>
      </c>
      <c r="DK1013" s="113">
        <v>9.527186681214955</v>
      </c>
      <c r="DL1013" s="113">
        <v>10.489639509415502</v>
      </c>
    </row>
    <row r="1014" spans="101:116" ht="12.75">
      <c r="CW1014" s="112" t="s">
        <v>446</v>
      </c>
      <c r="CX1014" s="112" t="s">
        <v>312</v>
      </c>
      <c r="CY1014" s="112" t="s">
        <v>45</v>
      </c>
      <c r="CZ1014" s="112">
        <v>826</v>
      </c>
      <c r="DA1014" s="112">
        <v>10383.66</v>
      </c>
      <c r="DB1014" s="112">
        <v>8966.03</v>
      </c>
      <c r="DC1014" s="112">
        <v>1250</v>
      </c>
      <c r="DD1014" s="112">
        <v>16125.56</v>
      </c>
      <c r="DE1014" s="112">
        <v>14782.13</v>
      </c>
      <c r="DF1014" s="112">
        <v>51.3317191283293</v>
      </c>
      <c r="DG1014" s="112">
        <v>55.29745773648213</v>
      </c>
      <c r="DH1014" s="112">
        <v>64.8681746547803</v>
      </c>
      <c r="DI1014" s="113">
        <v>12.571016949152542</v>
      </c>
      <c r="DJ1014" s="113">
        <v>12.900447999999999</v>
      </c>
      <c r="DK1014" s="113">
        <v>10.854757869249395</v>
      </c>
      <c r="DL1014" s="113">
        <v>11.825704</v>
      </c>
    </row>
    <row r="1015" spans="101:116" ht="12.75">
      <c r="CW1015" s="112" t="s">
        <v>446</v>
      </c>
      <c r="CX1015" s="112" t="s">
        <v>312</v>
      </c>
      <c r="CY1015" s="112" t="s">
        <v>57</v>
      </c>
      <c r="CZ1015" s="112"/>
      <c r="DA1015" s="112"/>
      <c r="DB1015" s="112"/>
      <c r="DC1015" s="112">
        <v>120</v>
      </c>
      <c r="DD1015" s="112">
        <v>1274</v>
      </c>
      <c r="DE1015" s="112">
        <v>1170.19</v>
      </c>
      <c r="DF1015" s="112"/>
      <c r="DG1015" s="112"/>
      <c r="DH1015" s="112"/>
      <c r="DI1015" s="113"/>
      <c r="DJ1015" s="113">
        <v>10.616666666666667</v>
      </c>
      <c r="DK1015" s="113"/>
      <c r="DL1015" s="113">
        <v>9.751583333333334</v>
      </c>
    </row>
    <row r="1016" spans="101:116" ht="12.75">
      <c r="CW1016" s="112" t="s">
        <v>446</v>
      </c>
      <c r="CX1016" s="112" t="s">
        <v>312</v>
      </c>
      <c r="CY1016" s="112" t="s">
        <v>43</v>
      </c>
      <c r="CZ1016" s="112">
        <v>24159</v>
      </c>
      <c r="DA1016" s="112">
        <v>265732.67</v>
      </c>
      <c r="DB1016" s="112">
        <v>230184.88</v>
      </c>
      <c r="DC1016" s="112">
        <v>13560</v>
      </c>
      <c r="DD1016" s="112">
        <v>157217.79</v>
      </c>
      <c r="DE1016" s="112">
        <v>144817</v>
      </c>
      <c r="DF1016" s="112">
        <v>-43.871849000372535</v>
      </c>
      <c r="DG1016" s="112">
        <v>-40.836107957670386</v>
      </c>
      <c r="DH1016" s="112">
        <v>-37.086658341764235</v>
      </c>
      <c r="DI1016" s="113">
        <v>10.999324061426384</v>
      </c>
      <c r="DJ1016" s="113">
        <v>11.594232300884956</v>
      </c>
      <c r="DK1016" s="113">
        <v>9.527914234860715</v>
      </c>
      <c r="DL1016" s="113">
        <v>10.6797197640118</v>
      </c>
    </row>
    <row r="1017" spans="101:116" ht="12.75">
      <c r="CW1017" s="112" t="s">
        <v>446</v>
      </c>
      <c r="CX1017" s="112" t="s">
        <v>312</v>
      </c>
      <c r="CY1017" s="112" t="s">
        <v>67</v>
      </c>
      <c r="CZ1017" s="112">
        <v>310</v>
      </c>
      <c r="DA1017" s="112">
        <v>3534.98</v>
      </c>
      <c r="DB1017" s="112">
        <v>3037.97</v>
      </c>
      <c r="DC1017" s="112">
        <v>1004</v>
      </c>
      <c r="DD1017" s="112">
        <v>12626.24</v>
      </c>
      <c r="DE1017" s="112">
        <v>11611.58</v>
      </c>
      <c r="DF1017" s="112">
        <v>223.8709677419355</v>
      </c>
      <c r="DG1017" s="112">
        <v>257.1799557564682</v>
      </c>
      <c r="DH1017" s="112">
        <v>282.2150975816088</v>
      </c>
      <c r="DI1017" s="113">
        <v>11.403161290322581</v>
      </c>
      <c r="DJ1017" s="113">
        <v>12.57593625498008</v>
      </c>
      <c r="DK1017" s="113">
        <v>9.799903225806451</v>
      </c>
      <c r="DL1017" s="113">
        <v>11.565318725099601</v>
      </c>
    </row>
    <row r="1018" spans="101:116" ht="12.75">
      <c r="CW1018" s="112" t="s">
        <v>446</v>
      </c>
      <c r="CX1018" s="112" t="s">
        <v>312</v>
      </c>
      <c r="CY1018" s="112" t="s">
        <v>66</v>
      </c>
      <c r="CZ1018" s="112">
        <v>310</v>
      </c>
      <c r="DA1018" s="112">
        <v>3352.42</v>
      </c>
      <c r="DB1018" s="112">
        <v>2894.45</v>
      </c>
      <c r="DC1018" s="112">
        <v>270</v>
      </c>
      <c r="DD1018" s="112">
        <v>2859.2</v>
      </c>
      <c r="DE1018" s="112">
        <v>2628.82</v>
      </c>
      <c r="DF1018" s="112">
        <v>-12.903225806451612</v>
      </c>
      <c r="DG1018" s="112">
        <v>-14.712357043568534</v>
      </c>
      <c r="DH1018" s="112">
        <v>-9.17721846983018</v>
      </c>
      <c r="DI1018" s="113">
        <v>10.81425806451613</v>
      </c>
      <c r="DJ1018" s="113">
        <v>10.589629629629629</v>
      </c>
      <c r="DK1018" s="113">
        <v>9.336935483870967</v>
      </c>
      <c r="DL1018" s="113">
        <v>9.736370370370372</v>
      </c>
    </row>
    <row r="1019" spans="101:116" ht="12.75">
      <c r="CW1019" s="112" t="s">
        <v>446</v>
      </c>
      <c r="CX1019" s="112" t="s">
        <v>312</v>
      </c>
      <c r="CY1019" s="112" t="s">
        <v>44</v>
      </c>
      <c r="CZ1019" s="112"/>
      <c r="DA1019" s="112"/>
      <c r="DB1019" s="112"/>
      <c r="DC1019" s="112">
        <v>10490</v>
      </c>
      <c r="DD1019" s="112">
        <v>113815.8</v>
      </c>
      <c r="DE1019" s="112">
        <v>104650.61</v>
      </c>
      <c r="DF1019" s="112"/>
      <c r="DG1019" s="112"/>
      <c r="DH1019" s="112"/>
      <c r="DI1019" s="113"/>
      <c r="DJ1019" s="113">
        <v>10.849933269780744</v>
      </c>
      <c r="DK1019" s="113"/>
      <c r="DL1019" s="113">
        <v>9.976225929456625</v>
      </c>
    </row>
    <row r="1020" spans="101:116" ht="12.75">
      <c r="CW1020" s="112" t="s">
        <v>457</v>
      </c>
      <c r="CX1020" s="112" t="s">
        <v>319</v>
      </c>
      <c r="CY1020" s="112" t="s">
        <v>48</v>
      </c>
      <c r="CZ1020" s="112">
        <v>5090</v>
      </c>
      <c r="DA1020" s="112">
        <v>58315.94</v>
      </c>
      <c r="DB1020" s="112">
        <v>49754.8</v>
      </c>
      <c r="DC1020" s="112">
        <v>7440</v>
      </c>
      <c r="DD1020" s="112">
        <v>69706.64</v>
      </c>
      <c r="DE1020" s="112">
        <v>63931.2</v>
      </c>
      <c r="DF1020" s="112">
        <v>46.16895874263261</v>
      </c>
      <c r="DG1020" s="112">
        <v>19.532738390224004</v>
      </c>
      <c r="DH1020" s="112">
        <v>28.492527354144716</v>
      </c>
      <c r="DI1020" s="113">
        <v>11.456962671905698</v>
      </c>
      <c r="DJ1020" s="113">
        <v>9.369172043010753</v>
      </c>
      <c r="DK1020" s="113">
        <v>9.775009823182712</v>
      </c>
      <c r="DL1020" s="113">
        <v>8.59290322580645</v>
      </c>
    </row>
    <row r="1021" spans="101:116" ht="12.75">
      <c r="CW1021" s="112" t="s">
        <v>457</v>
      </c>
      <c r="CX1021" s="112" t="s">
        <v>319</v>
      </c>
      <c r="CY1021" s="112" t="s">
        <v>94</v>
      </c>
      <c r="CZ1021" s="112"/>
      <c r="DA1021" s="112"/>
      <c r="DB1021" s="112"/>
      <c r="DC1021" s="112">
        <v>11385</v>
      </c>
      <c r="DD1021" s="112">
        <v>138141.29</v>
      </c>
      <c r="DE1021" s="112">
        <v>127773.7</v>
      </c>
      <c r="DF1021" s="112"/>
      <c r="DG1021" s="112"/>
      <c r="DH1021" s="112"/>
      <c r="DI1021" s="113"/>
      <c r="DJ1021" s="113">
        <v>12.133622310057094</v>
      </c>
      <c r="DK1021" s="113"/>
      <c r="DL1021" s="113">
        <v>11.222986385595082</v>
      </c>
    </row>
    <row r="1022" spans="101:116" ht="12.75">
      <c r="CW1022" s="112" t="s">
        <v>457</v>
      </c>
      <c r="CX1022" s="112" t="s">
        <v>319</v>
      </c>
      <c r="CY1022" s="112" t="s">
        <v>138</v>
      </c>
      <c r="CZ1022" s="112">
        <v>495</v>
      </c>
      <c r="DA1022" s="112">
        <v>2752.2</v>
      </c>
      <c r="DB1022" s="112">
        <v>2369.49</v>
      </c>
      <c r="DC1022" s="112"/>
      <c r="DD1022" s="112"/>
      <c r="DE1022" s="112"/>
      <c r="DF1022" s="112">
        <v>-100</v>
      </c>
      <c r="DG1022" s="112">
        <v>-100</v>
      </c>
      <c r="DH1022" s="112">
        <v>-100</v>
      </c>
      <c r="DI1022" s="113">
        <v>5.56</v>
      </c>
      <c r="DJ1022" s="113"/>
      <c r="DK1022" s="113">
        <v>4.786848484848484</v>
      </c>
      <c r="DL1022" s="113"/>
    </row>
    <row r="1023" spans="101:116" ht="12.75">
      <c r="CW1023" s="112" t="s">
        <v>457</v>
      </c>
      <c r="CX1023" s="112" t="s">
        <v>319</v>
      </c>
      <c r="CY1023" s="112" t="s">
        <v>139</v>
      </c>
      <c r="CZ1023" s="112">
        <v>500</v>
      </c>
      <c r="DA1023" s="112">
        <v>7807.25</v>
      </c>
      <c r="DB1023" s="112">
        <v>6747.02</v>
      </c>
      <c r="DC1023" s="112"/>
      <c r="DD1023" s="112"/>
      <c r="DE1023" s="112"/>
      <c r="DF1023" s="112">
        <v>-100</v>
      </c>
      <c r="DG1023" s="112">
        <v>-100</v>
      </c>
      <c r="DH1023" s="112">
        <v>-100</v>
      </c>
      <c r="DI1023" s="113">
        <v>15.6145</v>
      </c>
      <c r="DJ1023" s="113"/>
      <c r="DK1023" s="113">
        <v>13.49404</v>
      </c>
      <c r="DL1023" s="113"/>
    </row>
    <row r="1024" spans="101:116" ht="12.75">
      <c r="CW1024" s="112" t="s">
        <v>457</v>
      </c>
      <c r="CX1024" s="112" t="s">
        <v>319</v>
      </c>
      <c r="CY1024" s="112" t="s">
        <v>63</v>
      </c>
      <c r="CZ1024" s="112">
        <v>10018</v>
      </c>
      <c r="DA1024" s="112">
        <v>140080</v>
      </c>
      <c r="DB1024" s="112">
        <v>120661.92</v>
      </c>
      <c r="DC1024" s="112">
        <v>28034.75</v>
      </c>
      <c r="DD1024" s="112">
        <v>453449.2</v>
      </c>
      <c r="DE1024" s="112">
        <v>416599.11</v>
      </c>
      <c r="DF1024" s="112">
        <v>179.84378119385107</v>
      </c>
      <c r="DG1024" s="112">
        <v>223.70731010850943</v>
      </c>
      <c r="DH1024" s="112">
        <v>245.26146277135322</v>
      </c>
      <c r="DI1024" s="113">
        <v>13.98283090437213</v>
      </c>
      <c r="DJ1024" s="113">
        <v>16.174540525597696</v>
      </c>
      <c r="DK1024" s="113">
        <v>12.044511878618486</v>
      </c>
      <c r="DL1024" s="113">
        <v>14.86009720079544</v>
      </c>
    </row>
    <row r="1025" spans="101:116" ht="12.75">
      <c r="CW1025" s="112" t="s">
        <v>457</v>
      </c>
      <c r="CX1025" s="112" t="s">
        <v>319</v>
      </c>
      <c r="CY1025" s="112" t="s">
        <v>54</v>
      </c>
      <c r="CZ1025" s="112">
        <v>224569.21</v>
      </c>
      <c r="DA1025" s="112">
        <v>2930001.72</v>
      </c>
      <c r="DB1025" s="112">
        <v>2502184.86</v>
      </c>
      <c r="DC1025" s="112">
        <v>151003.2</v>
      </c>
      <c r="DD1025" s="112">
        <v>1813875.04</v>
      </c>
      <c r="DE1025" s="112">
        <v>1669970.42</v>
      </c>
      <c r="DF1025" s="112">
        <v>-32.75872502735348</v>
      </c>
      <c r="DG1025" s="112">
        <v>-38.09303838906962</v>
      </c>
      <c r="DH1025" s="112">
        <v>-33.2595106502243</v>
      </c>
      <c r="DI1025" s="113">
        <v>13.047210345532232</v>
      </c>
      <c r="DJ1025" s="113">
        <v>12.01216292105068</v>
      </c>
      <c r="DK1025" s="113">
        <v>11.142154616832824</v>
      </c>
      <c r="DL1025" s="113">
        <v>11.059172388399714</v>
      </c>
    </row>
    <row r="1026" spans="101:116" ht="12.75">
      <c r="CW1026" s="112" t="s">
        <v>457</v>
      </c>
      <c r="CX1026" s="112" t="s">
        <v>319</v>
      </c>
      <c r="CY1026" s="112" t="s">
        <v>56</v>
      </c>
      <c r="CZ1026" s="112">
        <v>16016</v>
      </c>
      <c r="DA1026" s="112">
        <v>218683.61</v>
      </c>
      <c r="DB1026" s="112">
        <v>184885.51</v>
      </c>
      <c r="DC1026" s="112">
        <v>37638</v>
      </c>
      <c r="DD1026" s="112">
        <v>451002.88</v>
      </c>
      <c r="DE1026" s="112">
        <v>415277.99</v>
      </c>
      <c r="DF1026" s="112">
        <v>135.0024975024975</v>
      </c>
      <c r="DG1026" s="112">
        <v>106.23533697838627</v>
      </c>
      <c r="DH1026" s="112">
        <v>124.61359465108974</v>
      </c>
      <c r="DI1026" s="113">
        <v>13.654071553446553</v>
      </c>
      <c r="DJ1026" s="113">
        <v>11.982647324512461</v>
      </c>
      <c r="DK1026" s="113">
        <v>11.543800574425575</v>
      </c>
      <c r="DL1026" s="113">
        <v>11.033476539667356</v>
      </c>
    </row>
    <row r="1027" spans="101:116" ht="12.75">
      <c r="CW1027" s="112" t="s">
        <v>457</v>
      </c>
      <c r="CX1027" s="112" t="s">
        <v>319</v>
      </c>
      <c r="CY1027" s="112" t="s">
        <v>42</v>
      </c>
      <c r="CZ1027" s="112">
        <v>104150</v>
      </c>
      <c r="DA1027" s="112">
        <v>919107.39</v>
      </c>
      <c r="DB1027" s="112">
        <v>786267.66</v>
      </c>
      <c r="DC1027" s="112">
        <v>92835</v>
      </c>
      <c r="DD1027" s="112">
        <v>985342.26</v>
      </c>
      <c r="DE1027" s="112">
        <v>906445.71</v>
      </c>
      <c r="DF1027" s="112">
        <v>-10.864138262121939</v>
      </c>
      <c r="DG1027" s="112">
        <v>7.2064342775004775</v>
      </c>
      <c r="DH1027" s="112">
        <v>15.284623304995137</v>
      </c>
      <c r="DI1027" s="113">
        <v>8.824842918867018</v>
      </c>
      <c r="DJ1027" s="113">
        <v>10.613909193730812</v>
      </c>
      <c r="DK1027" s="113">
        <v>7.549377436389823</v>
      </c>
      <c r="DL1027" s="113">
        <v>9.764051381483277</v>
      </c>
    </row>
    <row r="1028" spans="101:116" ht="12.75">
      <c r="CW1028" s="112" t="s">
        <v>457</v>
      </c>
      <c r="CX1028" s="112" t="s">
        <v>319</v>
      </c>
      <c r="CY1028" s="112" t="s">
        <v>92</v>
      </c>
      <c r="CZ1028" s="112">
        <v>1065</v>
      </c>
      <c r="DA1028" s="112">
        <v>14876.2</v>
      </c>
      <c r="DB1028" s="112">
        <v>12855.92</v>
      </c>
      <c r="DC1028" s="112">
        <v>800</v>
      </c>
      <c r="DD1028" s="112">
        <v>10784</v>
      </c>
      <c r="DE1028" s="112">
        <v>9892.43</v>
      </c>
      <c r="DF1028" s="112">
        <v>-24.88262910798122</v>
      </c>
      <c r="DG1028" s="112">
        <v>-27.508369072747076</v>
      </c>
      <c r="DH1028" s="112">
        <v>-23.05155912606799</v>
      </c>
      <c r="DI1028" s="113">
        <v>13.968262910798122</v>
      </c>
      <c r="DJ1028" s="113">
        <v>13.48</v>
      </c>
      <c r="DK1028" s="113">
        <v>12.071286384976526</v>
      </c>
      <c r="DL1028" s="113">
        <v>12.3655375</v>
      </c>
    </row>
    <row r="1029" spans="101:116" ht="12.75">
      <c r="CW1029" s="112" t="s">
        <v>457</v>
      </c>
      <c r="CX1029" s="112" t="s">
        <v>319</v>
      </c>
      <c r="CY1029" s="112" t="s">
        <v>61</v>
      </c>
      <c r="CZ1029" s="112">
        <v>5000</v>
      </c>
      <c r="DA1029" s="112">
        <v>58534.66</v>
      </c>
      <c r="DB1029" s="112">
        <v>50395</v>
      </c>
      <c r="DC1029" s="112">
        <v>2700</v>
      </c>
      <c r="DD1029" s="112">
        <v>26787.77</v>
      </c>
      <c r="DE1029" s="112">
        <v>24578.04</v>
      </c>
      <c r="DF1029" s="112">
        <v>-46</v>
      </c>
      <c r="DG1029" s="112">
        <v>-54.236054330887036</v>
      </c>
      <c r="DH1029" s="112">
        <v>-51.229209246949104</v>
      </c>
      <c r="DI1029" s="113">
        <v>11.706932</v>
      </c>
      <c r="DJ1029" s="113">
        <v>9.921396296296296</v>
      </c>
      <c r="DK1029" s="113">
        <v>10.079</v>
      </c>
      <c r="DL1029" s="113">
        <v>9.102977777777777</v>
      </c>
    </row>
    <row r="1030" spans="101:116" ht="12.75">
      <c r="CW1030" s="112" t="s">
        <v>457</v>
      </c>
      <c r="CX1030" s="112" t="s">
        <v>319</v>
      </c>
      <c r="CY1030" s="112" t="s">
        <v>43</v>
      </c>
      <c r="CZ1030" s="112">
        <v>121216.2</v>
      </c>
      <c r="DA1030" s="112">
        <v>1253722.74</v>
      </c>
      <c r="DB1030" s="112">
        <v>1075249.4</v>
      </c>
      <c r="DC1030" s="112">
        <v>60377.8</v>
      </c>
      <c r="DD1030" s="112">
        <v>616983.54</v>
      </c>
      <c r="DE1030" s="112">
        <v>567257.56</v>
      </c>
      <c r="DF1030" s="112">
        <v>-50.18999110679925</v>
      </c>
      <c r="DG1030" s="112">
        <v>-50.787879942258996</v>
      </c>
      <c r="DH1030" s="112">
        <v>-47.24409425385403</v>
      </c>
      <c r="DI1030" s="113">
        <v>10.3428645676073</v>
      </c>
      <c r="DJ1030" s="113">
        <v>10.218715156895415</v>
      </c>
      <c r="DK1030" s="113">
        <v>8.870509057370219</v>
      </c>
      <c r="DL1030" s="113">
        <v>9.395134635577978</v>
      </c>
    </row>
    <row r="1031" spans="101:116" ht="12.75">
      <c r="CW1031" s="112" t="s">
        <v>457</v>
      </c>
      <c r="CX1031" s="112" t="s">
        <v>319</v>
      </c>
      <c r="CY1031" s="112" t="s">
        <v>71</v>
      </c>
      <c r="CZ1031" s="112"/>
      <c r="DA1031" s="112"/>
      <c r="DB1031" s="112"/>
      <c r="DC1031" s="112">
        <v>740</v>
      </c>
      <c r="DD1031" s="112">
        <v>4682.57</v>
      </c>
      <c r="DE1031" s="112">
        <v>4305.95</v>
      </c>
      <c r="DF1031" s="112"/>
      <c r="DG1031" s="112"/>
      <c r="DH1031" s="112"/>
      <c r="DI1031" s="113"/>
      <c r="DJ1031" s="113">
        <v>6.327797297297297</v>
      </c>
      <c r="DK1031" s="113"/>
      <c r="DL1031" s="113">
        <v>5.818851351351351</v>
      </c>
    </row>
    <row r="1032" spans="101:116" ht="12.75">
      <c r="CW1032" s="112" t="s">
        <v>457</v>
      </c>
      <c r="CX1032" s="112" t="s">
        <v>319</v>
      </c>
      <c r="CY1032" s="112" t="s">
        <v>530</v>
      </c>
      <c r="CZ1032" s="112">
        <v>560</v>
      </c>
      <c r="DA1032" s="112">
        <v>5168.67</v>
      </c>
      <c r="DB1032" s="112">
        <v>4449.93</v>
      </c>
      <c r="DC1032" s="112"/>
      <c r="DD1032" s="112"/>
      <c r="DE1032" s="112"/>
      <c r="DF1032" s="112">
        <v>-100</v>
      </c>
      <c r="DG1032" s="112">
        <v>-100</v>
      </c>
      <c r="DH1032" s="112">
        <v>-100</v>
      </c>
      <c r="DI1032" s="113">
        <v>9.229767857142857</v>
      </c>
      <c r="DJ1032" s="113"/>
      <c r="DK1032" s="113">
        <v>7.946303571428572</v>
      </c>
      <c r="DL1032" s="113"/>
    </row>
    <row r="1033" spans="101:116" ht="12.75">
      <c r="CW1033" s="112" t="s">
        <v>457</v>
      </c>
      <c r="CX1033" s="112" t="s">
        <v>319</v>
      </c>
      <c r="CY1033" s="112" t="s">
        <v>44</v>
      </c>
      <c r="CZ1033" s="112"/>
      <c r="DA1033" s="112"/>
      <c r="DB1033" s="112"/>
      <c r="DC1033" s="112">
        <v>190</v>
      </c>
      <c r="DD1033" s="112">
        <v>2463.63</v>
      </c>
      <c r="DE1033" s="112">
        <v>2273.24</v>
      </c>
      <c r="DF1033" s="112"/>
      <c r="DG1033" s="112"/>
      <c r="DH1033" s="112"/>
      <c r="DI1033" s="113"/>
      <c r="DJ1033" s="113">
        <v>12.966473684210527</v>
      </c>
      <c r="DK1033" s="113"/>
      <c r="DL1033" s="113">
        <v>11.964421052631577</v>
      </c>
    </row>
    <row r="1034" spans="101:116" ht="12.75">
      <c r="CW1034" s="112" t="s">
        <v>322</v>
      </c>
      <c r="CX1034" s="112" t="s">
        <v>323</v>
      </c>
      <c r="CY1034" s="112" t="s">
        <v>43</v>
      </c>
      <c r="CZ1034" s="112"/>
      <c r="DA1034" s="112"/>
      <c r="DB1034" s="112"/>
      <c r="DC1034" s="112">
        <v>11408</v>
      </c>
      <c r="DD1034" s="112">
        <v>45486.22</v>
      </c>
      <c r="DE1034" s="112">
        <v>41880.96</v>
      </c>
      <c r="DF1034" s="112"/>
      <c r="DG1034" s="112"/>
      <c r="DH1034" s="112"/>
      <c r="DI1034" s="113"/>
      <c r="DJ1034" s="113">
        <v>3.9872212482468443</v>
      </c>
      <c r="DK1034" s="113"/>
      <c r="DL1034" s="113">
        <v>3.6711921458625527</v>
      </c>
    </row>
    <row r="1035" spans="101:116" ht="12.75">
      <c r="CW1035" s="112" t="s">
        <v>322</v>
      </c>
      <c r="CX1035" s="112" t="s">
        <v>323</v>
      </c>
      <c r="CY1035" s="112" t="s">
        <v>156</v>
      </c>
      <c r="CZ1035" s="112">
        <v>136.8</v>
      </c>
      <c r="DA1035" s="112">
        <v>760.66</v>
      </c>
      <c r="DB1035" s="112">
        <v>644.08</v>
      </c>
      <c r="DC1035" s="112"/>
      <c r="DD1035" s="112"/>
      <c r="DE1035" s="112"/>
      <c r="DF1035" s="112">
        <v>-100</v>
      </c>
      <c r="DG1035" s="112">
        <v>-100</v>
      </c>
      <c r="DH1035" s="112">
        <v>-100</v>
      </c>
      <c r="DI1035" s="113">
        <v>5.560380116959063</v>
      </c>
      <c r="DJ1035" s="113"/>
      <c r="DK1035" s="113">
        <v>4.708187134502924</v>
      </c>
      <c r="DL1035" s="113"/>
    </row>
    <row r="1036" spans="117:132" ht="12.75">
      <c r="DM1036" s="112" t="s">
        <v>417</v>
      </c>
      <c r="DN1036" s="112" t="s">
        <v>418</v>
      </c>
      <c r="DO1036" s="112" t="s">
        <v>48</v>
      </c>
      <c r="DP1036" s="112">
        <v>23586</v>
      </c>
      <c r="DQ1036" s="112">
        <v>120418.31</v>
      </c>
      <c r="DR1036" s="112">
        <v>103697.01</v>
      </c>
      <c r="DS1036" s="112">
        <v>46412</v>
      </c>
      <c r="DT1036" s="112">
        <v>219244.72</v>
      </c>
      <c r="DU1036" s="112">
        <v>201601.61</v>
      </c>
      <c r="DV1036" s="112">
        <v>96.77774951242263</v>
      </c>
      <c r="DW1036" s="112">
        <v>82.06925508255348</v>
      </c>
      <c r="DX1036" s="112">
        <v>94.41410123589871</v>
      </c>
      <c r="DY1036" s="113">
        <v>5.105499448825574</v>
      </c>
      <c r="DZ1036" s="113">
        <v>4.723880031026459</v>
      </c>
      <c r="EA1036" s="113">
        <v>4.396549224116001</v>
      </c>
      <c r="EB1036" s="113">
        <v>4.3437389037317935</v>
      </c>
    </row>
    <row r="1037" spans="117:132" ht="12.75">
      <c r="DM1037" s="112" t="s">
        <v>417</v>
      </c>
      <c r="DN1037" s="112" t="s">
        <v>418</v>
      </c>
      <c r="DO1037" s="112" t="s">
        <v>87</v>
      </c>
      <c r="DP1037" s="112"/>
      <c r="DQ1037" s="112"/>
      <c r="DR1037" s="112"/>
      <c r="DS1037" s="112">
        <v>5682</v>
      </c>
      <c r="DT1037" s="112">
        <v>28308.79</v>
      </c>
      <c r="DU1037" s="112">
        <v>26034.4</v>
      </c>
      <c r="DV1037" s="112"/>
      <c r="DW1037" s="112"/>
      <c r="DX1037" s="112"/>
      <c r="DY1037" s="113"/>
      <c r="DZ1037" s="113">
        <v>4.982187609996481</v>
      </c>
      <c r="EA1037" s="113"/>
      <c r="EB1037" s="113">
        <v>4.581907778951074</v>
      </c>
    </row>
    <row r="1038" spans="117:132" ht="12.75">
      <c r="DM1038" s="112" t="s">
        <v>417</v>
      </c>
      <c r="DN1038" s="112" t="s">
        <v>418</v>
      </c>
      <c r="DO1038" s="112" t="s">
        <v>60</v>
      </c>
      <c r="DP1038" s="112"/>
      <c r="DQ1038" s="112"/>
      <c r="DR1038" s="112"/>
      <c r="DS1038" s="112">
        <v>750</v>
      </c>
      <c r="DT1038" s="112">
        <v>4412.09</v>
      </c>
      <c r="DU1038" s="112">
        <v>4070.5</v>
      </c>
      <c r="DV1038" s="112"/>
      <c r="DW1038" s="112"/>
      <c r="DX1038" s="112"/>
      <c r="DY1038" s="113"/>
      <c r="DZ1038" s="113">
        <v>5.882786666666667</v>
      </c>
      <c r="EA1038" s="113"/>
      <c r="EB1038" s="113">
        <v>5.427333333333333</v>
      </c>
    </row>
    <row r="1039" spans="117:132" ht="12.75">
      <c r="DM1039" s="112" t="s">
        <v>417</v>
      </c>
      <c r="DN1039" s="112" t="s">
        <v>418</v>
      </c>
      <c r="DO1039" s="112" t="s">
        <v>139</v>
      </c>
      <c r="DP1039" s="112">
        <v>39100</v>
      </c>
      <c r="DQ1039" s="112">
        <v>261563.93</v>
      </c>
      <c r="DR1039" s="112">
        <v>223928.85</v>
      </c>
      <c r="DS1039" s="112">
        <v>68460</v>
      </c>
      <c r="DT1039" s="112">
        <v>380822.15</v>
      </c>
      <c r="DU1039" s="112">
        <v>350369.34</v>
      </c>
      <c r="DV1039" s="112">
        <v>75.08951406649616</v>
      </c>
      <c r="DW1039" s="112">
        <v>45.59429123121068</v>
      </c>
      <c r="DX1039" s="112">
        <v>56.4645823885578</v>
      </c>
      <c r="DY1039" s="113">
        <v>6.689614578005115</v>
      </c>
      <c r="DZ1039" s="113">
        <v>5.5626957347356125</v>
      </c>
      <c r="EA1039" s="113">
        <v>5.727080562659847</v>
      </c>
      <c r="EB1039" s="113">
        <v>5.117869412795794</v>
      </c>
    </row>
    <row r="1040" spans="117:132" ht="12.75">
      <c r="DM1040" s="112" t="s">
        <v>417</v>
      </c>
      <c r="DN1040" s="112" t="s">
        <v>418</v>
      </c>
      <c r="DO1040" s="112" t="s">
        <v>63</v>
      </c>
      <c r="DP1040" s="112">
        <v>116716.41</v>
      </c>
      <c r="DQ1040" s="112">
        <v>830117.86</v>
      </c>
      <c r="DR1040" s="112">
        <v>712905.31</v>
      </c>
      <c r="DS1040" s="112">
        <v>151590</v>
      </c>
      <c r="DT1040" s="112">
        <v>876990.8</v>
      </c>
      <c r="DU1040" s="112">
        <v>806440.84</v>
      </c>
      <c r="DV1040" s="112">
        <v>29.878909058289228</v>
      </c>
      <c r="DW1040" s="112">
        <v>5.646540359943594</v>
      </c>
      <c r="DX1040" s="112">
        <v>13.120330103867497</v>
      </c>
      <c r="DY1040" s="113">
        <v>7.112263476918113</v>
      </c>
      <c r="DZ1040" s="113">
        <v>5.7852813510126</v>
      </c>
      <c r="EA1040" s="113">
        <v>6.108012660773237</v>
      </c>
      <c r="EB1040" s="113">
        <v>5.319881522527871</v>
      </c>
    </row>
    <row r="1041" spans="117:132" ht="12.75">
      <c r="DM1041" s="112" t="s">
        <v>417</v>
      </c>
      <c r="DN1041" s="112" t="s">
        <v>418</v>
      </c>
      <c r="DO1041" s="112" t="s">
        <v>54</v>
      </c>
      <c r="DP1041" s="112">
        <v>158249.67</v>
      </c>
      <c r="DQ1041" s="112">
        <v>835928.09</v>
      </c>
      <c r="DR1041" s="112">
        <v>718677.02</v>
      </c>
      <c r="DS1041" s="112">
        <v>237228.28</v>
      </c>
      <c r="DT1041" s="112">
        <v>1214310.33</v>
      </c>
      <c r="DU1041" s="112">
        <v>1116283.59</v>
      </c>
      <c r="DV1041" s="112">
        <v>49.90759854349142</v>
      </c>
      <c r="DW1041" s="112">
        <v>45.26492703457304</v>
      </c>
      <c r="DX1041" s="112">
        <v>55.3247924916258</v>
      </c>
      <c r="DY1041" s="113">
        <v>5.282337018459501</v>
      </c>
      <c r="DZ1041" s="113">
        <v>5.118741871753233</v>
      </c>
      <c r="EA1041" s="113">
        <v>4.541412440228153</v>
      </c>
      <c r="EB1041" s="113">
        <v>4.705524948374621</v>
      </c>
    </row>
    <row r="1042" spans="117:132" ht="12.75">
      <c r="DM1042" s="112" t="s">
        <v>417</v>
      </c>
      <c r="DN1042" s="112" t="s">
        <v>418</v>
      </c>
      <c r="DO1042" s="112" t="s">
        <v>82</v>
      </c>
      <c r="DP1042" s="112"/>
      <c r="DQ1042" s="112"/>
      <c r="DR1042" s="112"/>
      <c r="DS1042" s="112">
        <v>2122</v>
      </c>
      <c r="DT1042" s="112">
        <v>11370.32</v>
      </c>
      <c r="DU1042" s="112">
        <v>10460.15</v>
      </c>
      <c r="DV1042" s="112"/>
      <c r="DW1042" s="112"/>
      <c r="DX1042" s="112"/>
      <c r="DY1042" s="113"/>
      <c r="DZ1042" s="113">
        <v>5.358303487276155</v>
      </c>
      <c r="EA1042" s="113"/>
      <c r="EB1042" s="113">
        <v>4.929382657869934</v>
      </c>
    </row>
    <row r="1043" spans="117:132" ht="12.75">
      <c r="DM1043" s="112" t="s">
        <v>417</v>
      </c>
      <c r="DN1043" s="112" t="s">
        <v>418</v>
      </c>
      <c r="DO1043" s="112" t="s">
        <v>705</v>
      </c>
      <c r="DP1043" s="112"/>
      <c r="DQ1043" s="112"/>
      <c r="DR1043" s="112"/>
      <c r="DS1043" s="112">
        <v>1490</v>
      </c>
      <c r="DT1043" s="112">
        <v>7396.42</v>
      </c>
      <c r="DU1043" s="112">
        <v>6834.96</v>
      </c>
      <c r="DV1043" s="112"/>
      <c r="DW1043" s="112"/>
      <c r="DX1043" s="112"/>
      <c r="DY1043" s="113"/>
      <c r="DZ1043" s="113">
        <v>4.964040268456376</v>
      </c>
      <c r="EA1043" s="113"/>
      <c r="EB1043" s="113">
        <v>4.587221476510067</v>
      </c>
    </row>
    <row r="1044" spans="117:132" ht="12.75">
      <c r="DM1044" s="112" t="s">
        <v>417</v>
      </c>
      <c r="DN1044" s="112" t="s">
        <v>418</v>
      </c>
      <c r="DO1044" s="112" t="s">
        <v>42</v>
      </c>
      <c r="DP1044" s="112">
        <v>428544</v>
      </c>
      <c r="DQ1044" s="112">
        <v>2424477.26</v>
      </c>
      <c r="DR1044" s="112">
        <v>2082414.74</v>
      </c>
      <c r="DS1044" s="112">
        <v>378277</v>
      </c>
      <c r="DT1044" s="112">
        <v>2144864.75</v>
      </c>
      <c r="DU1044" s="112">
        <v>1973794.92</v>
      </c>
      <c r="DV1044" s="112">
        <v>-11.729717368578255</v>
      </c>
      <c r="DW1044" s="112">
        <v>-11.532898848471765</v>
      </c>
      <c r="DX1044" s="112">
        <v>-5.216051246352591</v>
      </c>
      <c r="DY1044" s="113">
        <v>5.657475685110513</v>
      </c>
      <c r="DZ1044" s="113">
        <v>5.670090304195074</v>
      </c>
      <c r="EA1044" s="113">
        <v>4.859278720504779</v>
      </c>
      <c r="EB1044" s="113">
        <v>5.217856015565313</v>
      </c>
    </row>
    <row r="1045" spans="117:132" ht="12.75">
      <c r="DM1045" s="112" t="s">
        <v>417</v>
      </c>
      <c r="DN1045" s="112" t="s">
        <v>418</v>
      </c>
      <c r="DO1045" s="112" t="s">
        <v>45</v>
      </c>
      <c r="DP1045" s="112">
        <v>270626.4</v>
      </c>
      <c r="DQ1045" s="112">
        <v>1340975.06</v>
      </c>
      <c r="DR1045" s="112">
        <v>1152684.73</v>
      </c>
      <c r="DS1045" s="112">
        <v>219780</v>
      </c>
      <c r="DT1045" s="112">
        <v>1081471.89</v>
      </c>
      <c r="DU1045" s="112">
        <v>995656.32</v>
      </c>
      <c r="DV1045" s="112">
        <v>-18.788410886742763</v>
      </c>
      <c r="DW1045" s="112">
        <v>-19.351826722265823</v>
      </c>
      <c r="DX1045" s="112">
        <v>-13.622841173579184</v>
      </c>
      <c r="DY1045" s="113">
        <v>4.955078514143483</v>
      </c>
      <c r="DZ1045" s="113">
        <v>4.92070202020202</v>
      </c>
      <c r="EA1045" s="113">
        <v>4.259321078800885</v>
      </c>
      <c r="EB1045" s="113">
        <v>4.530240786240786</v>
      </c>
    </row>
    <row r="1046" spans="117:132" ht="12.75">
      <c r="DM1046" s="112" t="s">
        <v>417</v>
      </c>
      <c r="DN1046" s="112" t="s">
        <v>418</v>
      </c>
      <c r="DO1046" s="112" t="s">
        <v>57</v>
      </c>
      <c r="DP1046" s="112">
        <v>10900</v>
      </c>
      <c r="DQ1046" s="112">
        <v>59934.95</v>
      </c>
      <c r="DR1046" s="112">
        <v>51991.89</v>
      </c>
      <c r="DS1046" s="112">
        <v>43991</v>
      </c>
      <c r="DT1046" s="112">
        <v>241788.89</v>
      </c>
      <c r="DU1046" s="112">
        <v>222582.36</v>
      </c>
      <c r="DV1046" s="112">
        <v>303.58715596330273</v>
      </c>
      <c r="DW1046" s="112">
        <v>303.4188566103751</v>
      </c>
      <c r="DX1046" s="112">
        <v>328.10976865815024</v>
      </c>
      <c r="DY1046" s="113">
        <v>5.498619266055045</v>
      </c>
      <c r="DZ1046" s="113">
        <v>5.496326294014685</v>
      </c>
      <c r="EA1046" s="113">
        <v>4.769898165137614</v>
      </c>
      <c r="EB1046" s="113">
        <v>5.059724943738492</v>
      </c>
    </row>
    <row r="1047" spans="117:132" ht="12.75">
      <c r="DM1047" s="112" t="s">
        <v>417</v>
      </c>
      <c r="DN1047" s="112" t="s">
        <v>418</v>
      </c>
      <c r="DO1047" s="112" t="s">
        <v>43</v>
      </c>
      <c r="DP1047" s="112">
        <v>335760</v>
      </c>
      <c r="DQ1047" s="112">
        <v>1617317.84</v>
      </c>
      <c r="DR1047" s="112">
        <v>1388703.29</v>
      </c>
      <c r="DS1047" s="112">
        <v>356010</v>
      </c>
      <c r="DT1047" s="112">
        <v>1693322.84</v>
      </c>
      <c r="DU1047" s="112">
        <v>1559961.14</v>
      </c>
      <c r="DV1047" s="112">
        <v>6.031093638313081</v>
      </c>
      <c r="DW1047" s="112">
        <v>4.699447326939768</v>
      </c>
      <c r="DX1047" s="112">
        <v>12.332213168444344</v>
      </c>
      <c r="DY1047" s="113">
        <v>4.816886585656421</v>
      </c>
      <c r="DZ1047" s="113">
        <v>4.756391224965591</v>
      </c>
      <c r="EA1047" s="113">
        <v>4.135999791517751</v>
      </c>
      <c r="EB1047" s="113">
        <v>4.381790230611499</v>
      </c>
    </row>
    <row r="1048" spans="117:132" ht="12.75">
      <c r="DM1048" s="112" t="s">
        <v>417</v>
      </c>
      <c r="DN1048" s="112" t="s">
        <v>418</v>
      </c>
      <c r="DO1048" s="112" t="s">
        <v>99</v>
      </c>
      <c r="DP1048" s="112">
        <v>8460</v>
      </c>
      <c r="DQ1048" s="112">
        <v>52919.94</v>
      </c>
      <c r="DR1048" s="112">
        <v>45502.37</v>
      </c>
      <c r="DS1048" s="112">
        <v>6600</v>
      </c>
      <c r="DT1048" s="112">
        <v>34782.92</v>
      </c>
      <c r="DU1048" s="112">
        <v>31961.13</v>
      </c>
      <c r="DV1048" s="112">
        <v>-21.98581560283688</v>
      </c>
      <c r="DW1048" s="112">
        <v>-34.272563423163376</v>
      </c>
      <c r="DX1048" s="112">
        <v>-29.75941692707435</v>
      </c>
      <c r="DY1048" s="113">
        <v>6.255312056737589</v>
      </c>
      <c r="DZ1048" s="113">
        <v>5.2701393939393935</v>
      </c>
      <c r="EA1048" s="113">
        <v>5.37853073286052</v>
      </c>
      <c r="EB1048" s="113">
        <v>4.842595454545455</v>
      </c>
    </row>
    <row r="1049" spans="117:132" ht="12.75">
      <c r="DM1049" s="112" t="s">
        <v>417</v>
      </c>
      <c r="DN1049" s="112" t="s">
        <v>418</v>
      </c>
      <c r="DO1049" s="112" t="s">
        <v>62</v>
      </c>
      <c r="DP1049" s="112">
        <v>8320</v>
      </c>
      <c r="DQ1049" s="112">
        <v>45265.61</v>
      </c>
      <c r="DR1049" s="112">
        <v>38984.78</v>
      </c>
      <c r="DS1049" s="112">
        <v>10886</v>
      </c>
      <c r="DT1049" s="112">
        <v>63659.96</v>
      </c>
      <c r="DU1049" s="112">
        <v>58565.8</v>
      </c>
      <c r="DV1049" s="112">
        <v>30.841346153846153</v>
      </c>
      <c r="DW1049" s="112">
        <v>40.63647877494636</v>
      </c>
      <c r="DX1049" s="112">
        <v>50.22734513315198</v>
      </c>
      <c r="DY1049" s="113">
        <v>5.440578125</v>
      </c>
      <c r="DZ1049" s="113">
        <v>5.847874334006981</v>
      </c>
      <c r="EA1049" s="113">
        <v>4.685670673076923</v>
      </c>
      <c r="EB1049" s="113">
        <v>5.379919162226713</v>
      </c>
    </row>
    <row r="1050" spans="117:132" ht="12.75">
      <c r="DM1050" s="112" t="s">
        <v>417</v>
      </c>
      <c r="DN1050" s="112" t="s">
        <v>418</v>
      </c>
      <c r="DO1050" s="112" t="s">
        <v>50</v>
      </c>
      <c r="DP1050" s="112">
        <v>13260</v>
      </c>
      <c r="DQ1050" s="112">
        <v>80331.74</v>
      </c>
      <c r="DR1050" s="112">
        <v>68649.35</v>
      </c>
      <c r="DS1050" s="112">
        <v>81570</v>
      </c>
      <c r="DT1050" s="112">
        <v>595551.4</v>
      </c>
      <c r="DU1050" s="112">
        <v>547756.12</v>
      </c>
      <c r="DV1050" s="112">
        <v>515.158371040724</v>
      </c>
      <c r="DW1050" s="112">
        <v>641.3649947081938</v>
      </c>
      <c r="DX1050" s="112">
        <v>697.9043064500975</v>
      </c>
      <c r="DY1050" s="113">
        <v>6.058200603318251</v>
      </c>
      <c r="DZ1050" s="113">
        <v>7.301108250582322</v>
      </c>
      <c r="EA1050" s="113">
        <v>5.177175716440423</v>
      </c>
      <c r="EB1050" s="113">
        <v>6.715166360181439</v>
      </c>
    </row>
    <row r="1051" spans="117:132" ht="12.75">
      <c r="DM1051" s="112" t="s">
        <v>417</v>
      </c>
      <c r="DN1051" s="112" t="s">
        <v>418</v>
      </c>
      <c r="DO1051" s="112" t="s">
        <v>95</v>
      </c>
      <c r="DP1051" s="112">
        <v>36160</v>
      </c>
      <c r="DQ1051" s="112">
        <v>173331.22</v>
      </c>
      <c r="DR1051" s="112">
        <v>147603.79</v>
      </c>
      <c r="DS1051" s="112"/>
      <c r="DT1051" s="112"/>
      <c r="DU1051" s="112"/>
      <c r="DV1051" s="112">
        <v>-100</v>
      </c>
      <c r="DW1051" s="112">
        <v>-100</v>
      </c>
      <c r="DX1051" s="112">
        <v>-100</v>
      </c>
      <c r="DY1051" s="113">
        <v>4.793451880530974</v>
      </c>
      <c r="DZ1051" s="113"/>
      <c r="EA1051" s="113">
        <v>4.081963219026549</v>
      </c>
      <c r="EB1051" s="113"/>
    </row>
    <row r="1052" spans="117:132" ht="12.75">
      <c r="DM1052" s="112" t="s">
        <v>417</v>
      </c>
      <c r="DN1052" s="112" t="s">
        <v>418</v>
      </c>
      <c r="DO1052" s="112" t="s">
        <v>70</v>
      </c>
      <c r="DP1052" s="112">
        <v>12660</v>
      </c>
      <c r="DQ1052" s="112">
        <v>69855.41</v>
      </c>
      <c r="DR1052" s="112">
        <v>60884.12</v>
      </c>
      <c r="DS1052" s="112">
        <v>31614</v>
      </c>
      <c r="DT1052" s="112">
        <v>178942.03</v>
      </c>
      <c r="DU1052" s="112">
        <v>165774.58</v>
      </c>
      <c r="DV1052" s="112">
        <v>149.71563981042655</v>
      </c>
      <c r="DW1052" s="112">
        <v>156.16058942321</v>
      </c>
      <c r="DX1052" s="112">
        <v>172.2788470951046</v>
      </c>
      <c r="DY1052" s="113">
        <v>5.5178048973143765</v>
      </c>
      <c r="DZ1052" s="113">
        <v>5.6602147782627945</v>
      </c>
      <c r="EA1052" s="113">
        <v>4.809172195892575</v>
      </c>
      <c r="EB1052" s="113">
        <v>5.243707850952109</v>
      </c>
    </row>
    <row r="1053" spans="117:132" ht="12.75">
      <c r="DM1053" s="112" t="s">
        <v>417</v>
      </c>
      <c r="DN1053" s="112" t="s">
        <v>418</v>
      </c>
      <c r="DO1053" s="112" t="s">
        <v>71</v>
      </c>
      <c r="DP1053" s="112">
        <v>2760</v>
      </c>
      <c r="DQ1053" s="112">
        <v>14968.99</v>
      </c>
      <c r="DR1053" s="112">
        <v>12841.42</v>
      </c>
      <c r="DS1053" s="112">
        <v>3078</v>
      </c>
      <c r="DT1053" s="112">
        <v>17579.38</v>
      </c>
      <c r="DU1053" s="112">
        <v>16168.84</v>
      </c>
      <c r="DV1053" s="112">
        <v>11.521739130434783</v>
      </c>
      <c r="DW1053" s="112">
        <v>17.438651505545806</v>
      </c>
      <c r="DX1053" s="112">
        <v>25.911620365971988</v>
      </c>
      <c r="DY1053" s="113">
        <v>5.423547101449275</v>
      </c>
      <c r="DZ1053" s="113">
        <v>5.711299545159195</v>
      </c>
      <c r="EA1053" s="113">
        <v>4.652688405797101</v>
      </c>
      <c r="EB1053" s="113">
        <v>5.253034437946718</v>
      </c>
    </row>
    <row r="1054" spans="117:132" ht="12.75">
      <c r="DM1054" s="112" t="s">
        <v>417</v>
      </c>
      <c r="DN1054" s="112" t="s">
        <v>418</v>
      </c>
      <c r="DO1054" s="112" t="s">
        <v>67</v>
      </c>
      <c r="DP1054" s="112">
        <v>169694</v>
      </c>
      <c r="DQ1054" s="112">
        <v>816607.5</v>
      </c>
      <c r="DR1054" s="112">
        <v>700801.37</v>
      </c>
      <c r="DS1054" s="112">
        <v>147442</v>
      </c>
      <c r="DT1054" s="112">
        <v>757342.3</v>
      </c>
      <c r="DU1054" s="112">
        <v>697345.75</v>
      </c>
      <c r="DV1054" s="112">
        <v>-13.113015192051575</v>
      </c>
      <c r="DW1054" s="112">
        <v>-7.257489062983129</v>
      </c>
      <c r="DX1054" s="112">
        <v>-0.4930954972305484</v>
      </c>
      <c r="DY1054" s="113">
        <v>4.812235553407899</v>
      </c>
      <c r="DZ1054" s="113">
        <v>5.136543861314958</v>
      </c>
      <c r="EA1054" s="113">
        <v>4.129794630334603</v>
      </c>
      <c r="EB1054" s="113">
        <v>4.729627582371373</v>
      </c>
    </row>
    <row r="1055" spans="117:132" ht="12.75">
      <c r="DM1055" s="112" t="s">
        <v>417</v>
      </c>
      <c r="DN1055" s="112" t="s">
        <v>418</v>
      </c>
      <c r="DO1055" s="112" t="s">
        <v>49</v>
      </c>
      <c r="DP1055" s="112">
        <v>3710</v>
      </c>
      <c r="DQ1055" s="112">
        <v>25371.2</v>
      </c>
      <c r="DR1055" s="112">
        <v>21743.17</v>
      </c>
      <c r="DS1055" s="112">
        <v>2990</v>
      </c>
      <c r="DT1055" s="112">
        <v>18035.7</v>
      </c>
      <c r="DU1055" s="112">
        <v>16629.98</v>
      </c>
      <c r="DV1055" s="112">
        <v>-19.40700808625337</v>
      </c>
      <c r="DW1055" s="112">
        <v>-28.91270416850602</v>
      </c>
      <c r="DX1055" s="112">
        <v>-23.51630420035349</v>
      </c>
      <c r="DY1055" s="113">
        <v>6.838598382749327</v>
      </c>
      <c r="DZ1055" s="113">
        <v>6.032006688963211</v>
      </c>
      <c r="EA1055" s="113">
        <v>5.860692722371967</v>
      </c>
      <c r="EB1055" s="113">
        <v>5.561866220735785</v>
      </c>
    </row>
    <row r="1056" spans="117:132" ht="12.75">
      <c r="DM1056" s="112" t="s">
        <v>417</v>
      </c>
      <c r="DN1056" s="112" t="s">
        <v>418</v>
      </c>
      <c r="DO1056" s="112" t="s">
        <v>350</v>
      </c>
      <c r="DP1056" s="112">
        <v>17296</v>
      </c>
      <c r="DQ1056" s="112">
        <v>90075.18</v>
      </c>
      <c r="DR1056" s="112">
        <v>77373.09</v>
      </c>
      <c r="DS1056" s="112">
        <v>16886</v>
      </c>
      <c r="DT1056" s="112">
        <v>82272.14</v>
      </c>
      <c r="DU1056" s="112">
        <v>75719.76</v>
      </c>
      <c r="DV1056" s="112">
        <v>-2.370490286771508</v>
      </c>
      <c r="DW1056" s="112">
        <v>-8.662808112068156</v>
      </c>
      <c r="DX1056" s="112">
        <v>-2.13682819181708</v>
      </c>
      <c r="DY1056" s="113">
        <v>5.207861933395004</v>
      </c>
      <c r="DZ1056" s="113">
        <v>4.872210114888073</v>
      </c>
      <c r="EA1056" s="113">
        <v>4.473467275670675</v>
      </c>
      <c r="EB1056" s="113">
        <v>4.4841738718465</v>
      </c>
    </row>
    <row r="1057" spans="117:132" ht="12.75">
      <c r="DM1057" s="112" t="s">
        <v>417</v>
      </c>
      <c r="DN1057" s="112" t="s">
        <v>418</v>
      </c>
      <c r="DO1057" s="112" t="s">
        <v>66</v>
      </c>
      <c r="DP1057" s="112">
        <v>3620</v>
      </c>
      <c r="DQ1057" s="112">
        <v>19404.62</v>
      </c>
      <c r="DR1057" s="112">
        <v>16815.52</v>
      </c>
      <c r="DS1057" s="112">
        <v>4500</v>
      </c>
      <c r="DT1057" s="112">
        <v>26584.08</v>
      </c>
      <c r="DU1057" s="112">
        <v>24476.2</v>
      </c>
      <c r="DV1057" s="112">
        <v>24.30939226519337</v>
      </c>
      <c r="DW1057" s="112">
        <v>36.99871473906731</v>
      </c>
      <c r="DX1057" s="112">
        <v>45.557199539473054</v>
      </c>
      <c r="DY1057" s="113">
        <v>5.3603922651933695</v>
      </c>
      <c r="DZ1057" s="113">
        <v>5.907573333333334</v>
      </c>
      <c r="EA1057" s="113">
        <v>4.645171270718232</v>
      </c>
      <c r="EB1057" s="113">
        <v>5.439155555555556</v>
      </c>
    </row>
    <row r="1058" spans="117:132" ht="12.75">
      <c r="DM1058" s="112" t="s">
        <v>417</v>
      </c>
      <c r="DN1058" s="112" t="s">
        <v>418</v>
      </c>
      <c r="DO1058" s="112" t="s">
        <v>44</v>
      </c>
      <c r="DP1058" s="112"/>
      <c r="DQ1058" s="112"/>
      <c r="DR1058" s="112"/>
      <c r="DS1058" s="112">
        <v>30962</v>
      </c>
      <c r="DT1058" s="112">
        <v>152567.22</v>
      </c>
      <c r="DU1058" s="112">
        <v>140579.26</v>
      </c>
      <c r="DV1058" s="112"/>
      <c r="DW1058" s="112"/>
      <c r="DX1058" s="112"/>
      <c r="DY1058" s="113"/>
      <c r="DZ1058" s="113">
        <v>4.927563464892449</v>
      </c>
      <c r="EA1058" s="113"/>
      <c r="EB1058" s="113">
        <v>4.540380466378141</v>
      </c>
    </row>
    <row r="1059" spans="117:132" ht="12.75">
      <c r="DM1059" s="112" t="s">
        <v>419</v>
      </c>
      <c r="DN1059" s="112" t="s">
        <v>623</v>
      </c>
      <c r="DO1059" s="112" t="s">
        <v>63</v>
      </c>
      <c r="DP1059" s="112"/>
      <c r="DQ1059" s="112"/>
      <c r="DR1059" s="112"/>
      <c r="DS1059" s="112">
        <v>800</v>
      </c>
      <c r="DT1059" s="112">
        <v>6000</v>
      </c>
      <c r="DU1059" s="112">
        <v>5523.45</v>
      </c>
      <c r="DV1059" s="112"/>
      <c r="DW1059" s="112"/>
      <c r="DX1059" s="112"/>
      <c r="DY1059" s="113"/>
      <c r="DZ1059" s="113">
        <v>7.5</v>
      </c>
      <c r="EA1059" s="113"/>
      <c r="EB1059" s="113">
        <v>6.9043125</v>
      </c>
    </row>
    <row r="1060" spans="117:132" ht="12.75">
      <c r="DM1060" s="112" t="s">
        <v>419</v>
      </c>
      <c r="DN1060" s="112" t="s">
        <v>623</v>
      </c>
      <c r="DO1060" s="112" t="s">
        <v>54</v>
      </c>
      <c r="DP1060" s="112"/>
      <c r="DQ1060" s="112"/>
      <c r="DR1060" s="112"/>
      <c r="DS1060" s="112">
        <v>20</v>
      </c>
      <c r="DT1060" s="112">
        <v>93.04</v>
      </c>
      <c r="DU1060" s="112">
        <v>85.33</v>
      </c>
      <c r="DV1060" s="112"/>
      <c r="DW1060" s="112"/>
      <c r="DX1060" s="112"/>
      <c r="DY1060" s="113"/>
      <c r="DZ1060" s="113">
        <v>4.652</v>
      </c>
      <c r="EA1060" s="113"/>
      <c r="EB1060" s="113">
        <v>4.2665</v>
      </c>
    </row>
    <row r="1061" spans="117:132" ht="12.75">
      <c r="DM1061" s="112" t="s">
        <v>419</v>
      </c>
      <c r="DN1061" s="112" t="s">
        <v>623</v>
      </c>
      <c r="DO1061" s="112" t="s">
        <v>42</v>
      </c>
      <c r="DP1061" s="112"/>
      <c r="DQ1061" s="112"/>
      <c r="DR1061" s="112"/>
      <c r="DS1061" s="112">
        <v>3950</v>
      </c>
      <c r="DT1061" s="112">
        <v>17184.66</v>
      </c>
      <c r="DU1061" s="112">
        <v>15860.97</v>
      </c>
      <c r="DV1061" s="112"/>
      <c r="DW1061" s="112"/>
      <c r="DX1061" s="112"/>
      <c r="DY1061" s="113"/>
      <c r="DZ1061" s="113">
        <v>4.350546835443038</v>
      </c>
      <c r="EA1061" s="113"/>
      <c r="EB1061" s="113">
        <v>4.015435443037974</v>
      </c>
    </row>
    <row r="1062" spans="117:132" ht="12.75">
      <c r="DM1062" s="112" t="s">
        <v>419</v>
      </c>
      <c r="DN1062" s="112" t="s">
        <v>623</v>
      </c>
      <c r="DO1062" s="112" t="s">
        <v>45</v>
      </c>
      <c r="DP1062" s="112"/>
      <c r="DQ1062" s="112"/>
      <c r="DR1062" s="112"/>
      <c r="DS1062" s="112">
        <v>13424</v>
      </c>
      <c r="DT1062" s="112">
        <v>65693.28</v>
      </c>
      <c r="DU1062" s="112">
        <v>60591.61</v>
      </c>
      <c r="DV1062" s="112"/>
      <c r="DW1062" s="112"/>
      <c r="DX1062" s="112"/>
      <c r="DY1062" s="113"/>
      <c r="DZ1062" s="113">
        <v>4.8937187127532775</v>
      </c>
      <c r="EA1062" s="113"/>
      <c r="EB1062" s="113">
        <v>4.5136777413587605</v>
      </c>
    </row>
    <row r="1063" spans="117:132" ht="12.75">
      <c r="DM1063" s="112" t="s">
        <v>419</v>
      </c>
      <c r="DN1063" s="112" t="s">
        <v>623</v>
      </c>
      <c r="DO1063" s="112" t="s">
        <v>43</v>
      </c>
      <c r="DP1063" s="112"/>
      <c r="DQ1063" s="112"/>
      <c r="DR1063" s="112"/>
      <c r="DS1063" s="112">
        <v>16350</v>
      </c>
      <c r="DT1063" s="112">
        <v>74815.3</v>
      </c>
      <c r="DU1063" s="112">
        <v>68956.84</v>
      </c>
      <c r="DV1063" s="112"/>
      <c r="DW1063" s="112"/>
      <c r="DX1063" s="112"/>
      <c r="DY1063" s="113"/>
      <c r="DZ1063" s="113">
        <v>4.575859327217126</v>
      </c>
      <c r="EA1063" s="113"/>
      <c r="EB1063" s="113">
        <v>4.21754373088685</v>
      </c>
    </row>
    <row r="1064" spans="117:132" ht="12.75">
      <c r="DM1064" s="112" t="s">
        <v>419</v>
      </c>
      <c r="DN1064" s="112" t="s">
        <v>623</v>
      </c>
      <c r="DO1064" s="112" t="s">
        <v>50</v>
      </c>
      <c r="DP1064" s="112"/>
      <c r="DQ1064" s="112"/>
      <c r="DR1064" s="112"/>
      <c r="DS1064" s="112">
        <v>160</v>
      </c>
      <c r="DT1064" s="112">
        <v>857.25</v>
      </c>
      <c r="DU1064" s="112">
        <v>787.6</v>
      </c>
      <c r="DV1064" s="112"/>
      <c r="DW1064" s="112"/>
      <c r="DX1064" s="112"/>
      <c r="DY1064" s="113"/>
      <c r="DZ1064" s="113">
        <v>5.3578125</v>
      </c>
      <c r="EA1064" s="113"/>
      <c r="EB1064" s="113">
        <v>4.9225</v>
      </c>
    </row>
    <row r="1065" spans="117:132" ht="12.75">
      <c r="DM1065" s="112" t="s">
        <v>419</v>
      </c>
      <c r="DN1065" s="112" t="s">
        <v>623</v>
      </c>
      <c r="DO1065" s="112" t="s">
        <v>67</v>
      </c>
      <c r="DP1065" s="112"/>
      <c r="DQ1065" s="112"/>
      <c r="DR1065" s="112"/>
      <c r="DS1065" s="112">
        <v>332</v>
      </c>
      <c r="DT1065" s="112">
        <v>1575.04</v>
      </c>
      <c r="DU1065" s="112">
        <v>1448.6</v>
      </c>
      <c r="DV1065" s="112"/>
      <c r="DW1065" s="112"/>
      <c r="DX1065" s="112"/>
      <c r="DY1065" s="113"/>
      <c r="DZ1065" s="113">
        <v>4.744096385542169</v>
      </c>
      <c r="EA1065" s="113"/>
      <c r="EB1065" s="113">
        <v>4.363253012048193</v>
      </c>
    </row>
    <row r="1066" spans="117:132" ht="12.75">
      <c r="DM1066" s="112" t="s">
        <v>419</v>
      </c>
      <c r="DN1066" s="112" t="s">
        <v>623</v>
      </c>
      <c r="DO1066" s="112" t="s">
        <v>44</v>
      </c>
      <c r="DP1066" s="112">
        <v>6080</v>
      </c>
      <c r="DQ1066" s="112">
        <v>21853.88</v>
      </c>
      <c r="DR1066" s="112">
        <v>18848</v>
      </c>
      <c r="DS1066" s="112">
        <v>5340</v>
      </c>
      <c r="DT1066" s="112">
        <v>23626.14</v>
      </c>
      <c r="DU1066" s="112">
        <v>21794.94</v>
      </c>
      <c r="DV1066" s="112">
        <v>-12.171052631578947</v>
      </c>
      <c r="DW1066" s="112">
        <v>8.109589692997298</v>
      </c>
      <c r="DX1066" s="112">
        <v>15.635292869269943</v>
      </c>
      <c r="DY1066" s="113">
        <v>3.594388157894737</v>
      </c>
      <c r="DZ1066" s="113">
        <v>4.424370786516854</v>
      </c>
      <c r="EA1066" s="113">
        <v>3.1</v>
      </c>
      <c r="EB1066" s="113">
        <v>4.081449438202247</v>
      </c>
    </row>
    <row r="1067" spans="117:132" ht="12.75">
      <c r="DM1067" s="112" t="s">
        <v>436</v>
      </c>
      <c r="DN1067" s="112" t="s">
        <v>437</v>
      </c>
      <c r="DO1067" s="112" t="s">
        <v>48</v>
      </c>
      <c r="DP1067" s="112">
        <v>1260</v>
      </c>
      <c r="DQ1067" s="112">
        <v>5820.78</v>
      </c>
      <c r="DR1067" s="112">
        <v>5178</v>
      </c>
      <c r="DS1067" s="112">
        <v>2352</v>
      </c>
      <c r="DT1067" s="112">
        <v>15636.86</v>
      </c>
      <c r="DU1067" s="112">
        <v>14336.34</v>
      </c>
      <c r="DV1067" s="112">
        <v>86.66666666666667</v>
      </c>
      <c r="DW1067" s="112">
        <v>168.63856733977238</v>
      </c>
      <c r="DX1067" s="112">
        <v>176.8702201622248</v>
      </c>
      <c r="DY1067" s="113">
        <v>4.619666666666666</v>
      </c>
      <c r="DZ1067" s="113">
        <v>6.648324829931973</v>
      </c>
      <c r="EA1067" s="113">
        <v>4.109523809523809</v>
      </c>
      <c r="EB1067" s="113">
        <v>6.0953826530612245</v>
      </c>
    </row>
    <row r="1068" spans="117:132" ht="12.75">
      <c r="DM1068" s="112" t="s">
        <v>436</v>
      </c>
      <c r="DN1068" s="112" t="s">
        <v>437</v>
      </c>
      <c r="DO1068" s="112" t="s">
        <v>138</v>
      </c>
      <c r="DP1068" s="112">
        <v>5000</v>
      </c>
      <c r="DQ1068" s="112">
        <v>27372.78</v>
      </c>
      <c r="DR1068" s="112">
        <v>23613.15</v>
      </c>
      <c r="DS1068" s="112"/>
      <c r="DT1068" s="112"/>
      <c r="DU1068" s="112"/>
      <c r="DV1068" s="112">
        <v>-100</v>
      </c>
      <c r="DW1068" s="112">
        <v>-100</v>
      </c>
      <c r="DX1068" s="112">
        <v>-100</v>
      </c>
      <c r="DY1068" s="113">
        <v>5.474556</v>
      </c>
      <c r="DZ1068" s="113"/>
      <c r="EA1068" s="113">
        <v>4.7226300000000005</v>
      </c>
      <c r="EB1068" s="113"/>
    </row>
    <row r="1069" spans="117:132" ht="12.75">
      <c r="DM1069" s="112" t="s">
        <v>436</v>
      </c>
      <c r="DN1069" s="112" t="s">
        <v>437</v>
      </c>
      <c r="DO1069" s="112" t="s">
        <v>63</v>
      </c>
      <c r="DP1069" s="112">
        <v>19090</v>
      </c>
      <c r="DQ1069" s="112">
        <v>165401.5</v>
      </c>
      <c r="DR1069" s="112">
        <v>137272.86</v>
      </c>
      <c r="DS1069" s="112"/>
      <c r="DT1069" s="112"/>
      <c r="DU1069" s="112"/>
      <c r="DV1069" s="112">
        <v>-100</v>
      </c>
      <c r="DW1069" s="112">
        <v>-100</v>
      </c>
      <c r="DX1069" s="112">
        <v>-100</v>
      </c>
      <c r="DY1069" s="113">
        <v>8.664300680984809</v>
      </c>
      <c r="DZ1069" s="113"/>
      <c r="EA1069" s="113">
        <v>7.190825563122052</v>
      </c>
      <c r="EB1069" s="113"/>
    </row>
    <row r="1070" spans="117:132" ht="12.75">
      <c r="DM1070" s="112" t="s">
        <v>436</v>
      </c>
      <c r="DN1070" s="112" t="s">
        <v>437</v>
      </c>
      <c r="DO1070" s="112" t="s">
        <v>54</v>
      </c>
      <c r="DP1070" s="112">
        <v>14844.12</v>
      </c>
      <c r="DQ1070" s="112">
        <v>151018.6</v>
      </c>
      <c r="DR1070" s="112">
        <v>130951.91</v>
      </c>
      <c r="DS1070" s="112">
        <v>891</v>
      </c>
      <c r="DT1070" s="112">
        <v>6364.75</v>
      </c>
      <c r="DU1070" s="112">
        <v>5837.41</v>
      </c>
      <c r="DV1070" s="112">
        <v>-93.9976233013476</v>
      </c>
      <c r="DW1070" s="112">
        <v>-95.78545291772006</v>
      </c>
      <c r="DX1070" s="112">
        <v>-95.5423254231267</v>
      </c>
      <c r="DY1070" s="113">
        <v>10.173631040438908</v>
      </c>
      <c r="DZ1070" s="113">
        <v>7.14337822671156</v>
      </c>
      <c r="EA1070" s="113">
        <v>8.821803515466057</v>
      </c>
      <c r="EB1070" s="113">
        <v>6.551526374859708</v>
      </c>
    </row>
    <row r="1071" spans="117:132" ht="12.75">
      <c r="DM1071" s="112" t="s">
        <v>436</v>
      </c>
      <c r="DN1071" s="112" t="s">
        <v>437</v>
      </c>
      <c r="DO1071" s="112" t="s">
        <v>56</v>
      </c>
      <c r="DP1071" s="112">
        <v>2000</v>
      </c>
      <c r="DQ1071" s="112">
        <v>12955.83</v>
      </c>
      <c r="DR1071" s="112">
        <v>10756.1</v>
      </c>
      <c r="DS1071" s="112"/>
      <c r="DT1071" s="112"/>
      <c r="DU1071" s="112"/>
      <c r="DV1071" s="112">
        <v>-100</v>
      </c>
      <c r="DW1071" s="112">
        <v>-100</v>
      </c>
      <c r="DX1071" s="112">
        <v>-100</v>
      </c>
      <c r="DY1071" s="113">
        <v>6.477915</v>
      </c>
      <c r="DZ1071" s="113"/>
      <c r="EA1071" s="113">
        <v>5.37805</v>
      </c>
      <c r="EB1071" s="113"/>
    </row>
    <row r="1072" spans="117:132" ht="12.75">
      <c r="DM1072" s="112" t="s">
        <v>436</v>
      </c>
      <c r="DN1072" s="112" t="s">
        <v>437</v>
      </c>
      <c r="DO1072" s="112" t="s">
        <v>42</v>
      </c>
      <c r="DP1072" s="112"/>
      <c r="DQ1072" s="112"/>
      <c r="DR1072" s="112"/>
      <c r="DS1072" s="112">
        <v>9450</v>
      </c>
      <c r="DT1072" s="112">
        <v>59977.52</v>
      </c>
      <c r="DU1072" s="112">
        <v>55277.05</v>
      </c>
      <c r="DV1072" s="112"/>
      <c r="DW1072" s="112"/>
      <c r="DX1072" s="112"/>
      <c r="DY1072" s="113"/>
      <c r="DZ1072" s="113">
        <v>6.346827513227513</v>
      </c>
      <c r="EA1072" s="113"/>
      <c r="EB1072" s="113">
        <v>5.849423280423281</v>
      </c>
    </row>
    <row r="1073" spans="117:132" ht="12.75">
      <c r="DM1073" s="112" t="s">
        <v>436</v>
      </c>
      <c r="DN1073" s="112" t="s">
        <v>437</v>
      </c>
      <c r="DO1073" s="112" t="s">
        <v>45</v>
      </c>
      <c r="DP1073" s="112">
        <v>2340</v>
      </c>
      <c r="DQ1073" s="112">
        <v>13051.87</v>
      </c>
      <c r="DR1073" s="112">
        <v>11091.6</v>
      </c>
      <c r="DS1073" s="112"/>
      <c r="DT1073" s="112"/>
      <c r="DU1073" s="112"/>
      <c r="DV1073" s="112">
        <v>-100</v>
      </c>
      <c r="DW1073" s="112">
        <v>-100</v>
      </c>
      <c r="DX1073" s="112">
        <v>-100</v>
      </c>
      <c r="DY1073" s="113">
        <v>5.5777222222222225</v>
      </c>
      <c r="DZ1073" s="113"/>
      <c r="EA1073" s="113">
        <v>4.74</v>
      </c>
      <c r="EB1073" s="113"/>
    </row>
    <row r="1074" spans="117:132" ht="12.75">
      <c r="DM1074" s="112" t="s">
        <v>436</v>
      </c>
      <c r="DN1074" s="112" t="s">
        <v>437</v>
      </c>
      <c r="DO1074" s="112" t="s">
        <v>85</v>
      </c>
      <c r="DP1074" s="112">
        <v>13990</v>
      </c>
      <c r="DQ1074" s="112">
        <v>72546.16</v>
      </c>
      <c r="DR1074" s="112">
        <v>61143.17</v>
      </c>
      <c r="DS1074" s="112"/>
      <c r="DT1074" s="112"/>
      <c r="DU1074" s="112"/>
      <c r="DV1074" s="112">
        <v>-100</v>
      </c>
      <c r="DW1074" s="112">
        <v>-100</v>
      </c>
      <c r="DX1074" s="112">
        <v>-100</v>
      </c>
      <c r="DY1074" s="113">
        <v>5.185572551822731</v>
      </c>
      <c r="DZ1074" s="113"/>
      <c r="EA1074" s="113">
        <v>4.370491065046462</v>
      </c>
      <c r="EB1074" s="113"/>
    </row>
    <row r="1075" spans="117:132" ht="12.75">
      <c r="DM1075" s="112" t="s">
        <v>436</v>
      </c>
      <c r="DN1075" s="112" t="s">
        <v>437</v>
      </c>
      <c r="DO1075" s="112" t="s">
        <v>530</v>
      </c>
      <c r="DP1075" s="112">
        <v>1120</v>
      </c>
      <c r="DQ1075" s="112">
        <v>5849.24</v>
      </c>
      <c r="DR1075" s="112">
        <v>5035.86</v>
      </c>
      <c r="DS1075" s="112"/>
      <c r="DT1075" s="112"/>
      <c r="DU1075" s="112"/>
      <c r="DV1075" s="112">
        <v>-100</v>
      </c>
      <c r="DW1075" s="112">
        <v>-100</v>
      </c>
      <c r="DX1075" s="112">
        <v>-100</v>
      </c>
      <c r="DY1075" s="113">
        <v>5.222535714285714</v>
      </c>
      <c r="DZ1075" s="113"/>
      <c r="EA1075" s="113">
        <v>4.496303571428571</v>
      </c>
      <c r="EB1075" s="113"/>
    </row>
    <row r="1076" spans="117:132" ht="12.75">
      <c r="DM1076" s="112" t="s">
        <v>438</v>
      </c>
      <c r="DN1076" s="112" t="s">
        <v>630</v>
      </c>
      <c r="DO1076" s="112" t="s">
        <v>138</v>
      </c>
      <c r="DP1076" s="112">
        <v>336</v>
      </c>
      <c r="DQ1076" s="112">
        <v>3161.76</v>
      </c>
      <c r="DR1076" s="112">
        <v>2722.09</v>
      </c>
      <c r="DS1076" s="112"/>
      <c r="DT1076" s="112"/>
      <c r="DU1076" s="112"/>
      <c r="DV1076" s="112">
        <v>-100</v>
      </c>
      <c r="DW1076" s="112">
        <v>-100</v>
      </c>
      <c r="DX1076" s="112">
        <v>-100</v>
      </c>
      <c r="DY1076" s="113">
        <v>9.41</v>
      </c>
      <c r="DZ1076" s="113"/>
      <c r="EA1076" s="113">
        <v>8.101458333333333</v>
      </c>
      <c r="EB1076" s="113"/>
    </row>
    <row r="1077" spans="117:132" ht="12.75">
      <c r="DM1077" s="112" t="s">
        <v>438</v>
      </c>
      <c r="DN1077" s="112" t="s">
        <v>630</v>
      </c>
      <c r="DO1077" s="112" t="s">
        <v>54</v>
      </c>
      <c r="DP1077" s="112"/>
      <c r="DQ1077" s="112"/>
      <c r="DR1077" s="112"/>
      <c r="DS1077" s="112">
        <v>150</v>
      </c>
      <c r="DT1077" s="112">
        <v>1037.97</v>
      </c>
      <c r="DU1077" s="112">
        <v>952.87</v>
      </c>
      <c r="DV1077" s="112"/>
      <c r="DW1077" s="112"/>
      <c r="DX1077" s="112"/>
      <c r="DY1077" s="113"/>
      <c r="DZ1077" s="113">
        <v>6.9198</v>
      </c>
      <c r="EA1077" s="113"/>
      <c r="EB1077" s="113">
        <v>6.3524666666666665</v>
      </c>
    </row>
    <row r="1078" spans="117:132" ht="12.75">
      <c r="DM1078" s="112" t="s">
        <v>438</v>
      </c>
      <c r="DN1078" s="112" t="s">
        <v>630</v>
      </c>
      <c r="DO1078" s="112" t="s">
        <v>56</v>
      </c>
      <c r="DP1078" s="112"/>
      <c r="DQ1078" s="112"/>
      <c r="DR1078" s="112"/>
      <c r="DS1078" s="112">
        <v>1920</v>
      </c>
      <c r="DT1078" s="112">
        <v>12142.29</v>
      </c>
      <c r="DU1078" s="112">
        <v>11146.8</v>
      </c>
      <c r="DV1078" s="112"/>
      <c r="DW1078" s="112"/>
      <c r="DX1078" s="112"/>
      <c r="DY1078" s="113"/>
      <c r="DZ1078" s="113">
        <v>6.324109375000001</v>
      </c>
      <c r="EA1078" s="113"/>
      <c r="EB1078" s="113">
        <v>5.805625</v>
      </c>
    </row>
    <row r="1079" spans="117:132" ht="12.75">
      <c r="DM1079" s="112" t="s">
        <v>438</v>
      </c>
      <c r="DN1079" s="112" t="s">
        <v>630</v>
      </c>
      <c r="DO1079" s="112" t="s">
        <v>43</v>
      </c>
      <c r="DP1079" s="112"/>
      <c r="DQ1079" s="112"/>
      <c r="DR1079" s="112"/>
      <c r="DS1079" s="112">
        <v>450</v>
      </c>
      <c r="DT1079" s="112">
        <v>3544.75</v>
      </c>
      <c r="DU1079" s="112">
        <v>3251.73</v>
      </c>
      <c r="DV1079" s="112"/>
      <c r="DW1079" s="112"/>
      <c r="DX1079" s="112"/>
      <c r="DY1079" s="113"/>
      <c r="DZ1079" s="113">
        <v>7.877222222222223</v>
      </c>
      <c r="EA1079" s="113"/>
      <c r="EB1079" s="113">
        <v>7.226066666666667</v>
      </c>
    </row>
    <row r="1080" spans="117:132" ht="12.75">
      <c r="DM1080" s="112" t="s">
        <v>446</v>
      </c>
      <c r="DN1080" s="112" t="s">
        <v>312</v>
      </c>
      <c r="DO1080" s="112" t="s">
        <v>48</v>
      </c>
      <c r="DP1080" s="112">
        <v>32</v>
      </c>
      <c r="DQ1080" s="112">
        <v>366.71</v>
      </c>
      <c r="DR1080" s="112">
        <v>313.59</v>
      </c>
      <c r="DS1080" s="112">
        <v>439</v>
      </c>
      <c r="DT1080" s="112">
        <v>5216.17</v>
      </c>
      <c r="DU1080" s="112">
        <v>4796.66</v>
      </c>
      <c r="DV1080" s="112">
        <v>1271.875</v>
      </c>
      <c r="DW1080" s="112">
        <v>1322.4237135611247</v>
      </c>
      <c r="DX1080" s="112">
        <v>1429.595969259224</v>
      </c>
      <c r="DY1080" s="113">
        <v>11.4596875</v>
      </c>
      <c r="DZ1080" s="113">
        <v>11.881936218678815</v>
      </c>
      <c r="EA1080" s="113">
        <v>9.7996875</v>
      </c>
      <c r="EB1080" s="113">
        <v>10.92633257403189</v>
      </c>
    </row>
    <row r="1081" spans="117:132" ht="12.75">
      <c r="DM1081" s="112" t="s">
        <v>446</v>
      </c>
      <c r="DN1081" s="112" t="s">
        <v>312</v>
      </c>
      <c r="DO1081" s="112" t="s">
        <v>139</v>
      </c>
      <c r="DP1081" s="112"/>
      <c r="DQ1081" s="112"/>
      <c r="DR1081" s="112"/>
      <c r="DS1081" s="112">
        <v>600</v>
      </c>
      <c r="DT1081" s="112">
        <v>8794.42</v>
      </c>
      <c r="DU1081" s="112">
        <v>8129.67</v>
      </c>
      <c r="DV1081" s="112"/>
      <c r="DW1081" s="112"/>
      <c r="DX1081" s="112"/>
      <c r="DY1081" s="113"/>
      <c r="DZ1081" s="113">
        <v>14.657366666666666</v>
      </c>
      <c r="EA1081" s="113"/>
      <c r="EB1081" s="113">
        <v>13.54945</v>
      </c>
    </row>
    <row r="1082" spans="117:132" ht="12.75">
      <c r="DM1082" s="112" t="s">
        <v>446</v>
      </c>
      <c r="DN1082" s="112" t="s">
        <v>312</v>
      </c>
      <c r="DO1082" s="112" t="s">
        <v>63</v>
      </c>
      <c r="DP1082" s="112">
        <v>4402.45</v>
      </c>
      <c r="DQ1082" s="112">
        <v>60507.52</v>
      </c>
      <c r="DR1082" s="112">
        <v>52109.14</v>
      </c>
      <c r="DS1082" s="112">
        <v>6942</v>
      </c>
      <c r="DT1082" s="112">
        <v>90446.52</v>
      </c>
      <c r="DU1082" s="112">
        <v>83144.97</v>
      </c>
      <c r="DV1082" s="112">
        <v>57.68492543924407</v>
      </c>
      <c r="DW1082" s="112">
        <v>49.479800196735894</v>
      </c>
      <c r="DX1082" s="112">
        <v>59.55928269013843</v>
      </c>
      <c r="DY1082" s="113">
        <v>13.744056150552533</v>
      </c>
      <c r="DZ1082" s="113">
        <v>13.028885047536734</v>
      </c>
      <c r="EA1082" s="113">
        <v>11.836395643334962</v>
      </c>
      <c r="EB1082" s="113">
        <v>11.97709161624892</v>
      </c>
    </row>
    <row r="1083" spans="117:132" ht="12.75">
      <c r="DM1083" s="112" t="s">
        <v>446</v>
      </c>
      <c r="DN1083" s="112" t="s">
        <v>312</v>
      </c>
      <c r="DO1083" s="112" t="s">
        <v>54</v>
      </c>
      <c r="DP1083" s="112">
        <v>15642</v>
      </c>
      <c r="DQ1083" s="112">
        <v>200108.56</v>
      </c>
      <c r="DR1083" s="112">
        <v>170978.37</v>
      </c>
      <c r="DS1083" s="112">
        <v>19026</v>
      </c>
      <c r="DT1083" s="112">
        <v>235874.98</v>
      </c>
      <c r="DU1083" s="112">
        <v>216717.06</v>
      </c>
      <c r="DV1083" s="112">
        <v>21.634062140391254</v>
      </c>
      <c r="DW1083" s="112">
        <v>17.873508259716633</v>
      </c>
      <c r="DX1083" s="112">
        <v>26.75115571636342</v>
      </c>
      <c r="DY1083" s="113">
        <v>12.793029024421429</v>
      </c>
      <c r="DZ1083" s="113">
        <v>12.397507621150005</v>
      </c>
      <c r="EA1083" s="113">
        <v>10.93072305331799</v>
      </c>
      <c r="EB1083" s="113">
        <v>11.39057395143488</v>
      </c>
    </row>
    <row r="1084" spans="117:132" ht="12.75">
      <c r="DM1084" s="112" t="s">
        <v>446</v>
      </c>
      <c r="DN1084" s="112" t="s">
        <v>312</v>
      </c>
      <c r="DO1084" s="112" t="s">
        <v>56</v>
      </c>
      <c r="DP1084" s="112"/>
      <c r="DQ1084" s="112"/>
      <c r="DR1084" s="112"/>
      <c r="DS1084" s="112">
        <v>1000</v>
      </c>
      <c r="DT1084" s="112">
        <v>11982.38</v>
      </c>
      <c r="DU1084" s="112">
        <v>11000</v>
      </c>
      <c r="DV1084" s="112"/>
      <c r="DW1084" s="112"/>
      <c r="DX1084" s="112"/>
      <c r="DY1084" s="113"/>
      <c r="DZ1084" s="113">
        <v>11.98238</v>
      </c>
      <c r="EA1084" s="113"/>
      <c r="EB1084" s="113">
        <v>11</v>
      </c>
    </row>
    <row r="1085" spans="117:132" ht="12.75">
      <c r="DM1085" s="112" t="s">
        <v>446</v>
      </c>
      <c r="DN1085" s="112" t="s">
        <v>312</v>
      </c>
      <c r="DO1085" s="112" t="s">
        <v>42</v>
      </c>
      <c r="DP1085" s="112">
        <v>422501</v>
      </c>
      <c r="DQ1085" s="112">
        <v>4692955.24</v>
      </c>
      <c r="DR1085" s="112">
        <v>4025245.9</v>
      </c>
      <c r="DS1085" s="112">
        <v>453826</v>
      </c>
      <c r="DT1085" s="112">
        <v>5174695.5</v>
      </c>
      <c r="DU1085" s="112">
        <v>4760471.14</v>
      </c>
      <c r="DV1085" s="112">
        <v>7.414183635068319</v>
      </c>
      <c r="DW1085" s="112">
        <v>10.265179090009811</v>
      </c>
      <c r="DX1085" s="112">
        <v>18.265349701989628</v>
      </c>
      <c r="DY1085" s="113">
        <v>11.107560076780883</v>
      </c>
      <c r="DZ1085" s="113">
        <v>11.402377783555812</v>
      </c>
      <c r="EA1085" s="113">
        <v>9.527186681214955</v>
      </c>
      <c r="EB1085" s="113">
        <v>10.489639509415502</v>
      </c>
    </row>
    <row r="1086" spans="117:132" ht="12.75">
      <c r="DM1086" s="112" t="s">
        <v>446</v>
      </c>
      <c r="DN1086" s="112" t="s">
        <v>312</v>
      </c>
      <c r="DO1086" s="112" t="s">
        <v>45</v>
      </c>
      <c r="DP1086" s="112">
        <v>826</v>
      </c>
      <c r="DQ1086" s="112">
        <v>10383.66</v>
      </c>
      <c r="DR1086" s="112">
        <v>8966.03</v>
      </c>
      <c r="DS1086" s="112">
        <v>1250</v>
      </c>
      <c r="DT1086" s="112">
        <v>16125.56</v>
      </c>
      <c r="DU1086" s="112">
        <v>14782.13</v>
      </c>
      <c r="DV1086" s="112">
        <v>51.3317191283293</v>
      </c>
      <c r="DW1086" s="112">
        <v>55.29745773648213</v>
      </c>
      <c r="DX1086" s="112">
        <v>64.8681746547803</v>
      </c>
      <c r="DY1086" s="113">
        <v>12.571016949152542</v>
      </c>
      <c r="DZ1086" s="113">
        <v>12.900447999999999</v>
      </c>
      <c r="EA1086" s="113">
        <v>10.854757869249395</v>
      </c>
      <c r="EB1086" s="113">
        <v>11.825704</v>
      </c>
    </row>
    <row r="1087" spans="117:132" ht="12.75">
      <c r="DM1087" s="112" t="s">
        <v>446</v>
      </c>
      <c r="DN1087" s="112" t="s">
        <v>312</v>
      </c>
      <c r="DO1087" s="112" t="s">
        <v>57</v>
      </c>
      <c r="DP1087" s="112"/>
      <c r="DQ1087" s="112"/>
      <c r="DR1087" s="112"/>
      <c r="DS1087" s="112">
        <v>120</v>
      </c>
      <c r="DT1087" s="112">
        <v>1274</v>
      </c>
      <c r="DU1087" s="112">
        <v>1170.19</v>
      </c>
      <c r="DV1087" s="112"/>
      <c r="DW1087" s="112"/>
      <c r="DX1087" s="112"/>
      <c r="DY1087" s="113"/>
      <c r="DZ1087" s="113">
        <v>10.616666666666667</v>
      </c>
      <c r="EA1087" s="113"/>
      <c r="EB1087" s="113">
        <v>9.751583333333334</v>
      </c>
    </row>
    <row r="1088" spans="117:132" ht="12.75">
      <c r="DM1088" s="112" t="s">
        <v>446</v>
      </c>
      <c r="DN1088" s="112" t="s">
        <v>312</v>
      </c>
      <c r="DO1088" s="112" t="s">
        <v>43</v>
      </c>
      <c r="DP1088" s="112">
        <v>24159</v>
      </c>
      <c r="DQ1088" s="112">
        <v>265732.67</v>
      </c>
      <c r="DR1088" s="112">
        <v>230184.88</v>
      </c>
      <c r="DS1088" s="112">
        <v>13560</v>
      </c>
      <c r="DT1088" s="112">
        <v>157217.79</v>
      </c>
      <c r="DU1088" s="112">
        <v>144817</v>
      </c>
      <c r="DV1088" s="112">
        <v>-43.871849000372535</v>
      </c>
      <c r="DW1088" s="112">
        <v>-40.836107957670386</v>
      </c>
      <c r="DX1088" s="112">
        <v>-37.086658341764235</v>
      </c>
      <c r="DY1088" s="113">
        <v>10.999324061426384</v>
      </c>
      <c r="DZ1088" s="113">
        <v>11.594232300884956</v>
      </c>
      <c r="EA1088" s="113">
        <v>9.527914234860715</v>
      </c>
      <c r="EB1088" s="113">
        <v>10.6797197640118</v>
      </c>
    </row>
    <row r="1089" spans="117:132" ht="12.75">
      <c r="DM1089" s="112" t="s">
        <v>446</v>
      </c>
      <c r="DN1089" s="112" t="s">
        <v>312</v>
      </c>
      <c r="DO1089" s="112" t="s">
        <v>67</v>
      </c>
      <c r="DP1089" s="112">
        <v>310</v>
      </c>
      <c r="DQ1089" s="112">
        <v>3534.98</v>
      </c>
      <c r="DR1089" s="112">
        <v>3037.97</v>
      </c>
      <c r="DS1089" s="112">
        <v>1004</v>
      </c>
      <c r="DT1089" s="112">
        <v>12626.24</v>
      </c>
      <c r="DU1089" s="112">
        <v>11611.58</v>
      </c>
      <c r="DV1089" s="112">
        <v>223.8709677419355</v>
      </c>
      <c r="DW1089" s="112">
        <v>257.1799557564682</v>
      </c>
      <c r="DX1089" s="112">
        <v>282.2150975816088</v>
      </c>
      <c r="DY1089" s="113">
        <v>11.403161290322581</v>
      </c>
      <c r="DZ1089" s="113">
        <v>12.57593625498008</v>
      </c>
      <c r="EA1089" s="113">
        <v>9.799903225806451</v>
      </c>
      <c r="EB1089" s="113">
        <v>11.565318725099601</v>
      </c>
    </row>
    <row r="1090" spans="117:132" ht="12.75">
      <c r="DM1090" s="112" t="s">
        <v>446</v>
      </c>
      <c r="DN1090" s="112" t="s">
        <v>312</v>
      </c>
      <c r="DO1090" s="112" t="s">
        <v>66</v>
      </c>
      <c r="DP1090" s="112">
        <v>310</v>
      </c>
      <c r="DQ1090" s="112">
        <v>3352.42</v>
      </c>
      <c r="DR1090" s="112">
        <v>2894.45</v>
      </c>
      <c r="DS1090" s="112">
        <v>270</v>
      </c>
      <c r="DT1090" s="112">
        <v>2859.2</v>
      </c>
      <c r="DU1090" s="112">
        <v>2628.82</v>
      </c>
      <c r="DV1090" s="112">
        <v>-12.903225806451612</v>
      </c>
      <c r="DW1090" s="112">
        <v>-14.712357043568534</v>
      </c>
      <c r="DX1090" s="112">
        <v>-9.17721846983018</v>
      </c>
      <c r="DY1090" s="113">
        <v>10.81425806451613</v>
      </c>
      <c r="DZ1090" s="113">
        <v>10.589629629629629</v>
      </c>
      <c r="EA1090" s="113">
        <v>9.336935483870967</v>
      </c>
      <c r="EB1090" s="113">
        <v>9.736370370370372</v>
      </c>
    </row>
    <row r="1091" spans="117:132" ht="12.75">
      <c r="DM1091" s="112" t="s">
        <v>446</v>
      </c>
      <c r="DN1091" s="112" t="s">
        <v>312</v>
      </c>
      <c r="DO1091" s="112" t="s">
        <v>44</v>
      </c>
      <c r="DP1091" s="112"/>
      <c r="DQ1091" s="112"/>
      <c r="DR1091" s="112"/>
      <c r="DS1091" s="112">
        <v>10490</v>
      </c>
      <c r="DT1091" s="112">
        <v>113815.8</v>
      </c>
      <c r="DU1091" s="112">
        <v>104650.61</v>
      </c>
      <c r="DV1091" s="112"/>
      <c r="DW1091" s="112"/>
      <c r="DX1091" s="112"/>
      <c r="DY1091" s="113"/>
      <c r="DZ1091" s="113">
        <v>10.849933269780744</v>
      </c>
      <c r="EA1091" s="113"/>
      <c r="EB1091" s="113">
        <v>9.976225929456625</v>
      </c>
    </row>
    <row r="1092" spans="117:132" ht="12.75">
      <c r="DM1092" s="112" t="s">
        <v>457</v>
      </c>
      <c r="DN1092" s="112" t="s">
        <v>319</v>
      </c>
      <c r="DO1092" s="112" t="s">
        <v>48</v>
      </c>
      <c r="DP1092" s="112">
        <v>5090</v>
      </c>
      <c r="DQ1092" s="112">
        <v>58315.94</v>
      </c>
      <c r="DR1092" s="112">
        <v>49754.8</v>
      </c>
      <c r="DS1092" s="112">
        <v>7440</v>
      </c>
      <c r="DT1092" s="112">
        <v>69706.64</v>
      </c>
      <c r="DU1092" s="112">
        <v>63931.2</v>
      </c>
      <c r="DV1092" s="112">
        <v>46.16895874263261</v>
      </c>
      <c r="DW1092" s="112">
        <v>19.532738390224004</v>
      </c>
      <c r="DX1092" s="112">
        <v>28.492527354144716</v>
      </c>
      <c r="DY1092" s="113">
        <v>11.456962671905698</v>
      </c>
      <c r="DZ1092" s="113">
        <v>9.369172043010753</v>
      </c>
      <c r="EA1092" s="113">
        <v>9.775009823182712</v>
      </c>
      <c r="EB1092" s="113">
        <v>8.59290322580645</v>
      </c>
    </row>
    <row r="1093" spans="117:132" ht="12.75">
      <c r="DM1093" s="112" t="s">
        <v>457</v>
      </c>
      <c r="DN1093" s="112" t="s">
        <v>319</v>
      </c>
      <c r="DO1093" s="112" t="s">
        <v>94</v>
      </c>
      <c r="DP1093" s="112"/>
      <c r="DQ1093" s="112"/>
      <c r="DR1093" s="112"/>
      <c r="DS1093" s="112">
        <v>11385</v>
      </c>
      <c r="DT1093" s="112">
        <v>138141.29</v>
      </c>
      <c r="DU1093" s="112">
        <v>127773.7</v>
      </c>
      <c r="DV1093" s="112"/>
      <c r="DW1093" s="112"/>
      <c r="DX1093" s="112"/>
      <c r="DY1093" s="113"/>
      <c r="DZ1093" s="113">
        <v>12.133622310057094</v>
      </c>
      <c r="EA1093" s="113"/>
      <c r="EB1093" s="113">
        <v>11.222986385595082</v>
      </c>
    </row>
    <row r="1094" spans="117:132" ht="12.75">
      <c r="DM1094" s="112" t="s">
        <v>457</v>
      </c>
      <c r="DN1094" s="112" t="s">
        <v>319</v>
      </c>
      <c r="DO1094" s="112" t="s">
        <v>138</v>
      </c>
      <c r="DP1094" s="112">
        <v>495</v>
      </c>
      <c r="DQ1094" s="112">
        <v>2752.2</v>
      </c>
      <c r="DR1094" s="112">
        <v>2369.49</v>
      </c>
      <c r="DS1094" s="112"/>
      <c r="DT1094" s="112"/>
      <c r="DU1094" s="112"/>
      <c r="DV1094" s="112">
        <v>-100</v>
      </c>
      <c r="DW1094" s="112">
        <v>-100</v>
      </c>
      <c r="DX1094" s="112">
        <v>-100</v>
      </c>
      <c r="DY1094" s="113">
        <v>5.56</v>
      </c>
      <c r="DZ1094" s="113"/>
      <c r="EA1094" s="113">
        <v>4.786848484848484</v>
      </c>
      <c r="EB1094" s="113"/>
    </row>
    <row r="1095" spans="117:132" ht="12.75">
      <c r="DM1095" s="112" t="s">
        <v>457</v>
      </c>
      <c r="DN1095" s="112" t="s">
        <v>319</v>
      </c>
      <c r="DO1095" s="112" t="s">
        <v>139</v>
      </c>
      <c r="DP1095" s="112">
        <v>500</v>
      </c>
      <c r="DQ1095" s="112">
        <v>7807.25</v>
      </c>
      <c r="DR1095" s="112">
        <v>6747.02</v>
      </c>
      <c r="DS1095" s="112"/>
      <c r="DT1095" s="112"/>
      <c r="DU1095" s="112"/>
      <c r="DV1095" s="112">
        <v>-100</v>
      </c>
      <c r="DW1095" s="112">
        <v>-100</v>
      </c>
      <c r="DX1095" s="112">
        <v>-100</v>
      </c>
      <c r="DY1095" s="113">
        <v>15.6145</v>
      </c>
      <c r="DZ1095" s="113"/>
      <c r="EA1095" s="113">
        <v>13.49404</v>
      </c>
      <c r="EB1095" s="113"/>
    </row>
    <row r="1096" spans="117:132" ht="12.75">
      <c r="DM1096" s="112" t="s">
        <v>457</v>
      </c>
      <c r="DN1096" s="112" t="s">
        <v>319</v>
      </c>
      <c r="DO1096" s="112" t="s">
        <v>63</v>
      </c>
      <c r="DP1096" s="112">
        <v>10018</v>
      </c>
      <c r="DQ1096" s="112">
        <v>140080</v>
      </c>
      <c r="DR1096" s="112">
        <v>120661.92</v>
      </c>
      <c r="DS1096" s="112">
        <v>28034.75</v>
      </c>
      <c r="DT1096" s="112">
        <v>453449.2</v>
      </c>
      <c r="DU1096" s="112">
        <v>416599.11</v>
      </c>
      <c r="DV1096" s="112">
        <v>179.84378119385107</v>
      </c>
      <c r="DW1096" s="112">
        <v>223.70731010850943</v>
      </c>
      <c r="DX1096" s="112">
        <v>245.26146277135322</v>
      </c>
      <c r="DY1096" s="113">
        <v>13.98283090437213</v>
      </c>
      <c r="DZ1096" s="113">
        <v>16.174540525597696</v>
      </c>
      <c r="EA1096" s="113">
        <v>12.044511878618486</v>
      </c>
      <c r="EB1096" s="113">
        <v>14.86009720079544</v>
      </c>
    </row>
    <row r="1097" spans="117:132" ht="12.75">
      <c r="DM1097" s="112" t="s">
        <v>457</v>
      </c>
      <c r="DN1097" s="112" t="s">
        <v>319</v>
      </c>
      <c r="DO1097" s="112" t="s">
        <v>54</v>
      </c>
      <c r="DP1097" s="112">
        <v>224569.21</v>
      </c>
      <c r="DQ1097" s="112">
        <v>2930001.72</v>
      </c>
      <c r="DR1097" s="112">
        <v>2502184.86</v>
      </c>
      <c r="DS1097" s="112">
        <v>151003.2</v>
      </c>
      <c r="DT1097" s="112">
        <v>1813875.04</v>
      </c>
      <c r="DU1097" s="112">
        <v>1669970.42</v>
      </c>
      <c r="DV1097" s="112">
        <v>-32.75872502735348</v>
      </c>
      <c r="DW1097" s="112">
        <v>-38.09303838906962</v>
      </c>
      <c r="DX1097" s="112">
        <v>-33.2595106502243</v>
      </c>
      <c r="DY1097" s="113">
        <v>13.047210345532232</v>
      </c>
      <c r="DZ1097" s="113">
        <v>12.01216292105068</v>
      </c>
      <c r="EA1097" s="113">
        <v>11.142154616832824</v>
      </c>
      <c r="EB1097" s="113">
        <v>11.059172388399714</v>
      </c>
    </row>
    <row r="1098" spans="117:132" ht="12.75">
      <c r="DM1098" s="112" t="s">
        <v>457</v>
      </c>
      <c r="DN1098" s="112" t="s">
        <v>319</v>
      </c>
      <c r="DO1098" s="112" t="s">
        <v>56</v>
      </c>
      <c r="DP1098" s="112">
        <v>16016</v>
      </c>
      <c r="DQ1098" s="112">
        <v>218683.61</v>
      </c>
      <c r="DR1098" s="112">
        <v>184885.51</v>
      </c>
      <c r="DS1098" s="112">
        <v>37638</v>
      </c>
      <c r="DT1098" s="112">
        <v>451002.88</v>
      </c>
      <c r="DU1098" s="112">
        <v>415277.99</v>
      </c>
      <c r="DV1098" s="112">
        <v>135.0024975024975</v>
      </c>
      <c r="DW1098" s="112">
        <v>106.23533697838627</v>
      </c>
      <c r="DX1098" s="112">
        <v>124.61359465108974</v>
      </c>
      <c r="DY1098" s="113">
        <v>13.654071553446553</v>
      </c>
      <c r="DZ1098" s="113">
        <v>11.982647324512461</v>
      </c>
      <c r="EA1098" s="113">
        <v>11.543800574425575</v>
      </c>
      <c r="EB1098" s="113">
        <v>11.033476539667356</v>
      </c>
    </row>
    <row r="1099" spans="117:132" ht="12.75">
      <c r="DM1099" s="112" t="s">
        <v>457</v>
      </c>
      <c r="DN1099" s="112" t="s">
        <v>319</v>
      </c>
      <c r="DO1099" s="112" t="s">
        <v>42</v>
      </c>
      <c r="DP1099" s="112">
        <v>104150</v>
      </c>
      <c r="DQ1099" s="112">
        <v>919107.39</v>
      </c>
      <c r="DR1099" s="112">
        <v>786267.66</v>
      </c>
      <c r="DS1099" s="112">
        <v>92835</v>
      </c>
      <c r="DT1099" s="112">
        <v>985342.26</v>
      </c>
      <c r="DU1099" s="112">
        <v>906445.71</v>
      </c>
      <c r="DV1099" s="112">
        <v>-10.864138262121939</v>
      </c>
      <c r="DW1099" s="112">
        <v>7.2064342775004775</v>
      </c>
      <c r="DX1099" s="112">
        <v>15.284623304995137</v>
      </c>
      <c r="DY1099" s="113">
        <v>8.824842918867018</v>
      </c>
      <c r="DZ1099" s="113">
        <v>10.613909193730812</v>
      </c>
      <c r="EA1099" s="113">
        <v>7.549377436389823</v>
      </c>
      <c r="EB1099" s="113">
        <v>9.764051381483277</v>
      </c>
    </row>
    <row r="1100" spans="117:132" ht="12.75">
      <c r="DM1100" s="112" t="s">
        <v>457</v>
      </c>
      <c r="DN1100" s="112" t="s">
        <v>319</v>
      </c>
      <c r="DO1100" s="112" t="s">
        <v>92</v>
      </c>
      <c r="DP1100" s="112">
        <v>1065</v>
      </c>
      <c r="DQ1100" s="112">
        <v>14876.2</v>
      </c>
      <c r="DR1100" s="112">
        <v>12855.92</v>
      </c>
      <c r="DS1100" s="112">
        <v>800</v>
      </c>
      <c r="DT1100" s="112">
        <v>10784</v>
      </c>
      <c r="DU1100" s="112">
        <v>9892.43</v>
      </c>
      <c r="DV1100" s="112">
        <v>-24.88262910798122</v>
      </c>
      <c r="DW1100" s="112">
        <v>-27.508369072747076</v>
      </c>
      <c r="DX1100" s="112">
        <v>-23.05155912606799</v>
      </c>
      <c r="DY1100" s="113">
        <v>13.968262910798122</v>
      </c>
      <c r="DZ1100" s="113">
        <v>13.48</v>
      </c>
      <c r="EA1100" s="113">
        <v>12.071286384976526</v>
      </c>
      <c r="EB1100" s="113">
        <v>12.3655375</v>
      </c>
    </row>
    <row r="1101" spans="117:132" ht="12.75">
      <c r="DM1101" s="112" t="s">
        <v>457</v>
      </c>
      <c r="DN1101" s="112" t="s">
        <v>319</v>
      </c>
      <c r="DO1101" s="112" t="s">
        <v>61</v>
      </c>
      <c r="DP1101" s="112">
        <v>5000</v>
      </c>
      <c r="DQ1101" s="112">
        <v>58534.66</v>
      </c>
      <c r="DR1101" s="112">
        <v>50395</v>
      </c>
      <c r="DS1101" s="112">
        <v>2700</v>
      </c>
      <c r="DT1101" s="112">
        <v>26787.77</v>
      </c>
      <c r="DU1101" s="112">
        <v>24578.04</v>
      </c>
      <c r="DV1101" s="112">
        <v>-46</v>
      </c>
      <c r="DW1101" s="112">
        <v>-54.236054330887036</v>
      </c>
      <c r="DX1101" s="112">
        <v>-51.229209246949104</v>
      </c>
      <c r="DY1101" s="113">
        <v>11.706932</v>
      </c>
      <c r="DZ1101" s="113">
        <v>9.921396296296296</v>
      </c>
      <c r="EA1101" s="113">
        <v>10.079</v>
      </c>
      <c r="EB1101" s="113">
        <v>9.102977777777777</v>
      </c>
    </row>
    <row r="1102" spans="117:132" ht="12.75">
      <c r="DM1102" s="112" t="s">
        <v>457</v>
      </c>
      <c r="DN1102" s="112" t="s">
        <v>319</v>
      </c>
      <c r="DO1102" s="112" t="s">
        <v>43</v>
      </c>
      <c r="DP1102" s="112">
        <v>121216.2</v>
      </c>
      <c r="DQ1102" s="112">
        <v>1253722.74</v>
      </c>
      <c r="DR1102" s="112">
        <v>1075249.4</v>
      </c>
      <c r="DS1102" s="112">
        <v>60377.8</v>
      </c>
      <c r="DT1102" s="112">
        <v>616983.54</v>
      </c>
      <c r="DU1102" s="112">
        <v>567257.56</v>
      </c>
      <c r="DV1102" s="112">
        <v>-50.18999110679925</v>
      </c>
      <c r="DW1102" s="112">
        <v>-50.787879942258996</v>
      </c>
      <c r="DX1102" s="112">
        <v>-47.24409425385403</v>
      </c>
      <c r="DY1102" s="113">
        <v>10.3428645676073</v>
      </c>
      <c r="DZ1102" s="113">
        <v>10.218715156895415</v>
      </c>
      <c r="EA1102" s="113">
        <v>8.870509057370219</v>
      </c>
      <c r="EB1102" s="113">
        <v>9.395134635577978</v>
      </c>
    </row>
    <row r="1103" spans="117:132" ht="12.75">
      <c r="DM1103" s="112" t="s">
        <v>457</v>
      </c>
      <c r="DN1103" s="112" t="s">
        <v>319</v>
      </c>
      <c r="DO1103" s="112" t="s">
        <v>71</v>
      </c>
      <c r="DP1103" s="112"/>
      <c r="DQ1103" s="112"/>
      <c r="DR1103" s="112"/>
      <c r="DS1103" s="112">
        <v>740</v>
      </c>
      <c r="DT1103" s="112">
        <v>4682.57</v>
      </c>
      <c r="DU1103" s="112">
        <v>4305.95</v>
      </c>
      <c r="DV1103" s="112"/>
      <c r="DW1103" s="112"/>
      <c r="DX1103" s="112"/>
      <c r="DY1103" s="113"/>
      <c r="DZ1103" s="113">
        <v>6.327797297297297</v>
      </c>
      <c r="EA1103" s="113"/>
      <c r="EB1103" s="113">
        <v>5.818851351351351</v>
      </c>
    </row>
    <row r="1104" spans="117:132" ht="12.75">
      <c r="DM1104" s="112" t="s">
        <v>457</v>
      </c>
      <c r="DN1104" s="112" t="s">
        <v>319</v>
      </c>
      <c r="DO1104" s="112" t="s">
        <v>530</v>
      </c>
      <c r="DP1104" s="112">
        <v>560</v>
      </c>
      <c r="DQ1104" s="112">
        <v>5168.67</v>
      </c>
      <c r="DR1104" s="112">
        <v>4449.93</v>
      </c>
      <c r="DS1104" s="112"/>
      <c r="DT1104" s="112"/>
      <c r="DU1104" s="112"/>
      <c r="DV1104" s="112">
        <v>-100</v>
      </c>
      <c r="DW1104" s="112">
        <v>-100</v>
      </c>
      <c r="DX1104" s="112">
        <v>-100</v>
      </c>
      <c r="DY1104" s="113">
        <v>9.229767857142857</v>
      </c>
      <c r="DZ1104" s="113"/>
      <c r="EA1104" s="113">
        <v>7.946303571428572</v>
      </c>
      <c r="EB1104" s="113"/>
    </row>
    <row r="1105" spans="117:132" ht="12.75">
      <c r="DM1105" s="112" t="s">
        <v>457</v>
      </c>
      <c r="DN1105" s="112" t="s">
        <v>319</v>
      </c>
      <c r="DO1105" s="112" t="s">
        <v>44</v>
      </c>
      <c r="DP1105" s="112"/>
      <c r="DQ1105" s="112"/>
      <c r="DR1105" s="112"/>
      <c r="DS1105" s="112">
        <v>190</v>
      </c>
      <c r="DT1105" s="112">
        <v>2463.63</v>
      </c>
      <c r="DU1105" s="112">
        <v>2273.24</v>
      </c>
      <c r="DV1105" s="112"/>
      <c r="DW1105" s="112"/>
      <c r="DX1105" s="112"/>
      <c r="DY1105" s="113"/>
      <c r="DZ1105" s="113">
        <v>12.966473684210527</v>
      </c>
      <c r="EA1105" s="113"/>
      <c r="EB1105" s="113">
        <v>11.964421052631577</v>
      </c>
    </row>
    <row r="1106" spans="117:132" ht="12.75">
      <c r="DM1106" s="112" t="s">
        <v>322</v>
      </c>
      <c r="DN1106" s="112" t="s">
        <v>323</v>
      </c>
      <c r="DO1106" s="112" t="s">
        <v>43</v>
      </c>
      <c r="DP1106" s="112"/>
      <c r="DQ1106" s="112"/>
      <c r="DR1106" s="112"/>
      <c r="DS1106" s="112">
        <v>11408</v>
      </c>
      <c r="DT1106" s="112">
        <v>45486.22</v>
      </c>
      <c r="DU1106" s="112">
        <v>41880.96</v>
      </c>
      <c r="DV1106" s="112"/>
      <c r="DW1106" s="112"/>
      <c r="DX1106" s="112"/>
      <c r="DY1106" s="113"/>
      <c r="DZ1106" s="113">
        <v>3.9872212482468443</v>
      </c>
      <c r="EA1106" s="113"/>
      <c r="EB1106" s="113">
        <v>3.6711921458625527</v>
      </c>
    </row>
    <row r="1107" spans="117:132" ht="12.75">
      <c r="DM1107" s="112" t="s">
        <v>322</v>
      </c>
      <c r="DN1107" s="112" t="s">
        <v>323</v>
      </c>
      <c r="DO1107" s="112" t="s">
        <v>156</v>
      </c>
      <c r="DP1107" s="112">
        <v>136.8</v>
      </c>
      <c r="DQ1107" s="112">
        <v>760.66</v>
      </c>
      <c r="DR1107" s="112">
        <v>644.08</v>
      </c>
      <c r="DS1107" s="112"/>
      <c r="DT1107" s="112"/>
      <c r="DU1107" s="112"/>
      <c r="DV1107" s="112">
        <v>-100</v>
      </c>
      <c r="DW1107" s="112">
        <v>-100</v>
      </c>
      <c r="DX1107" s="112">
        <v>-100</v>
      </c>
      <c r="DY1107" s="113">
        <v>5.560380116959063</v>
      </c>
      <c r="DZ1107" s="113"/>
      <c r="EA1107" s="113">
        <v>4.708187134502924</v>
      </c>
      <c r="EB1107" s="113"/>
    </row>
    <row r="1108" spans="133:148" ht="12.75">
      <c r="EC1108" s="112" t="s">
        <v>417</v>
      </c>
      <c r="ED1108" s="112" t="s">
        <v>418</v>
      </c>
      <c r="EE1108" s="112" t="s">
        <v>48</v>
      </c>
      <c r="EF1108" s="112">
        <v>23586</v>
      </c>
      <c r="EG1108" s="112">
        <v>120418.31</v>
      </c>
      <c r="EH1108" s="112">
        <v>103697.01</v>
      </c>
      <c r="EI1108" s="112">
        <v>46412</v>
      </c>
      <c r="EJ1108" s="112">
        <v>219244.72</v>
      </c>
      <c r="EK1108" s="112">
        <v>201601.61</v>
      </c>
      <c r="EL1108" s="112">
        <v>96.77774951242263</v>
      </c>
      <c r="EM1108" s="112">
        <v>82.06925508255348</v>
      </c>
      <c r="EN1108" s="112">
        <v>94.41410123589871</v>
      </c>
      <c r="EO1108" s="113">
        <v>5.105499448825574</v>
      </c>
      <c r="EP1108" s="113">
        <v>4.723880031026459</v>
      </c>
      <c r="EQ1108" s="113">
        <v>4.396549224116001</v>
      </c>
      <c r="ER1108" s="113">
        <v>4.3437389037317935</v>
      </c>
    </row>
    <row r="1109" spans="133:148" ht="12.75">
      <c r="EC1109" s="112" t="s">
        <v>417</v>
      </c>
      <c r="ED1109" s="112" t="s">
        <v>418</v>
      </c>
      <c r="EE1109" s="112" t="s">
        <v>87</v>
      </c>
      <c r="EF1109" s="112"/>
      <c r="EG1109" s="112"/>
      <c r="EH1109" s="112"/>
      <c r="EI1109" s="112">
        <v>5682</v>
      </c>
      <c r="EJ1109" s="112">
        <v>28308.79</v>
      </c>
      <c r="EK1109" s="112">
        <v>26034.4</v>
      </c>
      <c r="EL1109" s="112"/>
      <c r="EM1109" s="112"/>
      <c r="EN1109" s="112"/>
      <c r="EO1109" s="113"/>
      <c r="EP1109" s="113">
        <v>4.982187609996481</v>
      </c>
      <c r="EQ1109" s="113"/>
      <c r="ER1109" s="113">
        <v>4.581907778951074</v>
      </c>
    </row>
    <row r="1110" spans="133:148" ht="12.75">
      <c r="EC1110" s="112" t="s">
        <v>417</v>
      </c>
      <c r="ED1110" s="112" t="s">
        <v>418</v>
      </c>
      <c r="EE1110" s="112" t="s">
        <v>60</v>
      </c>
      <c r="EF1110" s="112"/>
      <c r="EG1110" s="112"/>
      <c r="EH1110" s="112"/>
      <c r="EI1110" s="112">
        <v>750</v>
      </c>
      <c r="EJ1110" s="112">
        <v>4412.09</v>
      </c>
      <c r="EK1110" s="112">
        <v>4070.5</v>
      </c>
      <c r="EL1110" s="112"/>
      <c r="EM1110" s="112"/>
      <c r="EN1110" s="112"/>
      <c r="EO1110" s="113"/>
      <c r="EP1110" s="113">
        <v>5.882786666666667</v>
      </c>
      <c r="EQ1110" s="113"/>
      <c r="ER1110" s="113">
        <v>5.427333333333333</v>
      </c>
    </row>
    <row r="1111" spans="133:148" ht="12.75">
      <c r="EC1111" s="112" t="s">
        <v>417</v>
      </c>
      <c r="ED1111" s="112" t="s">
        <v>418</v>
      </c>
      <c r="EE1111" s="112" t="s">
        <v>139</v>
      </c>
      <c r="EF1111" s="112">
        <v>39100</v>
      </c>
      <c r="EG1111" s="112">
        <v>261563.93</v>
      </c>
      <c r="EH1111" s="112">
        <v>223928.85</v>
      </c>
      <c r="EI1111" s="112">
        <v>68460</v>
      </c>
      <c r="EJ1111" s="112">
        <v>380822.15</v>
      </c>
      <c r="EK1111" s="112">
        <v>350369.34</v>
      </c>
      <c r="EL1111" s="112">
        <v>75.08951406649616</v>
      </c>
      <c r="EM1111" s="112">
        <v>45.59429123121068</v>
      </c>
      <c r="EN1111" s="112">
        <v>56.4645823885578</v>
      </c>
      <c r="EO1111" s="113">
        <v>6.689614578005115</v>
      </c>
      <c r="EP1111" s="113">
        <v>5.5626957347356125</v>
      </c>
      <c r="EQ1111" s="113">
        <v>5.727080562659847</v>
      </c>
      <c r="ER1111" s="113">
        <v>5.117869412795794</v>
      </c>
    </row>
    <row r="1112" spans="133:148" ht="12.75">
      <c r="EC1112" s="112" t="s">
        <v>417</v>
      </c>
      <c r="ED1112" s="112" t="s">
        <v>418</v>
      </c>
      <c r="EE1112" s="112" t="s">
        <v>63</v>
      </c>
      <c r="EF1112" s="112">
        <v>116716.41</v>
      </c>
      <c r="EG1112" s="112">
        <v>830117.86</v>
      </c>
      <c r="EH1112" s="112">
        <v>712905.31</v>
      </c>
      <c r="EI1112" s="112">
        <v>151590</v>
      </c>
      <c r="EJ1112" s="112">
        <v>876990.8</v>
      </c>
      <c r="EK1112" s="112">
        <v>806440.84</v>
      </c>
      <c r="EL1112" s="112">
        <v>29.878909058289228</v>
      </c>
      <c r="EM1112" s="112">
        <v>5.646540359943594</v>
      </c>
      <c r="EN1112" s="112">
        <v>13.120330103867497</v>
      </c>
      <c r="EO1112" s="113">
        <v>7.112263476918113</v>
      </c>
      <c r="EP1112" s="113">
        <v>5.7852813510126</v>
      </c>
      <c r="EQ1112" s="113">
        <v>6.108012660773237</v>
      </c>
      <c r="ER1112" s="113">
        <v>5.319881522527871</v>
      </c>
    </row>
    <row r="1113" spans="133:148" ht="12.75">
      <c r="EC1113" s="112" t="s">
        <v>417</v>
      </c>
      <c r="ED1113" s="112" t="s">
        <v>418</v>
      </c>
      <c r="EE1113" s="112" t="s">
        <v>54</v>
      </c>
      <c r="EF1113" s="112">
        <v>158249.67</v>
      </c>
      <c r="EG1113" s="112">
        <v>835928.09</v>
      </c>
      <c r="EH1113" s="112">
        <v>718677.02</v>
      </c>
      <c r="EI1113" s="112">
        <v>237228.28</v>
      </c>
      <c r="EJ1113" s="112">
        <v>1214310.33</v>
      </c>
      <c r="EK1113" s="112">
        <v>1116283.59</v>
      </c>
      <c r="EL1113" s="112">
        <v>49.90759854349142</v>
      </c>
      <c r="EM1113" s="112">
        <v>45.26492703457304</v>
      </c>
      <c r="EN1113" s="112">
        <v>55.3247924916258</v>
      </c>
      <c r="EO1113" s="113">
        <v>5.282337018459501</v>
      </c>
      <c r="EP1113" s="113">
        <v>5.118741871753233</v>
      </c>
      <c r="EQ1113" s="113">
        <v>4.541412440228153</v>
      </c>
      <c r="ER1113" s="113">
        <v>4.705524948374621</v>
      </c>
    </row>
    <row r="1114" spans="133:148" ht="12.75">
      <c r="EC1114" s="112" t="s">
        <v>417</v>
      </c>
      <c r="ED1114" s="112" t="s">
        <v>418</v>
      </c>
      <c r="EE1114" s="112" t="s">
        <v>82</v>
      </c>
      <c r="EF1114" s="112"/>
      <c r="EG1114" s="112"/>
      <c r="EH1114" s="112"/>
      <c r="EI1114" s="112">
        <v>2122</v>
      </c>
      <c r="EJ1114" s="112">
        <v>11370.32</v>
      </c>
      <c r="EK1114" s="112">
        <v>10460.15</v>
      </c>
      <c r="EL1114" s="112"/>
      <c r="EM1114" s="112"/>
      <c r="EN1114" s="112"/>
      <c r="EO1114" s="113"/>
      <c r="EP1114" s="113">
        <v>5.358303487276155</v>
      </c>
      <c r="EQ1114" s="113"/>
      <c r="ER1114" s="113">
        <v>4.929382657869934</v>
      </c>
    </row>
    <row r="1115" spans="133:148" ht="12.75">
      <c r="EC1115" s="112" t="s">
        <v>417</v>
      </c>
      <c r="ED1115" s="112" t="s">
        <v>418</v>
      </c>
      <c r="EE1115" s="112" t="s">
        <v>705</v>
      </c>
      <c r="EF1115" s="112"/>
      <c r="EG1115" s="112"/>
      <c r="EH1115" s="112"/>
      <c r="EI1115" s="112">
        <v>1490</v>
      </c>
      <c r="EJ1115" s="112">
        <v>7396.42</v>
      </c>
      <c r="EK1115" s="112">
        <v>6834.96</v>
      </c>
      <c r="EL1115" s="112"/>
      <c r="EM1115" s="112"/>
      <c r="EN1115" s="112"/>
      <c r="EO1115" s="113"/>
      <c r="EP1115" s="113">
        <v>4.964040268456376</v>
      </c>
      <c r="EQ1115" s="113"/>
      <c r="ER1115" s="113">
        <v>4.587221476510067</v>
      </c>
    </row>
    <row r="1116" spans="133:148" ht="12.75">
      <c r="EC1116" s="112" t="s">
        <v>417</v>
      </c>
      <c r="ED1116" s="112" t="s">
        <v>418</v>
      </c>
      <c r="EE1116" s="112" t="s">
        <v>42</v>
      </c>
      <c r="EF1116" s="112">
        <v>428544</v>
      </c>
      <c r="EG1116" s="112">
        <v>2424477.26</v>
      </c>
      <c r="EH1116" s="112">
        <v>2082414.74</v>
      </c>
      <c r="EI1116" s="112">
        <v>378277</v>
      </c>
      <c r="EJ1116" s="112">
        <v>2144864.75</v>
      </c>
      <c r="EK1116" s="112">
        <v>1973794.92</v>
      </c>
      <c r="EL1116" s="112">
        <v>-11.729717368578255</v>
      </c>
      <c r="EM1116" s="112">
        <v>-11.532898848471765</v>
      </c>
      <c r="EN1116" s="112">
        <v>-5.216051246352591</v>
      </c>
      <c r="EO1116" s="113">
        <v>5.657475685110513</v>
      </c>
      <c r="EP1116" s="113">
        <v>5.670090304195074</v>
      </c>
      <c r="EQ1116" s="113">
        <v>4.859278720504779</v>
      </c>
      <c r="ER1116" s="113">
        <v>5.217856015565313</v>
      </c>
    </row>
    <row r="1117" spans="133:148" ht="12.75">
      <c r="EC1117" s="112" t="s">
        <v>417</v>
      </c>
      <c r="ED1117" s="112" t="s">
        <v>418</v>
      </c>
      <c r="EE1117" s="112" t="s">
        <v>45</v>
      </c>
      <c r="EF1117" s="112">
        <v>270626.4</v>
      </c>
      <c r="EG1117" s="112">
        <v>1340975.06</v>
      </c>
      <c r="EH1117" s="112">
        <v>1152684.73</v>
      </c>
      <c r="EI1117" s="112">
        <v>219780</v>
      </c>
      <c r="EJ1117" s="112">
        <v>1081471.89</v>
      </c>
      <c r="EK1117" s="112">
        <v>995656.32</v>
      </c>
      <c r="EL1117" s="112">
        <v>-18.788410886742763</v>
      </c>
      <c r="EM1117" s="112">
        <v>-19.351826722265823</v>
      </c>
      <c r="EN1117" s="112">
        <v>-13.622841173579184</v>
      </c>
      <c r="EO1117" s="113">
        <v>4.955078514143483</v>
      </c>
      <c r="EP1117" s="113">
        <v>4.92070202020202</v>
      </c>
      <c r="EQ1117" s="113">
        <v>4.259321078800885</v>
      </c>
      <c r="ER1117" s="113">
        <v>4.530240786240786</v>
      </c>
    </row>
    <row r="1118" spans="133:148" ht="12.75">
      <c r="EC1118" s="112" t="s">
        <v>417</v>
      </c>
      <c r="ED1118" s="112" t="s">
        <v>418</v>
      </c>
      <c r="EE1118" s="112" t="s">
        <v>57</v>
      </c>
      <c r="EF1118" s="112">
        <v>10900</v>
      </c>
      <c r="EG1118" s="112">
        <v>59934.95</v>
      </c>
      <c r="EH1118" s="112">
        <v>51991.89</v>
      </c>
      <c r="EI1118" s="112">
        <v>43991</v>
      </c>
      <c r="EJ1118" s="112">
        <v>241788.89</v>
      </c>
      <c r="EK1118" s="112">
        <v>222582.36</v>
      </c>
      <c r="EL1118" s="112">
        <v>303.58715596330273</v>
      </c>
      <c r="EM1118" s="112">
        <v>303.4188566103751</v>
      </c>
      <c r="EN1118" s="112">
        <v>328.10976865815024</v>
      </c>
      <c r="EO1118" s="113">
        <v>5.498619266055045</v>
      </c>
      <c r="EP1118" s="113">
        <v>5.496326294014685</v>
      </c>
      <c r="EQ1118" s="113">
        <v>4.769898165137614</v>
      </c>
      <c r="ER1118" s="113">
        <v>5.059724943738492</v>
      </c>
    </row>
    <row r="1119" spans="133:148" ht="12.75">
      <c r="EC1119" s="112" t="s">
        <v>417</v>
      </c>
      <c r="ED1119" s="112" t="s">
        <v>418</v>
      </c>
      <c r="EE1119" s="112" t="s">
        <v>43</v>
      </c>
      <c r="EF1119" s="112">
        <v>335760</v>
      </c>
      <c r="EG1119" s="112">
        <v>1617317.84</v>
      </c>
      <c r="EH1119" s="112">
        <v>1388703.29</v>
      </c>
      <c r="EI1119" s="112">
        <v>356010</v>
      </c>
      <c r="EJ1119" s="112">
        <v>1693322.84</v>
      </c>
      <c r="EK1119" s="112">
        <v>1559961.14</v>
      </c>
      <c r="EL1119" s="112">
        <v>6.031093638313081</v>
      </c>
      <c r="EM1119" s="112">
        <v>4.699447326939768</v>
      </c>
      <c r="EN1119" s="112">
        <v>12.332213168444344</v>
      </c>
      <c r="EO1119" s="113">
        <v>4.816886585656421</v>
      </c>
      <c r="EP1119" s="113">
        <v>4.756391224965591</v>
      </c>
      <c r="EQ1119" s="113">
        <v>4.135999791517751</v>
      </c>
      <c r="ER1119" s="113">
        <v>4.381790230611499</v>
      </c>
    </row>
    <row r="1120" spans="133:148" ht="12.75">
      <c r="EC1120" s="112" t="s">
        <v>417</v>
      </c>
      <c r="ED1120" s="112" t="s">
        <v>418</v>
      </c>
      <c r="EE1120" s="112" t="s">
        <v>99</v>
      </c>
      <c r="EF1120" s="112">
        <v>8460</v>
      </c>
      <c r="EG1120" s="112">
        <v>52919.94</v>
      </c>
      <c r="EH1120" s="112">
        <v>45502.37</v>
      </c>
      <c r="EI1120" s="112">
        <v>6600</v>
      </c>
      <c r="EJ1120" s="112">
        <v>34782.92</v>
      </c>
      <c r="EK1120" s="112">
        <v>31961.13</v>
      </c>
      <c r="EL1120" s="112">
        <v>-21.98581560283688</v>
      </c>
      <c r="EM1120" s="112">
        <v>-34.272563423163376</v>
      </c>
      <c r="EN1120" s="112">
        <v>-29.75941692707435</v>
      </c>
      <c r="EO1120" s="113">
        <v>6.255312056737589</v>
      </c>
      <c r="EP1120" s="113">
        <v>5.2701393939393935</v>
      </c>
      <c r="EQ1120" s="113">
        <v>5.37853073286052</v>
      </c>
      <c r="ER1120" s="113">
        <v>4.842595454545455</v>
      </c>
    </row>
    <row r="1121" spans="133:148" ht="12.75">
      <c r="EC1121" s="112" t="s">
        <v>417</v>
      </c>
      <c r="ED1121" s="112" t="s">
        <v>418</v>
      </c>
      <c r="EE1121" s="112" t="s">
        <v>62</v>
      </c>
      <c r="EF1121" s="112">
        <v>8320</v>
      </c>
      <c r="EG1121" s="112">
        <v>45265.61</v>
      </c>
      <c r="EH1121" s="112">
        <v>38984.78</v>
      </c>
      <c r="EI1121" s="112">
        <v>10886</v>
      </c>
      <c r="EJ1121" s="112">
        <v>63659.96</v>
      </c>
      <c r="EK1121" s="112">
        <v>58565.8</v>
      </c>
      <c r="EL1121" s="112">
        <v>30.841346153846153</v>
      </c>
      <c r="EM1121" s="112">
        <v>40.63647877494636</v>
      </c>
      <c r="EN1121" s="112">
        <v>50.22734513315198</v>
      </c>
      <c r="EO1121" s="113">
        <v>5.440578125</v>
      </c>
      <c r="EP1121" s="113">
        <v>5.847874334006981</v>
      </c>
      <c r="EQ1121" s="113">
        <v>4.685670673076923</v>
      </c>
      <c r="ER1121" s="113">
        <v>5.379919162226713</v>
      </c>
    </row>
    <row r="1122" spans="133:148" ht="12.75">
      <c r="EC1122" s="112" t="s">
        <v>417</v>
      </c>
      <c r="ED1122" s="112" t="s">
        <v>418</v>
      </c>
      <c r="EE1122" s="112" t="s">
        <v>50</v>
      </c>
      <c r="EF1122" s="112">
        <v>13260</v>
      </c>
      <c r="EG1122" s="112">
        <v>80331.74</v>
      </c>
      <c r="EH1122" s="112">
        <v>68649.35</v>
      </c>
      <c r="EI1122" s="112">
        <v>81570</v>
      </c>
      <c r="EJ1122" s="112">
        <v>595551.4</v>
      </c>
      <c r="EK1122" s="112">
        <v>547756.12</v>
      </c>
      <c r="EL1122" s="112">
        <v>515.158371040724</v>
      </c>
      <c r="EM1122" s="112">
        <v>641.3649947081938</v>
      </c>
      <c r="EN1122" s="112">
        <v>697.9043064500975</v>
      </c>
      <c r="EO1122" s="113">
        <v>6.058200603318251</v>
      </c>
      <c r="EP1122" s="113">
        <v>7.301108250582322</v>
      </c>
      <c r="EQ1122" s="113">
        <v>5.177175716440423</v>
      </c>
      <c r="ER1122" s="113">
        <v>6.715166360181439</v>
      </c>
    </row>
    <row r="1123" spans="133:148" ht="12.75">
      <c r="EC1123" s="112" t="s">
        <v>417</v>
      </c>
      <c r="ED1123" s="112" t="s">
        <v>418</v>
      </c>
      <c r="EE1123" s="112" t="s">
        <v>95</v>
      </c>
      <c r="EF1123" s="112">
        <v>36160</v>
      </c>
      <c r="EG1123" s="112">
        <v>173331.22</v>
      </c>
      <c r="EH1123" s="112">
        <v>147603.79</v>
      </c>
      <c r="EI1123" s="112"/>
      <c r="EJ1123" s="112"/>
      <c r="EK1123" s="112"/>
      <c r="EL1123" s="112">
        <v>-100</v>
      </c>
      <c r="EM1123" s="112">
        <v>-100</v>
      </c>
      <c r="EN1123" s="112">
        <v>-100</v>
      </c>
      <c r="EO1123" s="113">
        <v>4.793451880530974</v>
      </c>
      <c r="EP1123" s="113"/>
      <c r="EQ1123" s="113">
        <v>4.081963219026549</v>
      </c>
      <c r="ER1123" s="113"/>
    </row>
    <row r="1124" spans="133:148" ht="12.75">
      <c r="EC1124" s="112" t="s">
        <v>417</v>
      </c>
      <c r="ED1124" s="112" t="s">
        <v>418</v>
      </c>
      <c r="EE1124" s="112" t="s">
        <v>70</v>
      </c>
      <c r="EF1124" s="112">
        <v>12660</v>
      </c>
      <c r="EG1124" s="112">
        <v>69855.41</v>
      </c>
      <c r="EH1124" s="112">
        <v>60884.12</v>
      </c>
      <c r="EI1124" s="112">
        <v>31614</v>
      </c>
      <c r="EJ1124" s="112">
        <v>178942.03</v>
      </c>
      <c r="EK1124" s="112">
        <v>165774.58</v>
      </c>
      <c r="EL1124" s="112">
        <v>149.71563981042655</v>
      </c>
      <c r="EM1124" s="112">
        <v>156.16058942321</v>
      </c>
      <c r="EN1124" s="112">
        <v>172.2788470951046</v>
      </c>
      <c r="EO1124" s="113">
        <v>5.5178048973143765</v>
      </c>
      <c r="EP1124" s="113">
        <v>5.6602147782627945</v>
      </c>
      <c r="EQ1124" s="113">
        <v>4.809172195892575</v>
      </c>
      <c r="ER1124" s="113">
        <v>5.243707850952109</v>
      </c>
    </row>
    <row r="1125" spans="133:148" ht="12.75">
      <c r="EC1125" s="112" t="s">
        <v>417</v>
      </c>
      <c r="ED1125" s="112" t="s">
        <v>418</v>
      </c>
      <c r="EE1125" s="112" t="s">
        <v>71</v>
      </c>
      <c r="EF1125" s="112">
        <v>2760</v>
      </c>
      <c r="EG1125" s="112">
        <v>14968.99</v>
      </c>
      <c r="EH1125" s="112">
        <v>12841.42</v>
      </c>
      <c r="EI1125" s="112">
        <v>3078</v>
      </c>
      <c r="EJ1125" s="112">
        <v>17579.38</v>
      </c>
      <c r="EK1125" s="112">
        <v>16168.84</v>
      </c>
      <c r="EL1125" s="112">
        <v>11.521739130434783</v>
      </c>
      <c r="EM1125" s="112">
        <v>17.438651505545806</v>
      </c>
      <c r="EN1125" s="112">
        <v>25.911620365971988</v>
      </c>
      <c r="EO1125" s="113">
        <v>5.423547101449275</v>
      </c>
      <c r="EP1125" s="113">
        <v>5.711299545159195</v>
      </c>
      <c r="EQ1125" s="113">
        <v>4.652688405797101</v>
      </c>
      <c r="ER1125" s="113">
        <v>5.253034437946718</v>
      </c>
    </row>
    <row r="1126" spans="133:148" ht="12.75">
      <c r="EC1126" s="112" t="s">
        <v>417</v>
      </c>
      <c r="ED1126" s="112" t="s">
        <v>418</v>
      </c>
      <c r="EE1126" s="112" t="s">
        <v>67</v>
      </c>
      <c r="EF1126" s="112">
        <v>169694</v>
      </c>
      <c r="EG1126" s="112">
        <v>816607.5</v>
      </c>
      <c r="EH1126" s="112">
        <v>700801.37</v>
      </c>
      <c r="EI1126" s="112">
        <v>147442</v>
      </c>
      <c r="EJ1126" s="112">
        <v>757342.3</v>
      </c>
      <c r="EK1126" s="112">
        <v>697345.75</v>
      </c>
      <c r="EL1126" s="112">
        <v>-13.113015192051575</v>
      </c>
      <c r="EM1126" s="112">
        <v>-7.257489062983129</v>
      </c>
      <c r="EN1126" s="112">
        <v>-0.4930954972305484</v>
      </c>
      <c r="EO1126" s="113">
        <v>4.812235553407899</v>
      </c>
      <c r="EP1126" s="113">
        <v>5.136543861314958</v>
      </c>
      <c r="EQ1126" s="113">
        <v>4.129794630334603</v>
      </c>
      <c r="ER1126" s="113">
        <v>4.729627582371373</v>
      </c>
    </row>
    <row r="1127" spans="133:148" ht="12.75">
      <c r="EC1127" s="112" t="s">
        <v>417</v>
      </c>
      <c r="ED1127" s="112" t="s">
        <v>418</v>
      </c>
      <c r="EE1127" s="112" t="s">
        <v>49</v>
      </c>
      <c r="EF1127" s="112">
        <v>3710</v>
      </c>
      <c r="EG1127" s="112">
        <v>25371.2</v>
      </c>
      <c r="EH1127" s="112">
        <v>21743.17</v>
      </c>
      <c r="EI1127" s="112">
        <v>2990</v>
      </c>
      <c r="EJ1127" s="112">
        <v>18035.7</v>
      </c>
      <c r="EK1127" s="112">
        <v>16629.98</v>
      </c>
      <c r="EL1127" s="112">
        <v>-19.40700808625337</v>
      </c>
      <c r="EM1127" s="112">
        <v>-28.91270416850602</v>
      </c>
      <c r="EN1127" s="112">
        <v>-23.51630420035349</v>
      </c>
      <c r="EO1127" s="113">
        <v>6.838598382749327</v>
      </c>
      <c r="EP1127" s="113">
        <v>6.032006688963211</v>
      </c>
      <c r="EQ1127" s="113">
        <v>5.860692722371967</v>
      </c>
      <c r="ER1127" s="113">
        <v>5.561866220735785</v>
      </c>
    </row>
    <row r="1128" spans="133:148" ht="12.75">
      <c r="EC1128" s="112" t="s">
        <v>417</v>
      </c>
      <c r="ED1128" s="112" t="s">
        <v>418</v>
      </c>
      <c r="EE1128" s="112" t="s">
        <v>350</v>
      </c>
      <c r="EF1128" s="112">
        <v>17296</v>
      </c>
      <c r="EG1128" s="112">
        <v>90075.18</v>
      </c>
      <c r="EH1128" s="112">
        <v>77373.09</v>
      </c>
      <c r="EI1128" s="112">
        <v>16886</v>
      </c>
      <c r="EJ1128" s="112">
        <v>82272.14</v>
      </c>
      <c r="EK1128" s="112">
        <v>75719.76</v>
      </c>
      <c r="EL1128" s="112">
        <v>-2.370490286771508</v>
      </c>
      <c r="EM1128" s="112">
        <v>-8.662808112068156</v>
      </c>
      <c r="EN1128" s="112">
        <v>-2.13682819181708</v>
      </c>
      <c r="EO1128" s="113">
        <v>5.207861933395004</v>
      </c>
      <c r="EP1128" s="113">
        <v>4.872210114888073</v>
      </c>
      <c r="EQ1128" s="113">
        <v>4.473467275670675</v>
      </c>
      <c r="ER1128" s="113">
        <v>4.4841738718465</v>
      </c>
    </row>
    <row r="1129" spans="133:148" ht="12.75">
      <c r="EC1129" s="112" t="s">
        <v>417</v>
      </c>
      <c r="ED1129" s="112" t="s">
        <v>418</v>
      </c>
      <c r="EE1129" s="112" t="s">
        <v>66</v>
      </c>
      <c r="EF1129" s="112">
        <v>3620</v>
      </c>
      <c r="EG1129" s="112">
        <v>19404.62</v>
      </c>
      <c r="EH1129" s="112">
        <v>16815.52</v>
      </c>
      <c r="EI1129" s="112">
        <v>4500</v>
      </c>
      <c r="EJ1129" s="112">
        <v>26584.08</v>
      </c>
      <c r="EK1129" s="112">
        <v>24476.2</v>
      </c>
      <c r="EL1129" s="112">
        <v>24.30939226519337</v>
      </c>
      <c r="EM1129" s="112">
        <v>36.99871473906731</v>
      </c>
      <c r="EN1129" s="112">
        <v>45.557199539473054</v>
      </c>
      <c r="EO1129" s="113">
        <v>5.3603922651933695</v>
      </c>
      <c r="EP1129" s="113">
        <v>5.907573333333334</v>
      </c>
      <c r="EQ1129" s="113">
        <v>4.645171270718232</v>
      </c>
      <c r="ER1129" s="113">
        <v>5.439155555555556</v>
      </c>
    </row>
    <row r="1130" spans="133:148" ht="12.75">
      <c r="EC1130" s="112" t="s">
        <v>417</v>
      </c>
      <c r="ED1130" s="112" t="s">
        <v>418</v>
      </c>
      <c r="EE1130" s="112" t="s">
        <v>44</v>
      </c>
      <c r="EF1130" s="112"/>
      <c r="EG1130" s="112"/>
      <c r="EH1130" s="112"/>
      <c r="EI1130" s="112">
        <v>30962</v>
      </c>
      <c r="EJ1130" s="112">
        <v>152567.22</v>
      </c>
      <c r="EK1130" s="112">
        <v>140579.26</v>
      </c>
      <c r="EL1130" s="112"/>
      <c r="EM1130" s="112"/>
      <c r="EN1130" s="112"/>
      <c r="EO1130" s="113"/>
      <c r="EP1130" s="113">
        <v>4.927563464892449</v>
      </c>
      <c r="EQ1130" s="113"/>
      <c r="ER1130" s="113">
        <v>4.540380466378141</v>
      </c>
    </row>
    <row r="1131" spans="133:148" ht="12.75">
      <c r="EC1131" s="112" t="s">
        <v>419</v>
      </c>
      <c r="ED1131" s="112" t="s">
        <v>623</v>
      </c>
      <c r="EE1131" s="112" t="s">
        <v>63</v>
      </c>
      <c r="EF1131" s="112"/>
      <c r="EG1131" s="112"/>
      <c r="EH1131" s="112"/>
      <c r="EI1131" s="112">
        <v>800</v>
      </c>
      <c r="EJ1131" s="112">
        <v>6000</v>
      </c>
      <c r="EK1131" s="112">
        <v>5523.45</v>
      </c>
      <c r="EL1131" s="112"/>
      <c r="EM1131" s="112"/>
      <c r="EN1131" s="112"/>
      <c r="EO1131" s="113"/>
      <c r="EP1131" s="113">
        <v>7.5</v>
      </c>
      <c r="EQ1131" s="113"/>
      <c r="ER1131" s="113">
        <v>6.9043125</v>
      </c>
    </row>
    <row r="1132" spans="133:148" ht="12.75">
      <c r="EC1132" s="112" t="s">
        <v>419</v>
      </c>
      <c r="ED1132" s="112" t="s">
        <v>623</v>
      </c>
      <c r="EE1132" s="112" t="s">
        <v>54</v>
      </c>
      <c r="EF1132" s="112"/>
      <c r="EG1132" s="112"/>
      <c r="EH1132" s="112"/>
      <c r="EI1132" s="112">
        <v>20</v>
      </c>
      <c r="EJ1132" s="112">
        <v>93.04</v>
      </c>
      <c r="EK1132" s="112">
        <v>85.33</v>
      </c>
      <c r="EL1132" s="112"/>
      <c r="EM1132" s="112"/>
      <c r="EN1132" s="112"/>
      <c r="EO1132" s="113"/>
      <c r="EP1132" s="113">
        <v>4.652</v>
      </c>
      <c r="EQ1132" s="113"/>
      <c r="ER1132" s="113">
        <v>4.2665</v>
      </c>
    </row>
    <row r="1133" spans="133:148" ht="12.75">
      <c r="EC1133" s="112" t="s">
        <v>419</v>
      </c>
      <c r="ED1133" s="112" t="s">
        <v>623</v>
      </c>
      <c r="EE1133" s="112" t="s">
        <v>42</v>
      </c>
      <c r="EF1133" s="112"/>
      <c r="EG1133" s="112"/>
      <c r="EH1133" s="112"/>
      <c r="EI1133" s="112">
        <v>3950</v>
      </c>
      <c r="EJ1133" s="112">
        <v>17184.66</v>
      </c>
      <c r="EK1133" s="112">
        <v>15860.97</v>
      </c>
      <c r="EL1133" s="112"/>
      <c r="EM1133" s="112"/>
      <c r="EN1133" s="112"/>
      <c r="EO1133" s="113"/>
      <c r="EP1133" s="113">
        <v>4.350546835443038</v>
      </c>
      <c r="EQ1133" s="113"/>
      <c r="ER1133" s="113">
        <v>4.015435443037974</v>
      </c>
    </row>
    <row r="1134" spans="133:148" ht="12.75">
      <c r="EC1134" s="112" t="s">
        <v>419</v>
      </c>
      <c r="ED1134" s="112" t="s">
        <v>623</v>
      </c>
      <c r="EE1134" s="112" t="s">
        <v>45</v>
      </c>
      <c r="EF1134" s="112"/>
      <c r="EG1134" s="112"/>
      <c r="EH1134" s="112"/>
      <c r="EI1134" s="112">
        <v>13424</v>
      </c>
      <c r="EJ1134" s="112">
        <v>65693.28</v>
      </c>
      <c r="EK1134" s="112">
        <v>60591.61</v>
      </c>
      <c r="EL1134" s="112"/>
      <c r="EM1134" s="112"/>
      <c r="EN1134" s="112"/>
      <c r="EO1134" s="113"/>
      <c r="EP1134" s="113">
        <v>4.8937187127532775</v>
      </c>
      <c r="EQ1134" s="113"/>
      <c r="ER1134" s="113">
        <v>4.5136777413587605</v>
      </c>
    </row>
    <row r="1135" spans="133:148" ht="12.75">
      <c r="EC1135" s="112" t="s">
        <v>419</v>
      </c>
      <c r="ED1135" s="112" t="s">
        <v>623</v>
      </c>
      <c r="EE1135" s="112" t="s">
        <v>43</v>
      </c>
      <c r="EF1135" s="112"/>
      <c r="EG1135" s="112"/>
      <c r="EH1135" s="112"/>
      <c r="EI1135" s="112">
        <v>16350</v>
      </c>
      <c r="EJ1135" s="112">
        <v>74815.3</v>
      </c>
      <c r="EK1135" s="112">
        <v>68956.84</v>
      </c>
      <c r="EL1135" s="112"/>
      <c r="EM1135" s="112"/>
      <c r="EN1135" s="112"/>
      <c r="EO1135" s="113"/>
      <c r="EP1135" s="113">
        <v>4.575859327217126</v>
      </c>
      <c r="EQ1135" s="113"/>
      <c r="ER1135" s="113">
        <v>4.21754373088685</v>
      </c>
    </row>
    <row r="1136" spans="133:148" ht="12.75">
      <c r="EC1136" s="112" t="s">
        <v>419</v>
      </c>
      <c r="ED1136" s="112" t="s">
        <v>623</v>
      </c>
      <c r="EE1136" s="112" t="s">
        <v>50</v>
      </c>
      <c r="EF1136" s="112"/>
      <c r="EG1136" s="112"/>
      <c r="EH1136" s="112"/>
      <c r="EI1136" s="112">
        <v>160</v>
      </c>
      <c r="EJ1136" s="112">
        <v>857.25</v>
      </c>
      <c r="EK1136" s="112">
        <v>787.6</v>
      </c>
      <c r="EL1136" s="112"/>
      <c r="EM1136" s="112"/>
      <c r="EN1136" s="112"/>
      <c r="EO1136" s="113"/>
      <c r="EP1136" s="113">
        <v>5.3578125</v>
      </c>
      <c r="EQ1136" s="113"/>
      <c r="ER1136" s="113">
        <v>4.9225</v>
      </c>
    </row>
    <row r="1137" spans="133:148" ht="12.75">
      <c r="EC1137" s="112" t="s">
        <v>419</v>
      </c>
      <c r="ED1137" s="112" t="s">
        <v>623</v>
      </c>
      <c r="EE1137" s="112" t="s">
        <v>67</v>
      </c>
      <c r="EF1137" s="112"/>
      <c r="EG1137" s="112"/>
      <c r="EH1137" s="112"/>
      <c r="EI1137" s="112">
        <v>332</v>
      </c>
      <c r="EJ1137" s="112">
        <v>1575.04</v>
      </c>
      <c r="EK1137" s="112">
        <v>1448.6</v>
      </c>
      <c r="EL1137" s="112"/>
      <c r="EM1137" s="112"/>
      <c r="EN1137" s="112"/>
      <c r="EO1137" s="113"/>
      <c r="EP1137" s="113">
        <v>4.744096385542169</v>
      </c>
      <c r="EQ1137" s="113"/>
      <c r="ER1137" s="113">
        <v>4.363253012048193</v>
      </c>
    </row>
    <row r="1138" spans="133:148" ht="12.75">
      <c r="EC1138" s="112" t="s">
        <v>419</v>
      </c>
      <c r="ED1138" s="112" t="s">
        <v>623</v>
      </c>
      <c r="EE1138" s="112" t="s">
        <v>44</v>
      </c>
      <c r="EF1138" s="112">
        <v>6080</v>
      </c>
      <c r="EG1138" s="112">
        <v>21853.88</v>
      </c>
      <c r="EH1138" s="112">
        <v>18848</v>
      </c>
      <c r="EI1138" s="112">
        <v>5340</v>
      </c>
      <c r="EJ1138" s="112">
        <v>23626.14</v>
      </c>
      <c r="EK1138" s="112">
        <v>21794.94</v>
      </c>
      <c r="EL1138" s="112">
        <v>-12.171052631578947</v>
      </c>
      <c r="EM1138" s="112">
        <v>8.109589692997298</v>
      </c>
      <c r="EN1138" s="112">
        <v>15.635292869269943</v>
      </c>
      <c r="EO1138" s="113">
        <v>3.594388157894737</v>
      </c>
      <c r="EP1138" s="113">
        <v>4.424370786516854</v>
      </c>
      <c r="EQ1138" s="113">
        <v>3.1</v>
      </c>
      <c r="ER1138" s="113">
        <v>4.081449438202247</v>
      </c>
    </row>
    <row r="1139" spans="133:148" ht="12.75">
      <c r="EC1139" s="112" t="s">
        <v>436</v>
      </c>
      <c r="ED1139" s="112" t="s">
        <v>437</v>
      </c>
      <c r="EE1139" s="112" t="s">
        <v>48</v>
      </c>
      <c r="EF1139" s="112">
        <v>1260</v>
      </c>
      <c r="EG1139" s="112">
        <v>5820.78</v>
      </c>
      <c r="EH1139" s="112">
        <v>5178</v>
      </c>
      <c r="EI1139" s="112">
        <v>2352</v>
      </c>
      <c r="EJ1139" s="112">
        <v>15636.86</v>
      </c>
      <c r="EK1139" s="112">
        <v>14336.34</v>
      </c>
      <c r="EL1139" s="112">
        <v>86.66666666666667</v>
      </c>
      <c r="EM1139" s="112">
        <v>168.63856733977238</v>
      </c>
      <c r="EN1139" s="112">
        <v>176.8702201622248</v>
      </c>
      <c r="EO1139" s="113">
        <v>4.619666666666666</v>
      </c>
      <c r="EP1139" s="113">
        <v>6.648324829931973</v>
      </c>
      <c r="EQ1139" s="113">
        <v>4.109523809523809</v>
      </c>
      <c r="ER1139" s="113">
        <v>6.0953826530612245</v>
      </c>
    </row>
    <row r="1140" spans="133:148" ht="12.75">
      <c r="EC1140" s="112" t="s">
        <v>436</v>
      </c>
      <c r="ED1140" s="112" t="s">
        <v>437</v>
      </c>
      <c r="EE1140" s="112" t="s">
        <v>138</v>
      </c>
      <c r="EF1140" s="112">
        <v>5000</v>
      </c>
      <c r="EG1140" s="112">
        <v>27372.78</v>
      </c>
      <c r="EH1140" s="112">
        <v>23613.15</v>
      </c>
      <c r="EI1140" s="112"/>
      <c r="EJ1140" s="112"/>
      <c r="EK1140" s="112"/>
      <c r="EL1140" s="112">
        <v>-100</v>
      </c>
      <c r="EM1140" s="112">
        <v>-100</v>
      </c>
      <c r="EN1140" s="112">
        <v>-100</v>
      </c>
      <c r="EO1140" s="113">
        <v>5.474556</v>
      </c>
      <c r="EP1140" s="113"/>
      <c r="EQ1140" s="113">
        <v>4.7226300000000005</v>
      </c>
      <c r="ER1140" s="113"/>
    </row>
    <row r="1141" spans="133:148" ht="12.75">
      <c r="EC1141" s="112" t="s">
        <v>436</v>
      </c>
      <c r="ED1141" s="112" t="s">
        <v>437</v>
      </c>
      <c r="EE1141" s="112" t="s">
        <v>63</v>
      </c>
      <c r="EF1141" s="112">
        <v>19090</v>
      </c>
      <c r="EG1141" s="112">
        <v>165401.5</v>
      </c>
      <c r="EH1141" s="112">
        <v>137272.86</v>
      </c>
      <c r="EI1141" s="112"/>
      <c r="EJ1141" s="112"/>
      <c r="EK1141" s="112"/>
      <c r="EL1141" s="112">
        <v>-100</v>
      </c>
      <c r="EM1141" s="112">
        <v>-100</v>
      </c>
      <c r="EN1141" s="112">
        <v>-100</v>
      </c>
      <c r="EO1141" s="113">
        <v>8.664300680984809</v>
      </c>
      <c r="EP1141" s="113"/>
      <c r="EQ1141" s="113">
        <v>7.190825563122052</v>
      </c>
      <c r="ER1141" s="113"/>
    </row>
    <row r="1142" spans="133:148" ht="12.75">
      <c r="EC1142" s="112" t="s">
        <v>436</v>
      </c>
      <c r="ED1142" s="112" t="s">
        <v>437</v>
      </c>
      <c r="EE1142" s="112" t="s">
        <v>54</v>
      </c>
      <c r="EF1142" s="112">
        <v>14844.12</v>
      </c>
      <c r="EG1142" s="112">
        <v>151018.6</v>
      </c>
      <c r="EH1142" s="112">
        <v>130951.91</v>
      </c>
      <c r="EI1142" s="112">
        <v>891</v>
      </c>
      <c r="EJ1142" s="112">
        <v>6364.75</v>
      </c>
      <c r="EK1142" s="112">
        <v>5837.41</v>
      </c>
      <c r="EL1142" s="112">
        <v>-93.9976233013476</v>
      </c>
      <c r="EM1142" s="112">
        <v>-95.78545291772006</v>
      </c>
      <c r="EN1142" s="112">
        <v>-95.5423254231267</v>
      </c>
      <c r="EO1142" s="113">
        <v>10.173631040438908</v>
      </c>
      <c r="EP1142" s="113">
        <v>7.14337822671156</v>
      </c>
      <c r="EQ1142" s="113">
        <v>8.821803515466057</v>
      </c>
      <c r="ER1142" s="113">
        <v>6.551526374859708</v>
      </c>
    </row>
    <row r="1143" spans="133:148" ht="12.75">
      <c r="EC1143" s="112" t="s">
        <v>436</v>
      </c>
      <c r="ED1143" s="112" t="s">
        <v>437</v>
      </c>
      <c r="EE1143" s="112" t="s">
        <v>56</v>
      </c>
      <c r="EF1143" s="112">
        <v>2000</v>
      </c>
      <c r="EG1143" s="112">
        <v>12955.83</v>
      </c>
      <c r="EH1143" s="112">
        <v>10756.1</v>
      </c>
      <c r="EI1143" s="112"/>
      <c r="EJ1143" s="112"/>
      <c r="EK1143" s="112"/>
      <c r="EL1143" s="112">
        <v>-100</v>
      </c>
      <c r="EM1143" s="112">
        <v>-100</v>
      </c>
      <c r="EN1143" s="112">
        <v>-100</v>
      </c>
      <c r="EO1143" s="113">
        <v>6.477915</v>
      </c>
      <c r="EP1143" s="113"/>
      <c r="EQ1143" s="113">
        <v>5.37805</v>
      </c>
      <c r="ER1143" s="113"/>
    </row>
    <row r="1144" spans="133:148" ht="12.75">
      <c r="EC1144" s="112" t="s">
        <v>436</v>
      </c>
      <c r="ED1144" s="112" t="s">
        <v>437</v>
      </c>
      <c r="EE1144" s="112" t="s">
        <v>42</v>
      </c>
      <c r="EF1144" s="112"/>
      <c r="EG1144" s="112"/>
      <c r="EH1144" s="112"/>
      <c r="EI1144" s="112">
        <v>9450</v>
      </c>
      <c r="EJ1144" s="112">
        <v>59977.52</v>
      </c>
      <c r="EK1144" s="112">
        <v>55277.05</v>
      </c>
      <c r="EL1144" s="112"/>
      <c r="EM1144" s="112"/>
      <c r="EN1144" s="112"/>
      <c r="EO1144" s="113"/>
      <c r="EP1144" s="113">
        <v>6.346827513227513</v>
      </c>
      <c r="EQ1144" s="113"/>
      <c r="ER1144" s="113">
        <v>5.849423280423281</v>
      </c>
    </row>
    <row r="1145" spans="133:148" ht="12.75">
      <c r="EC1145" s="112" t="s">
        <v>436</v>
      </c>
      <c r="ED1145" s="112" t="s">
        <v>437</v>
      </c>
      <c r="EE1145" s="112" t="s">
        <v>45</v>
      </c>
      <c r="EF1145" s="112">
        <v>2340</v>
      </c>
      <c r="EG1145" s="112">
        <v>13051.87</v>
      </c>
      <c r="EH1145" s="112">
        <v>11091.6</v>
      </c>
      <c r="EI1145" s="112"/>
      <c r="EJ1145" s="112"/>
      <c r="EK1145" s="112"/>
      <c r="EL1145" s="112">
        <v>-100</v>
      </c>
      <c r="EM1145" s="112">
        <v>-100</v>
      </c>
      <c r="EN1145" s="112">
        <v>-100</v>
      </c>
      <c r="EO1145" s="113">
        <v>5.5777222222222225</v>
      </c>
      <c r="EP1145" s="113"/>
      <c r="EQ1145" s="113">
        <v>4.74</v>
      </c>
      <c r="ER1145" s="113"/>
    </row>
    <row r="1146" spans="133:148" ht="12.75">
      <c r="EC1146" s="112" t="s">
        <v>436</v>
      </c>
      <c r="ED1146" s="112" t="s">
        <v>437</v>
      </c>
      <c r="EE1146" s="112" t="s">
        <v>85</v>
      </c>
      <c r="EF1146" s="112">
        <v>13990</v>
      </c>
      <c r="EG1146" s="112">
        <v>72546.16</v>
      </c>
      <c r="EH1146" s="112">
        <v>61143.17</v>
      </c>
      <c r="EI1146" s="112"/>
      <c r="EJ1146" s="112"/>
      <c r="EK1146" s="112"/>
      <c r="EL1146" s="112">
        <v>-100</v>
      </c>
      <c r="EM1146" s="112">
        <v>-100</v>
      </c>
      <c r="EN1146" s="112">
        <v>-100</v>
      </c>
      <c r="EO1146" s="113">
        <v>5.185572551822731</v>
      </c>
      <c r="EP1146" s="113"/>
      <c r="EQ1146" s="113">
        <v>4.370491065046462</v>
      </c>
      <c r="ER1146" s="113"/>
    </row>
    <row r="1147" spans="133:148" ht="12.75">
      <c r="EC1147" s="112" t="s">
        <v>436</v>
      </c>
      <c r="ED1147" s="112" t="s">
        <v>437</v>
      </c>
      <c r="EE1147" s="112" t="s">
        <v>530</v>
      </c>
      <c r="EF1147" s="112">
        <v>1120</v>
      </c>
      <c r="EG1147" s="112">
        <v>5849.24</v>
      </c>
      <c r="EH1147" s="112">
        <v>5035.86</v>
      </c>
      <c r="EI1147" s="112"/>
      <c r="EJ1147" s="112"/>
      <c r="EK1147" s="112"/>
      <c r="EL1147" s="112">
        <v>-100</v>
      </c>
      <c r="EM1147" s="112">
        <v>-100</v>
      </c>
      <c r="EN1147" s="112">
        <v>-100</v>
      </c>
      <c r="EO1147" s="113">
        <v>5.222535714285714</v>
      </c>
      <c r="EP1147" s="113"/>
      <c r="EQ1147" s="113">
        <v>4.496303571428571</v>
      </c>
      <c r="ER1147" s="113"/>
    </row>
    <row r="1148" spans="133:148" ht="12.75">
      <c r="EC1148" s="112" t="s">
        <v>438</v>
      </c>
      <c r="ED1148" s="112" t="s">
        <v>630</v>
      </c>
      <c r="EE1148" s="112" t="s">
        <v>138</v>
      </c>
      <c r="EF1148" s="112">
        <v>336</v>
      </c>
      <c r="EG1148" s="112">
        <v>3161.76</v>
      </c>
      <c r="EH1148" s="112">
        <v>2722.09</v>
      </c>
      <c r="EI1148" s="112"/>
      <c r="EJ1148" s="112"/>
      <c r="EK1148" s="112"/>
      <c r="EL1148" s="112">
        <v>-100</v>
      </c>
      <c r="EM1148" s="112">
        <v>-100</v>
      </c>
      <c r="EN1148" s="112">
        <v>-100</v>
      </c>
      <c r="EO1148" s="113">
        <v>9.41</v>
      </c>
      <c r="EP1148" s="113"/>
      <c r="EQ1148" s="113">
        <v>8.101458333333333</v>
      </c>
      <c r="ER1148" s="113"/>
    </row>
    <row r="1149" spans="133:148" ht="12.75">
      <c r="EC1149" s="112" t="s">
        <v>438</v>
      </c>
      <c r="ED1149" s="112" t="s">
        <v>630</v>
      </c>
      <c r="EE1149" s="112" t="s">
        <v>54</v>
      </c>
      <c r="EF1149" s="112"/>
      <c r="EG1149" s="112"/>
      <c r="EH1149" s="112"/>
      <c r="EI1149" s="112">
        <v>150</v>
      </c>
      <c r="EJ1149" s="112">
        <v>1037.97</v>
      </c>
      <c r="EK1149" s="112">
        <v>952.87</v>
      </c>
      <c r="EL1149" s="112"/>
      <c r="EM1149" s="112"/>
      <c r="EN1149" s="112"/>
      <c r="EO1149" s="113"/>
      <c r="EP1149" s="113">
        <v>6.9198</v>
      </c>
      <c r="EQ1149" s="113"/>
      <c r="ER1149" s="113">
        <v>6.3524666666666665</v>
      </c>
    </row>
    <row r="1150" spans="133:148" ht="12.75">
      <c r="EC1150" s="112" t="s">
        <v>438</v>
      </c>
      <c r="ED1150" s="112" t="s">
        <v>630</v>
      </c>
      <c r="EE1150" s="112" t="s">
        <v>56</v>
      </c>
      <c r="EF1150" s="112"/>
      <c r="EG1150" s="112"/>
      <c r="EH1150" s="112"/>
      <c r="EI1150" s="112">
        <v>1920</v>
      </c>
      <c r="EJ1150" s="112">
        <v>12142.29</v>
      </c>
      <c r="EK1150" s="112">
        <v>11146.8</v>
      </c>
      <c r="EL1150" s="112"/>
      <c r="EM1150" s="112"/>
      <c r="EN1150" s="112"/>
      <c r="EO1150" s="113"/>
      <c r="EP1150" s="113">
        <v>6.324109375000001</v>
      </c>
      <c r="EQ1150" s="113"/>
      <c r="ER1150" s="113">
        <v>5.805625</v>
      </c>
    </row>
    <row r="1151" spans="133:148" ht="12.75">
      <c r="EC1151" s="112" t="s">
        <v>438</v>
      </c>
      <c r="ED1151" s="112" t="s">
        <v>630</v>
      </c>
      <c r="EE1151" s="112" t="s">
        <v>43</v>
      </c>
      <c r="EF1151" s="112"/>
      <c r="EG1151" s="112"/>
      <c r="EH1151" s="112"/>
      <c r="EI1151" s="112">
        <v>450</v>
      </c>
      <c r="EJ1151" s="112">
        <v>3544.75</v>
      </c>
      <c r="EK1151" s="112">
        <v>3251.73</v>
      </c>
      <c r="EL1151" s="112"/>
      <c r="EM1151" s="112"/>
      <c r="EN1151" s="112"/>
      <c r="EO1151" s="113"/>
      <c r="EP1151" s="113">
        <v>7.877222222222223</v>
      </c>
      <c r="EQ1151" s="113"/>
      <c r="ER1151" s="113">
        <v>7.226066666666667</v>
      </c>
    </row>
    <row r="1152" spans="133:148" ht="12.75">
      <c r="EC1152" s="112" t="s">
        <v>446</v>
      </c>
      <c r="ED1152" s="112" t="s">
        <v>312</v>
      </c>
      <c r="EE1152" s="112" t="s">
        <v>48</v>
      </c>
      <c r="EF1152" s="112">
        <v>32</v>
      </c>
      <c r="EG1152" s="112">
        <v>366.71</v>
      </c>
      <c r="EH1152" s="112">
        <v>313.59</v>
      </c>
      <c r="EI1152" s="112">
        <v>439</v>
      </c>
      <c r="EJ1152" s="112">
        <v>5216.17</v>
      </c>
      <c r="EK1152" s="112">
        <v>4796.66</v>
      </c>
      <c r="EL1152" s="112">
        <v>1271.875</v>
      </c>
      <c r="EM1152" s="112">
        <v>1322.4237135611247</v>
      </c>
      <c r="EN1152" s="112">
        <v>1429.595969259224</v>
      </c>
      <c r="EO1152" s="113">
        <v>11.4596875</v>
      </c>
      <c r="EP1152" s="113">
        <v>11.881936218678815</v>
      </c>
      <c r="EQ1152" s="113">
        <v>9.7996875</v>
      </c>
      <c r="ER1152" s="113">
        <v>10.92633257403189</v>
      </c>
    </row>
    <row r="1153" spans="133:148" ht="12.75">
      <c r="EC1153" s="112" t="s">
        <v>446</v>
      </c>
      <c r="ED1153" s="112" t="s">
        <v>312</v>
      </c>
      <c r="EE1153" s="112" t="s">
        <v>139</v>
      </c>
      <c r="EF1153" s="112"/>
      <c r="EG1153" s="112"/>
      <c r="EH1153" s="112"/>
      <c r="EI1153" s="112">
        <v>600</v>
      </c>
      <c r="EJ1153" s="112">
        <v>8794.42</v>
      </c>
      <c r="EK1153" s="112">
        <v>8129.67</v>
      </c>
      <c r="EL1153" s="112"/>
      <c r="EM1153" s="112"/>
      <c r="EN1153" s="112"/>
      <c r="EO1153" s="113"/>
      <c r="EP1153" s="113">
        <v>14.657366666666666</v>
      </c>
      <c r="EQ1153" s="113"/>
      <c r="ER1153" s="113">
        <v>13.54945</v>
      </c>
    </row>
    <row r="1154" spans="133:148" ht="12.75">
      <c r="EC1154" s="112" t="s">
        <v>446</v>
      </c>
      <c r="ED1154" s="112" t="s">
        <v>312</v>
      </c>
      <c r="EE1154" s="112" t="s">
        <v>63</v>
      </c>
      <c r="EF1154" s="112">
        <v>4402.45</v>
      </c>
      <c r="EG1154" s="112">
        <v>60507.52</v>
      </c>
      <c r="EH1154" s="112">
        <v>52109.14</v>
      </c>
      <c r="EI1154" s="112">
        <v>6942</v>
      </c>
      <c r="EJ1154" s="112">
        <v>90446.52</v>
      </c>
      <c r="EK1154" s="112">
        <v>83144.97</v>
      </c>
      <c r="EL1154" s="112">
        <v>57.68492543924407</v>
      </c>
      <c r="EM1154" s="112">
        <v>49.479800196735894</v>
      </c>
      <c r="EN1154" s="112">
        <v>59.55928269013843</v>
      </c>
      <c r="EO1154" s="113">
        <v>13.744056150552533</v>
      </c>
      <c r="EP1154" s="113">
        <v>13.028885047536734</v>
      </c>
      <c r="EQ1154" s="113">
        <v>11.836395643334962</v>
      </c>
      <c r="ER1154" s="113">
        <v>11.97709161624892</v>
      </c>
    </row>
    <row r="1155" spans="133:148" ht="12.75">
      <c r="EC1155" s="112" t="s">
        <v>446</v>
      </c>
      <c r="ED1155" s="112" t="s">
        <v>312</v>
      </c>
      <c r="EE1155" s="112" t="s">
        <v>54</v>
      </c>
      <c r="EF1155" s="112">
        <v>15642</v>
      </c>
      <c r="EG1155" s="112">
        <v>200108.56</v>
      </c>
      <c r="EH1155" s="112">
        <v>170978.37</v>
      </c>
      <c r="EI1155" s="112">
        <v>19026</v>
      </c>
      <c r="EJ1155" s="112">
        <v>235874.98</v>
      </c>
      <c r="EK1155" s="112">
        <v>216717.06</v>
      </c>
      <c r="EL1155" s="112">
        <v>21.634062140391254</v>
      </c>
      <c r="EM1155" s="112">
        <v>17.873508259716633</v>
      </c>
      <c r="EN1155" s="112">
        <v>26.75115571636342</v>
      </c>
      <c r="EO1155" s="113">
        <v>12.793029024421429</v>
      </c>
      <c r="EP1155" s="113">
        <v>12.397507621150005</v>
      </c>
      <c r="EQ1155" s="113">
        <v>10.93072305331799</v>
      </c>
      <c r="ER1155" s="113">
        <v>11.39057395143488</v>
      </c>
    </row>
    <row r="1156" spans="133:148" ht="12.75">
      <c r="EC1156" s="112" t="s">
        <v>446</v>
      </c>
      <c r="ED1156" s="112" t="s">
        <v>312</v>
      </c>
      <c r="EE1156" s="112" t="s">
        <v>56</v>
      </c>
      <c r="EF1156" s="112"/>
      <c r="EG1156" s="112"/>
      <c r="EH1156" s="112"/>
      <c r="EI1156" s="112">
        <v>1000</v>
      </c>
      <c r="EJ1156" s="112">
        <v>11982.38</v>
      </c>
      <c r="EK1156" s="112">
        <v>11000</v>
      </c>
      <c r="EL1156" s="112"/>
      <c r="EM1156" s="112"/>
      <c r="EN1156" s="112"/>
      <c r="EO1156" s="113"/>
      <c r="EP1156" s="113">
        <v>11.98238</v>
      </c>
      <c r="EQ1156" s="113"/>
      <c r="ER1156" s="113">
        <v>11</v>
      </c>
    </row>
    <row r="1157" spans="133:148" ht="12.75">
      <c r="EC1157" s="112" t="s">
        <v>446</v>
      </c>
      <c r="ED1157" s="112" t="s">
        <v>312</v>
      </c>
      <c r="EE1157" s="112" t="s">
        <v>42</v>
      </c>
      <c r="EF1157" s="112">
        <v>422501</v>
      </c>
      <c r="EG1157" s="112">
        <v>4692955.24</v>
      </c>
      <c r="EH1157" s="112">
        <v>4025245.9</v>
      </c>
      <c r="EI1157" s="112">
        <v>453826</v>
      </c>
      <c r="EJ1157" s="112">
        <v>5174695.5</v>
      </c>
      <c r="EK1157" s="112">
        <v>4760471.14</v>
      </c>
      <c r="EL1157" s="112">
        <v>7.414183635068319</v>
      </c>
      <c r="EM1157" s="112">
        <v>10.265179090009811</v>
      </c>
      <c r="EN1157" s="112">
        <v>18.265349701989628</v>
      </c>
      <c r="EO1157" s="113">
        <v>11.107560076780883</v>
      </c>
      <c r="EP1157" s="113">
        <v>11.402377783555812</v>
      </c>
      <c r="EQ1157" s="113">
        <v>9.527186681214955</v>
      </c>
      <c r="ER1157" s="113">
        <v>10.489639509415502</v>
      </c>
    </row>
    <row r="1158" spans="133:148" ht="12.75">
      <c r="EC1158" s="112" t="s">
        <v>446</v>
      </c>
      <c r="ED1158" s="112" t="s">
        <v>312</v>
      </c>
      <c r="EE1158" s="112" t="s">
        <v>45</v>
      </c>
      <c r="EF1158" s="112">
        <v>826</v>
      </c>
      <c r="EG1158" s="112">
        <v>10383.66</v>
      </c>
      <c r="EH1158" s="112">
        <v>8966.03</v>
      </c>
      <c r="EI1158" s="112">
        <v>1250</v>
      </c>
      <c r="EJ1158" s="112">
        <v>16125.56</v>
      </c>
      <c r="EK1158" s="112">
        <v>14782.13</v>
      </c>
      <c r="EL1158" s="112">
        <v>51.3317191283293</v>
      </c>
      <c r="EM1158" s="112">
        <v>55.29745773648213</v>
      </c>
      <c r="EN1158" s="112">
        <v>64.8681746547803</v>
      </c>
      <c r="EO1158" s="113">
        <v>12.571016949152542</v>
      </c>
      <c r="EP1158" s="113">
        <v>12.900447999999999</v>
      </c>
      <c r="EQ1158" s="113">
        <v>10.854757869249395</v>
      </c>
      <c r="ER1158" s="113">
        <v>11.825704</v>
      </c>
    </row>
    <row r="1159" spans="133:148" ht="12.75">
      <c r="EC1159" s="112" t="s">
        <v>446</v>
      </c>
      <c r="ED1159" s="112" t="s">
        <v>312</v>
      </c>
      <c r="EE1159" s="112" t="s">
        <v>57</v>
      </c>
      <c r="EF1159" s="112"/>
      <c r="EG1159" s="112"/>
      <c r="EH1159" s="112"/>
      <c r="EI1159" s="112">
        <v>120</v>
      </c>
      <c r="EJ1159" s="112">
        <v>1274</v>
      </c>
      <c r="EK1159" s="112">
        <v>1170.19</v>
      </c>
      <c r="EL1159" s="112"/>
      <c r="EM1159" s="112"/>
      <c r="EN1159" s="112"/>
      <c r="EO1159" s="113"/>
      <c r="EP1159" s="113">
        <v>10.616666666666667</v>
      </c>
      <c r="EQ1159" s="113"/>
      <c r="ER1159" s="113">
        <v>9.751583333333334</v>
      </c>
    </row>
    <row r="1160" spans="133:148" ht="12.75">
      <c r="EC1160" s="112" t="s">
        <v>446</v>
      </c>
      <c r="ED1160" s="112" t="s">
        <v>312</v>
      </c>
      <c r="EE1160" s="112" t="s">
        <v>43</v>
      </c>
      <c r="EF1160" s="112">
        <v>24159</v>
      </c>
      <c r="EG1160" s="112">
        <v>265732.67</v>
      </c>
      <c r="EH1160" s="112">
        <v>230184.88</v>
      </c>
      <c r="EI1160" s="112">
        <v>13560</v>
      </c>
      <c r="EJ1160" s="112">
        <v>157217.79</v>
      </c>
      <c r="EK1160" s="112">
        <v>144817</v>
      </c>
      <c r="EL1160" s="112">
        <v>-43.871849000372535</v>
      </c>
      <c r="EM1160" s="112">
        <v>-40.836107957670386</v>
      </c>
      <c r="EN1160" s="112">
        <v>-37.086658341764235</v>
      </c>
      <c r="EO1160" s="113">
        <v>10.999324061426384</v>
      </c>
      <c r="EP1160" s="113">
        <v>11.594232300884956</v>
      </c>
      <c r="EQ1160" s="113">
        <v>9.527914234860715</v>
      </c>
      <c r="ER1160" s="113">
        <v>10.6797197640118</v>
      </c>
    </row>
    <row r="1161" spans="133:148" ht="12.75">
      <c r="EC1161" s="112" t="s">
        <v>446</v>
      </c>
      <c r="ED1161" s="112" t="s">
        <v>312</v>
      </c>
      <c r="EE1161" s="112" t="s">
        <v>67</v>
      </c>
      <c r="EF1161" s="112">
        <v>310</v>
      </c>
      <c r="EG1161" s="112">
        <v>3534.98</v>
      </c>
      <c r="EH1161" s="112">
        <v>3037.97</v>
      </c>
      <c r="EI1161" s="112">
        <v>1004</v>
      </c>
      <c r="EJ1161" s="112">
        <v>12626.24</v>
      </c>
      <c r="EK1161" s="112">
        <v>11611.58</v>
      </c>
      <c r="EL1161" s="112">
        <v>223.8709677419355</v>
      </c>
      <c r="EM1161" s="112">
        <v>257.1799557564682</v>
      </c>
      <c r="EN1161" s="112">
        <v>282.2150975816088</v>
      </c>
      <c r="EO1161" s="113">
        <v>11.403161290322581</v>
      </c>
      <c r="EP1161" s="113">
        <v>12.57593625498008</v>
      </c>
      <c r="EQ1161" s="113">
        <v>9.799903225806451</v>
      </c>
      <c r="ER1161" s="113">
        <v>11.565318725099601</v>
      </c>
    </row>
    <row r="1162" spans="133:148" ht="12.75">
      <c r="EC1162" s="112" t="s">
        <v>446</v>
      </c>
      <c r="ED1162" s="112" t="s">
        <v>312</v>
      </c>
      <c r="EE1162" s="112" t="s">
        <v>66</v>
      </c>
      <c r="EF1162" s="112">
        <v>310</v>
      </c>
      <c r="EG1162" s="112">
        <v>3352.42</v>
      </c>
      <c r="EH1162" s="112">
        <v>2894.45</v>
      </c>
      <c r="EI1162" s="112">
        <v>270</v>
      </c>
      <c r="EJ1162" s="112">
        <v>2859.2</v>
      </c>
      <c r="EK1162" s="112">
        <v>2628.82</v>
      </c>
      <c r="EL1162" s="112">
        <v>-12.903225806451612</v>
      </c>
      <c r="EM1162" s="112">
        <v>-14.712357043568534</v>
      </c>
      <c r="EN1162" s="112">
        <v>-9.17721846983018</v>
      </c>
      <c r="EO1162" s="113">
        <v>10.81425806451613</v>
      </c>
      <c r="EP1162" s="113">
        <v>10.589629629629629</v>
      </c>
      <c r="EQ1162" s="113">
        <v>9.336935483870967</v>
      </c>
      <c r="ER1162" s="113">
        <v>9.736370370370372</v>
      </c>
    </row>
    <row r="1163" spans="133:148" ht="12.75">
      <c r="EC1163" s="112" t="s">
        <v>446</v>
      </c>
      <c r="ED1163" s="112" t="s">
        <v>312</v>
      </c>
      <c r="EE1163" s="112" t="s">
        <v>44</v>
      </c>
      <c r="EF1163" s="112"/>
      <c r="EG1163" s="112"/>
      <c r="EH1163" s="112"/>
      <c r="EI1163" s="112">
        <v>10490</v>
      </c>
      <c r="EJ1163" s="112">
        <v>113815.8</v>
      </c>
      <c r="EK1163" s="112">
        <v>104650.61</v>
      </c>
      <c r="EL1163" s="112"/>
      <c r="EM1163" s="112"/>
      <c r="EN1163" s="112"/>
      <c r="EO1163" s="113"/>
      <c r="EP1163" s="113">
        <v>10.849933269780744</v>
      </c>
      <c r="EQ1163" s="113"/>
      <c r="ER1163" s="113">
        <v>9.976225929456625</v>
      </c>
    </row>
    <row r="1164" spans="133:148" ht="12.75">
      <c r="EC1164" s="112" t="s">
        <v>457</v>
      </c>
      <c r="ED1164" s="112" t="s">
        <v>319</v>
      </c>
      <c r="EE1164" s="112" t="s">
        <v>48</v>
      </c>
      <c r="EF1164" s="112">
        <v>5090</v>
      </c>
      <c r="EG1164" s="112">
        <v>58315.94</v>
      </c>
      <c r="EH1164" s="112">
        <v>49754.8</v>
      </c>
      <c r="EI1164" s="112">
        <v>7440</v>
      </c>
      <c r="EJ1164" s="112">
        <v>69706.64</v>
      </c>
      <c r="EK1164" s="112">
        <v>63931.2</v>
      </c>
      <c r="EL1164" s="112">
        <v>46.16895874263261</v>
      </c>
      <c r="EM1164" s="112">
        <v>19.532738390224004</v>
      </c>
      <c r="EN1164" s="112">
        <v>28.492527354144716</v>
      </c>
      <c r="EO1164" s="113">
        <v>11.456962671905698</v>
      </c>
      <c r="EP1164" s="113">
        <v>9.369172043010753</v>
      </c>
      <c r="EQ1164" s="113">
        <v>9.775009823182712</v>
      </c>
      <c r="ER1164" s="113">
        <v>8.59290322580645</v>
      </c>
    </row>
    <row r="1165" spans="133:148" ht="12.75">
      <c r="EC1165" s="112" t="s">
        <v>457</v>
      </c>
      <c r="ED1165" s="112" t="s">
        <v>319</v>
      </c>
      <c r="EE1165" s="112" t="s">
        <v>94</v>
      </c>
      <c r="EF1165" s="112"/>
      <c r="EG1165" s="112"/>
      <c r="EH1165" s="112"/>
      <c r="EI1165" s="112">
        <v>11385</v>
      </c>
      <c r="EJ1165" s="112">
        <v>138141.29</v>
      </c>
      <c r="EK1165" s="112">
        <v>127773.7</v>
      </c>
      <c r="EL1165" s="112"/>
      <c r="EM1165" s="112"/>
      <c r="EN1165" s="112"/>
      <c r="EO1165" s="113"/>
      <c r="EP1165" s="113">
        <v>12.133622310057094</v>
      </c>
      <c r="EQ1165" s="113"/>
      <c r="ER1165" s="113">
        <v>11.222986385595082</v>
      </c>
    </row>
    <row r="1166" spans="133:148" ht="12.75">
      <c r="EC1166" s="112" t="s">
        <v>457</v>
      </c>
      <c r="ED1166" s="112" t="s">
        <v>319</v>
      </c>
      <c r="EE1166" s="112" t="s">
        <v>138</v>
      </c>
      <c r="EF1166" s="112">
        <v>495</v>
      </c>
      <c r="EG1166" s="112">
        <v>2752.2</v>
      </c>
      <c r="EH1166" s="112">
        <v>2369.49</v>
      </c>
      <c r="EI1166" s="112"/>
      <c r="EJ1166" s="112"/>
      <c r="EK1166" s="112"/>
      <c r="EL1166" s="112">
        <v>-100</v>
      </c>
      <c r="EM1166" s="112">
        <v>-100</v>
      </c>
      <c r="EN1166" s="112">
        <v>-100</v>
      </c>
      <c r="EO1166" s="113">
        <v>5.56</v>
      </c>
      <c r="EP1166" s="113"/>
      <c r="EQ1166" s="113">
        <v>4.786848484848484</v>
      </c>
      <c r="ER1166" s="113"/>
    </row>
    <row r="1167" spans="133:148" ht="12.75">
      <c r="EC1167" s="112" t="s">
        <v>457</v>
      </c>
      <c r="ED1167" s="112" t="s">
        <v>319</v>
      </c>
      <c r="EE1167" s="112" t="s">
        <v>139</v>
      </c>
      <c r="EF1167" s="112">
        <v>500</v>
      </c>
      <c r="EG1167" s="112">
        <v>7807.25</v>
      </c>
      <c r="EH1167" s="112">
        <v>6747.02</v>
      </c>
      <c r="EI1167" s="112"/>
      <c r="EJ1167" s="112"/>
      <c r="EK1167" s="112"/>
      <c r="EL1167" s="112">
        <v>-100</v>
      </c>
      <c r="EM1167" s="112">
        <v>-100</v>
      </c>
      <c r="EN1167" s="112">
        <v>-100</v>
      </c>
      <c r="EO1167" s="113">
        <v>15.6145</v>
      </c>
      <c r="EP1167" s="113"/>
      <c r="EQ1167" s="113">
        <v>13.49404</v>
      </c>
      <c r="ER1167" s="113"/>
    </row>
    <row r="1168" spans="133:148" ht="12.75">
      <c r="EC1168" s="112" t="s">
        <v>457</v>
      </c>
      <c r="ED1168" s="112" t="s">
        <v>319</v>
      </c>
      <c r="EE1168" s="112" t="s">
        <v>63</v>
      </c>
      <c r="EF1168" s="112">
        <v>10018</v>
      </c>
      <c r="EG1168" s="112">
        <v>140080</v>
      </c>
      <c r="EH1168" s="112">
        <v>120661.92</v>
      </c>
      <c r="EI1168" s="112">
        <v>28034.75</v>
      </c>
      <c r="EJ1168" s="112">
        <v>453449.2</v>
      </c>
      <c r="EK1168" s="112">
        <v>416599.11</v>
      </c>
      <c r="EL1168" s="112">
        <v>179.84378119385107</v>
      </c>
      <c r="EM1168" s="112">
        <v>223.70731010850943</v>
      </c>
      <c r="EN1168" s="112">
        <v>245.26146277135322</v>
      </c>
      <c r="EO1168" s="113">
        <v>13.98283090437213</v>
      </c>
      <c r="EP1168" s="113">
        <v>16.174540525597696</v>
      </c>
      <c r="EQ1168" s="113">
        <v>12.044511878618486</v>
      </c>
      <c r="ER1168" s="113">
        <v>14.86009720079544</v>
      </c>
    </row>
    <row r="1169" spans="133:148" ht="12.75">
      <c r="EC1169" s="112" t="s">
        <v>457</v>
      </c>
      <c r="ED1169" s="112" t="s">
        <v>319</v>
      </c>
      <c r="EE1169" s="112" t="s">
        <v>54</v>
      </c>
      <c r="EF1169" s="112">
        <v>224569.21</v>
      </c>
      <c r="EG1169" s="112">
        <v>2930001.72</v>
      </c>
      <c r="EH1169" s="112">
        <v>2502184.86</v>
      </c>
      <c r="EI1169" s="112">
        <v>151003.2</v>
      </c>
      <c r="EJ1169" s="112">
        <v>1813875.04</v>
      </c>
      <c r="EK1169" s="112">
        <v>1669970.42</v>
      </c>
      <c r="EL1169" s="112">
        <v>-32.75872502735348</v>
      </c>
      <c r="EM1169" s="112">
        <v>-38.09303838906962</v>
      </c>
      <c r="EN1169" s="112">
        <v>-33.2595106502243</v>
      </c>
      <c r="EO1169" s="113">
        <v>13.047210345532232</v>
      </c>
      <c r="EP1169" s="113">
        <v>12.01216292105068</v>
      </c>
      <c r="EQ1169" s="113">
        <v>11.142154616832824</v>
      </c>
      <c r="ER1169" s="113">
        <v>11.059172388399714</v>
      </c>
    </row>
    <row r="1170" spans="133:148" ht="12.75">
      <c r="EC1170" s="112" t="s">
        <v>457</v>
      </c>
      <c r="ED1170" s="112" t="s">
        <v>319</v>
      </c>
      <c r="EE1170" s="112" t="s">
        <v>56</v>
      </c>
      <c r="EF1170" s="112">
        <v>16016</v>
      </c>
      <c r="EG1170" s="112">
        <v>218683.61</v>
      </c>
      <c r="EH1170" s="112">
        <v>184885.51</v>
      </c>
      <c r="EI1170" s="112">
        <v>37638</v>
      </c>
      <c r="EJ1170" s="112">
        <v>451002.88</v>
      </c>
      <c r="EK1170" s="112">
        <v>415277.99</v>
      </c>
      <c r="EL1170" s="112">
        <v>135.0024975024975</v>
      </c>
      <c r="EM1170" s="112">
        <v>106.23533697838627</v>
      </c>
      <c r="EN1170" s="112">
        <v>124.61359465108974</v>
      </c>
      <c r="EO1170" s="113">
        <v>13.654071553446553</v>
      </c>
      <c r="EP1170" s="113">
        <v>11.982647324512461</v>
      </c>
      <c r="EQ1170" s="113">
        <v>11.543800574425575</v>
      </c>
      <c r="ER1170" s="113">
        <v>11.033476539667356</v>
      </c>
    </row>
    <row r="1171" spans="133:148" ht="12.75">
      <c r="EC1171" s="112" t="s">
        <v>457</v>
      </c>
      <c r="ED1171" s="112" t="s">
        <v>319</v>
      </c>
      <c r="EE1171" s="112" t="s">
        <v>42</v>
      </c>
      <c r="EF1171" s="112">
        <v>104150</v>
      </c>
      <c r="EG1171" s="112">
        <v>919107.39</v>
      </c>
      <c r="EH1171" s="112">
        <v>786267.66</v>
      </c>
      <c r="EI1171" s="112">
        <v>92835</v>
      </c>
      <c r="EJ1171" s="112">
        <v>985342.26</v>
      </c>
      <c r="EK1171" s="112">
        <v>906445.71</v>
      </c>
      <c r="EL1171" s="112">
        <v>-10.864138262121939</v>
      </c>
      <c r="EM1171" s="112">
        <v>7.2064342775004775</v>
      </c>
      <c r="EN1171" s="112">
        <v>15.284623304995137</v>
      </c>
      <c r="EO1171" s="113">
        <v>8.824842918867018</v>
      </c>
      <c r="EP1171" s="113">
        <v>10.613909193730812</v>
      </c>
      <c r="EQ1171" s="113">
        <v>7.549377436389823</v>
      </c>
      <c r="ER1171" s="113">
        <v>9.764051381483277</v>
      </c>
    </row>
    <row r="1172" spans="133:148" ht="12.75">
      <c r="EC1172" s="112" t="s">
        <v>457</v>
      </c>
      <c r="ED1172" s="112" t="s">
        <v>319</v>
      </c>
      <c r="EE1172" s="112" t="s">
        <v>92</v>
      </c>
      <c r="EF1172" s="112">
        <v>1065</v>
      </c>
      <c r="EG1172" s="112">
        <v>14876.2</v>
      </c>
      <c r="EH1172" s="112">
        <v>12855.92</v>
      </c>
      <c r="EI1172" s="112">
        <v>800</v>
      </c>
      <c r="EJ1172" s="112">
        <v>10784</v>
      </c>
      <c r="EK1172" s="112">
        <v>9892.43</v>
      </c>
      <c r="EL1172" s="112">
        <v>-24.88262910798122</v>
      </c>
      <c r="EM1172" s="112">
        <v>-27.508369072747076</v>
      </c>
      <c r="EN1172" s="112">
        <v>-23.05155912606799</v>
      </c>
      <c r="EO1172" s="113">
        <v>13.968262910798122</v>
      </c>
      <c r="EP1172" s="113">
        <v>13.48</v>
      </c>
      <c r="EQ1172" s="113">
        <v>12.071286384976526</v>
      </c>
      <c r="ER1172" s="113">
        <v>12.3655375</v>
      </c>
    </row>
    <row r="1173" spans="133:148" ht="12.75">
      <c r="EC1173" s="112" t="s">
        <v>457</v>
      </c>
      <c r="ED1173" s="112" t="s">
        <v>319</v>
      </c>
      <c r="EE1173" s="112" t="s">
        <v>61</v>
      </c>
      <c r="EF1173" s="112">
        <v>5000</v>
      </c>
      <c r="EG1173" s="112">
        <v>58534.66</v>
      </c>
      <c r="EH1173" s="112">
        <v>50395</v>
      </c>
      <c r="EI1173" s="112">
        <v>2700</v>
      </c>
      <c r="EJ1173" s="112">
        <v>26787.77</v>
      </c>
      <c r="EK1173" s="112">
        <v>24578.04</v>
      </c>
      <c r="EL1173" s="112">
        <v>-46</v>
      </c>
      <c r="EM1173" s="112">
        <v>-54.236054330887036</v>
      </c>
      <c r="EN1173" s="112">
        <v>-51.229209246949104</v>
      </c>
      <c r="EO1173" s="113">
        <v>11.706932</v>
      </c>
      <c r="EP1173" s="113">
        <v>9.921396296296296</v>
      </c>
      <c r="EQ1173" s="113">
        <v>10.079</v>
      </c>
      <c r="ER1173" s="113">
        <v>9.102977777777777</v>
      </c>
    </row>
    <row r="1174" spans="133:148" ht="12.75">
      <c r="EC1174" s="112" t="s">
        <v>457</v>
      </c>
      <c r="ED1174" s="112" t="s">
        <v>319</v>
      </c>
      <c r="EE1174" s="112" t="s">
        <v>43</v>
      </c>
      <c r="EF1174" s="112">
        <v>121216.2</v>
      </c>
      <c r="EG1174" s="112">
        <v>1253722.74</v>
      </c>
      <c r="EH1174" s="112">
        <v>1075249.4</v>
      </c>
      <c r="EI1174" s="112">
        <v>60377.8</v>
      </c>
      <c r="EJ1174" s="112">
        <v>616983.54</v>
      </c>
      <c r="EK1174" s="112">
        <v>567257.56</v>
      </c>
      <c r="EL1174" s="112">
        <v>-50.18999110679925</v>
      </c>
      <c r="EM1174" s="112">
        <v>-50.787879942258996</v>
      </c>
      <c r="EN1174" s="112">
        <v>-47.24409425385403</v>
      </c>
      <c r="EO1174" s="113">
        <v>10.3428645676073</v>
      </c>
      <c r="EP1174" s="113">
        <v>10.218715156895415</v>
      </c>
      <c r="EQ1174" s="113">
        <v>8.870509057370219</v>
      </c>
      <c r="ER1174" s="113">
        <v>9.395134635577978</v>
      </c>
    </row>
    <row r="1175" spans="133:148" ht="12.75">
      <c r="EC1175" s="112" t="s">
        <v>457</v>
      </c>
      <c r="ED1175" s="112" t="s">
        <v>319</v>
      </c>
      <c r="EE1175" s="112" t="s">
        <v>71</v>
      </c>
      <c r="EF1175" s="112"/>
      <c r="EG1175" s="112"/>
      <c r="EH1175" s="112"/>
      <c r="EI1175" s="112">
        <v>740</v>
      </c>
      <c r="EJ1175" s="112">
        <v>4682.57</v>
      </c>
      <c r="EK1175" s="112">
        <v>4305.95</v>
      </c>
      <c r="EL1175" s="112"/>
      <c r="EM1175" s="112"/>
      <c r="EN1175" s="112"/>
      <c r="EO1175" s="113"/>
      <c r="EP1175" s="113">
        <v>6.327797297297297</v>
      </c>
      <c r="EQ1175" s="113"/>
      <c r="ER1175" s="113">
        <v>5.818851351351351</v>
      </c>
    </row>
    <row r="1176" spans="133:148" ht="12.75">
      <c r="EC1176" s="112" t="s">
        <v>457</v>
      </c>
      <c r="ED1176" s="112" t="s">
        <v>319</v>
      </c>
      <c r="EE1176" s="112" t="s">
        <v>530</v>
      </c>
      <c r="EF1176" s="112">
        <v>560</v>
      </c>
      <c r="EG1176" s="112">
        <v>5168.67</v>
      </c>
      <c r="EH1176" s="112">
        <v>4449.93</v>
      </c>
      <c r="EI1176" s="112"/>
      <c r="EJ1176" s="112"/>
      <c r="EK1176" s="112"/>
      <c r="EL1176" s="112">
        <v>-100</v>
      </c>
      <c r="EM1176" s="112">
        <v>-100</v>
      </c>
      <c r="EN1176" s="112">
        <v>-100</v>
      </c>
      <c r="EO1176" s="113">
        <v>9.229767857142857</v>
      </c>
      <c r="EP1176" s="113"/>
      <c r="EQ1176" s="113">
        <v>7.946303571428572</v>
      </c>
      <c r="ER1176" s="113"/>
    </row>
    <row r="1177" spans="133:148" ht="12.75">
      <c r="EC1177" s="112" t="s">
        <v>457</v>
      </c>
      <c r="ED1177" s="112" t="s">
        <v>319</v>
      </c>
      <c r="EE1177" s="112" t="s">
        <v>44</v>
      </c>
      <c r="EF1177" s="112"/>
      <c r="EG1177" s="112"/>
      <c r="EH1177" s="112"/>
      <c r="EI1177" s="112">
        <v>190</v>
      </c>
      <c r="EJ1177" s="112">
        <v>2463.63</v>
      </c>
      <c r="EK1177" s="112">
        <v>2273.24</v>
      </c>
      <c r="EL1177" s="112"/>
      <c r="EM1177" s="112"/>
      <c r="EN1177" s="112"/>
      <c r="EO1177" s="113"/>
      <c r="EP1177" s="113">
        <v>12.966473684210527</v>
      </c>
      <c r="EQ1177" s="113"/>
      <c r="ER1177" s="113">
        <v>11.964421052631577</v>
      </c>
    </row>
    <row r="1178" spans="133:148" ht="12.75">
      <c r="EC1178" s="112" t="s">
        <v>322</v>
      </c>
      <c r="ED1178" s="112" t="s">
        <v>323</v>
      </c>
      <c r="EE1178" s="112" t="s">
        <v>43</v>
      </c>
      <c r="EF1178" s="112"/>
      <c r="EG1178" s="112"/>
      <c r="EH1178" s="112"/>
      <c r="EI1178" s="112">
        <v>11408</v>
      </c>
      <c r="EJ1178" s="112">
        <v>45486.22</v>
      </c>
      <c r="EK1178" s="112">
        <v>41880.96</v>
      </c>
      <c r="EL1178" s="112"/>
      <c r="EM1178" s="112"/>
      <c r="EN1178" s="112"/>
      <c r="EO1178" s="113"/>
      <c r="EP1178" s="113">
        <v>3.9872212482468443</v>
      </c>
      <c r="EQ1178" s="113"/>
      <c r="ER1178" s="113">
        <v>3.6711921458625527</v>
      </c>
    </row>
    <row r="1179" spans="133:148" ht="12.75">
      <c r="EC1179" s="112" t="s">
        <v>322</v>
      </c>
      <c r="ED1179" s="112" t="s">
        <v>323</v>
      </c>
      <c r="EE1179" s="112" t="s">
        <v>156</v>
      </c>
      <c r="EF1179" s="112">
        <v>136.8</v>
      </c>
      <c r="EG1179" s="112">
        <v>760.66</v>
      </c>
      <c r="EH1179" s="112">
        <v>644.08</v>
      </c>
      <c r="EI1179" s="112"/>
      <c r="EJ1179" s="112"/>
      <c r="EK1179" s="112"/>
      <c r="EL1179" s="112">
        <v>-100</v>
      </c>
      <c r="EM1179" s="112">
        <v>-100</v>
      </c>
      <c r="EN1179" s="112">
        <v>-100</v>
      </c>
      <c r="EO1179" s="113">
        <v>5.560380116959063</v>
      </c>
      <c r="EP1179" s="113"/>
      <c r="EQ1179" s="113">
        <v>4.708187134502924</v>
      </c>
      <c r="ER1179" s="113"/>
    </row>
    <row r="1180" spans="149:164" ht="12.75">
      <c r="ES1180" s="112" t="s">
        <v>417</v>
      </c>
      <c r="ET1180" s="112" t="s">
        <v>418</v>
      </c>
      <c r="EU1180" s="112" t="s">
        <v>48</v>
      </c>
      <c r="EV1180" s="112">
        <v>23586</v>
      </c>
      <c r="EW1180" s="112">
        <v>120418.31</v>
      </c>
      <c r="EX1180" s="112">
        <v>103697.01</v>
      </c>
      <c r="EY1180" s="112">
        <v>46412</v>
      </c>
      <c r="EZ1180" s="112">
        <v>219244.72</v>
      </c>
      <c r="FA1180" s="112">
        <v>201601.61</v>
      </c>
      <c r="FB1180" s="112">
        <v>96.77774951242263</v>
      </c>
      <c r="FC1180" s="112">
        <v>82.06925508255348</v>
      </c>
      <c r="FD1180" s="112">
        <v>94.41410123589871</v>
      </c>
      <c r="FE1180" s="113">
        <v>5.105499448825574</v>
      </c>
      <c r="FF1180" s="113">
        <v>4.723880031026459</v>
      </c>
      <c r="FG1180" s="113">
        <v>4.396549224116001</v>
      </c>
      <c r="FH1180" s="113">
        <v>4.3437389037317935</v>
      </c>
    </row>
    <row r="1181" spans="149:164" ht="12.75">
      <c r="ES1181" s="112" t="s">
        <v>417</v>
      </c>
      <c r="ET1181" s="112" t="s">
        <v>418</v>
      </c>
      <c r="EU1181" s="112" t="s">
        <v>87</v>
      </c>
      <c r="EV1181" s="112"/>
      <c r="EW1181" s="112"/>
      <c r="EX1181" s="112"/>
      <c r="EY1181" s="112">
        <v>5682</v>
      </c>
      <c r="EZ1181" s="112">
        <v>28308.79</v>
      </c>
      <c r="FA1181" s="112">
        <v>26034.4</v>
      </c>
      <c r="FB1181" s="112"/>
      <c r="FC1181" s="112"/>
      <c r="FD1181" s="112"/>
      <c r="FE1181" s="113"/>
      <c r="FF1181" s="113">
        <v>4.982187609996481</v>
      </c>
      <c r="FG1181" s="113"/>
      <c r="FH1181" s="113">
        <v>4.581907778951074</v>
      </c>
    </row>
    <row r="1182" spans="149:164" ht="12.75">
      <c r="ES1182" s="112" t="s">
        <v>417</v>
      </c>
      <c r="ET1182" s="112" t="s">
        <v>418</v>
      </c>
      <c r="EU1182" s="112" t="s">
        <v>60</v>
      </c>
      <c r="EV1182" s="112"/>
      <c r="EW1182" s="112"/>
      <c r="EX1182" s="112"/>
      <c r="EY1182" s="112">
        <v>750</v>
      </c>
      <c r="EZ1182" s="112">
        <v>4412.09</v>
      </c>
      <c r="FA1182" s="112">
        <v>4070.5</v>
      </c>
      <c r="FB1182" s="112"/>
      <c r="FC1182" s="112"/>
      <c r="FD1182" s="112"/>
      <c r="FE1182" s="113"/>
      <c r="FF1182" s="113">
        <v>5.882786666666667</v>
      </c>
      <c r="FG1182" s="113"/>
      <c r="FH1182" s="113">
        <v>5.427333333333333</v>
      </c>
    </row>
    <row r="1183" spans="149:164" ht="12.75">
      <c r="ES1183" s="112" t="s">
        <v>417</v>
      </c>
      <c r="ET1183" s="112" t="s">
        <v>418</v>
      </c>
      <c r="EU1183" s="112" t="s">
        <v>139</v>
      </c>
      <c r="EV1183" s="112">
        <v>39100</v>
      </c>
      <c r="EW1183" s="112">
        <v>261563.93</v>
      </c>
      <c r="EX1183" s="112">
        <v>223928.85</v>
      </c>
      <c r="EY1183" s="112">
        <v>68460</v>
      </c>
      <c r="EZ1183" s="112">
        <v>380822.15</v>
      </c>
      <c r="FA1183" s="112">
        <v>350369.34</v>
      </c>
      <c r="FB1183" s="112">
        <v>75.08951406649616</v>
      </c>
      <c r="FC1183" s="112">
        <v>45.59429123121068</v>
      </c>
      <c r="FD1183" s="112">
        <v>56.4645823885578</v>
      </c>
      <c r="FE1183" s="113">
        <v>6.689614578005115</v>
      </c>
      <c r="FF1183" s="113">
        <v>5.5626957347356125</v>
      </c>
      <c r="FG1183" s="113">
        <v>5.727080562659847</v>
      </c>
      <c r="FH1183" s="113">
        <v>5.117869412795794</v>
      </c>
    </row>
    <row r="1184" spans="149:164" ht="12.75">
      <c r="ES1184" s="112" t="s">
        <v>417</v>
      </c>
      <c r="ET1184" s="112" t="s">
        <v>418</v>
      </c>
      <c r="EU1184" s="112" t="s">
        <v>63</v>
      </c>
      <c r="EV1184" s="112">
        <v>116716.41</v>
      </c>
      <c r="EW1184" s="112">
        <v>830117.86</v>
      </c>
      <c r="EX1184" s="112">
        <v>712905.31</v>
      </c>
      <c r="EY1184" s="112">
        <v>151590</v>
      </c>
      <c r="EZ1184" s="112">
        <v>876990.8</v>
      </c>
      <c r="FA1184" s="112">
        <v>806440.84</v>
      </c>
      <c r="FB1184" s="112">
        <v>29.878909058289228</v>
      </c>
      <c r="FC1184" s="112">
        <v>5.646540359943594</v>
      </c>
      <c r="FD1184" s="112">
        <v>13.120330103867497</v>
      </c>
      <c r="FE1184" s="113">
        <v>7.112263476918113</v>
      </c>
      <c r="FF1184" s="113">
        <v>5.7852813510126</v>
      </c>
      <c r="FG1184" s="113">
        <v>6.108012660773237</v>
      </c>
      <c r="FH1184" s="113">
        <v>5.319881522527871</v>
      </c>
    </row>
    <row r="1185" spans="149:164" ht="12.75">
      <c r="ES1185" s="112" t="s">
        <v>417</v>
      </c>
      <c r="ET1185" s="112" t="s">
        <v>418</v>
      </c>
      <c r="EU1185" s="112" t="s">
        <v>54</v>
      </c>
      <c r="EV1185" s="112">
        <v>158249.67</v>
      </c>
      <c r="EW1185" s="112">
        <v>835928.09</v>
      </c>
      <c r="EX1185" s="112">
        <v>718677.02</v>
      </c>
      <c r="EY1185" s="112">
        <v>237228.28</v>
      </c>
      <c r="EZ1185" s="112">
        <v>1214310.33</v>
      </c>
      <c r="FA1185" s="112">
        <v>1116283.59</v>
      </c>
      <c r="FB1185" s="112">
        <v>49.90759854349142</v>
      </c>
      <c r="FC1185" s="112">
        <v>45.26492703457304</v>
      </c>
      <c r="FD1185" s="112">
        <v>55.3247924916258</v>
      </c>
      <c r="FE1185" s="113">
        <v>5.282337018459501</v>
      </c>
      <c r="FF1185" s="113">
        <v>5.118741871753233</v>
      </c>
      <c r="FG1185" s="113">
        <v>4.541412440228153</v>
      </c>
      <c r="FH1185" s="113">
        <v>4.705524948374621</v>
      </c>
    </row>
    <row r="1186" spans="149:164" ht="12.75">
      <c r="ES1186" s="112" t="s">
        <v>417</v>
      </c>
      <c r="ET1186" s="112" t="s">
        <v>418</v>
      </c>
      <c r="EU1186" s="112" t="s">
        <v>82</v>
      </c>
      <c r="EV1186" s="112"/>
      <c r="EW1186" s="112"/>
      <c r="EX1186" s="112"/>
      <c r="EY1186" s="112">
        <v>2122</v>
      </c>
      <c r="EZ1186" s="112">
        <v>11370.32</v>
      </c>
      <c r="FA1186" s="112">
        <v>10460.15</v>
      </c>
      <c r="FB1186" s="112"/>
      <c r="FC1186" s="112"/>
      <c r="FD1186" s="112"/>
      <c r="FE1186" s="113"/>
      <c r="FF1186" s="113">
        <v>5.358303487276155</v>
      </c>
      <c r="FG1186" s="113"/>
      <c r="FH1186" s="113">
        <v>4.929382657869934</v>
      </c>
    </row>
    <row r="1187" spans="149:164" ht="12.75">
      <c r="ES1187" s="112" t="s">
        <v>417</v>
      </c>
      <c r="ET1187" s="112" t="s">
        <v>418</v>
      </c>
      <c r="EU1187" s="112" t="s">
        <v>705</v>
      </c>
      <c r="EV1187" s="112"/>
      <c r="EW1187" s="112"/>
      <c r="EX1187" s="112"/>
      <c r="EY1187" s="112">
        <v>1490</v>
      </c>
      <c r="EZ1187" s="112">
        <v>7396.42</v>
      </c>
      <c r="FA1187" s="112">
        <v>6834.96</v>
      </c>
      <c r="FB1187" s="112"/>
      <c r="FC1187" s="112"/>
      <c r="FD1187" s="112"/>
      <c r="FE1187" s="113"/>
      <c r="FF1187" s="113">
        <v>4.964040268456376</v>
      </c>
      <c r="FG1187" s="113"/>
      <c r="FH1187" s="113">
        <v>4.587221476510067</v>
      </c>
    </row>
    <row r="1188" spans="149:164" ht="12.75">
      <c r="ES1188" s="112" t="s">
        <v>417</v>
      </c>
      <c r="ET1188" s="112" t="s">
        <v>418</v>
      </c>
      <c r="EU1188" s="112" t="s">
        <v>42</v>
      </c>
      <c r="EV1188" s="112">
        <v>428544</v>
      </c>
      <c r="EW1188" s="112">
        <v>2424477.26</v>
      </c>
      <c r="EX1188" s="112">
        <v>2082414.74</v>
      </c>
      <c r="EY1188" s="112">
        <v>378277</v>
      </c>
      <c r="EZ1188" s="112">
        <v>2144864.75</v>
      </c>
      <c r="FA1188" s="112">
        <v>1973794.92</v>
      </c>
      <c r="FB1188" s="112">
        <v>-11.729717368578255</v>
      </c>
      <c r="FC1188" s="112">
        <v>-11.532898848471765</v>
      </c>
      <c r="FD1188" s="112">
        <v>-5.216051246352591</v>
      </c>
      <c r="FE1188" s="113">
        <v>5.657475685110513</v>
      </c>
      <c r="FF1188" s="113">
        <v>5.670090304195074</v>
      </c>
      <c r="FG1188" s="113">
        <v>4.859278720504779</v>
      </c>
      <c r="FH1188" s="113">
        <v>5.217856015565313</v>
      </c>
    </row>
    <row r="1189" spans="149:164" ht="12.75">
      <c r="ES1189" s="112" t="s">
        <v>417</v>
      </c>
      <c r="ET1189" s="112" t="s">
        <v>418</v>
      </c>
      <c r="EU1189" s="112" t="s">
        <v>45</v>
      </c>
      <c r="EV1189" s="112">
        <v>270626.4</v>
      </c>
      <c r="EW1189" s="112">
        <v>1340975.06</v>
      </c>
      <c r="EX1189" s="112">
        <v>1152684.73</v>
      </c>
      <c r="EY1189" s="112">
        <v>219780</v>
      </c>
      <c r="EZ1189" s="112">
        <v>1081471.89</v>
      </c>
      <c r="FA1189" s="112">
        <v>995656.32</v>
      </c>
      <c r="FB1189" s="112">
        <v>-18.788410886742763</v>
      </c>
      <c r="FC1189" s="112">
        <v>-19.351826722265823</v>
      </c>
      <c r="FD1189" s="112">
        <v>-13.622841173579184</v>
      </c>
      <c r="FE1189" s="113">
        <v>4.955078514143483</v>
      </c>
      <c r="FF1189" s="113">
        <v>4.92070202020202</v>
      </c>
      <c r="FG1189" s="113">
        <v>4.259321078800885</v>
      </c>
      <c r="FH1189" s="113">
        <v>4.530240786240786</v>
      </c>
    </row>
    <row r="1190" spans="149:164" ht="12.75">
      <c r="ES1190" s="112" t="s">
        <v>417</v>
      </c>
      <c r="ET1190" s="112" t="s">
        <v>418</v>
      </c>
      <c r="EU1190" s="112" t="s">
        <v>57</v>
      </c>
      <c r="EV1190" s="112">
        <v>10900</v>
      </c>
      <c r="EW1190" s="112">
        <v>59934.95</v>
      </c>
      <c r="EX1190" s="112">
        <v>51991.89</v>
      </c>
      <c r="EY1190" s="112">
        <v>43991</v>
      </c>
      <c r="EZ1190" s="112">
        <v>241788.89</v>
      </c>
      <c r="FA1190" s="112">
        <v>222582.36</v>
      </c>
      <c r="FB1190" s="112">
        <v>303.58715596330273</v>
      </c>
      <c r="FC1190" s="112">
        <v>303.4188566103751</v>
      </c>
      <c r="FD1190" s="112">
        <v>328.10976865815024</v>
      </c>
      <c r="FE1190" s="113">
        <v>5.498619266055045</v>
      </c>
      <c r="FF1190" s="113">
        <v>5.496326294014685</v>
      </c>
      <c r="FG1190" s="113">
        <v>4.769898165137614</v>
      </c>
      <c r="FH1190" s="113">
        <v>5.059724943738492</v>
      </c>
    </row>
    <row r="1191" spans="149:164" ht="12.75">
      <c r="ES1191" s="112" t="s">
        <v>417</v>
      </c>
      <c r="ET1191" s="112" t="s">
        <v>418</v>
      </c>
      <c r="EU1191" s="112" t="s">
        <v>43</v>
      </c>
      <c r="EV1191" s="112">
        <v>335760</v>
      </c>
      <c r="EW1191" s="112">
        <v>1617317.84</v>
      </c>
      <c r="EX1191" s="112">
        <v>1388703.29</v>
      </c>
      <c r="EY1191" s="112">
        <v>356010</v>
      </c>
      <c r="EZ1191" s="112">
        <v>1693322.84</v>
      </c>
      <c r="FA1191" s="112">
        <v>1559961.14</v>
      </c>
      <c r="FB1191" s="112">
        <v>6.031093638313081</v>
      </c>
      <c r="FC1191" s="112">
        <v>4.699447326939768</v>
      </c>
      <c r="FD1191" s="112">
        <v>12.332213168444344</v>
      </c>
      <c r="FE1191" s="113">
        <v>4.816886585656421</v>
      </c>
      <c r="FF1191" s="113">
        <v>4.756391224965591</v>
      </c>
      <c r="FG1191" s="113">
        <v>4.135999791517751</v>
      </c>
      <c r="FH1191" s="113">
        <v>4.381790230611499</v>
      </c>
    </row>
    <row r="1192" spans="149:164" ht="12.75">
      <c r="ES1192" s="112" t="s">
        <v>417</v>
      </c>
      <c r="ET1192" s="112" t="s">
        <v>418</v>
      </c>
      <c r="EU1192" s="112" t="s">
        <v>99</v>
      </c>
      <c r="EV1192" s="112">
        <v>8460</v>
      </c>
      <c r="EW1192" s="112">
        <v>52919.94</v>
      </c>
      <c r="EX1192" s="112">
        <v>45502.37</v>
      </c>
      <c r="EY1192" s="112">
        <v>6600</v>
      </c>
      <c r="EZ1192" s="112">
        <v>34782.92</v>
      </c>
      <c r="FA1192" s="112">
        <v>31961.13</v>
      </c>
      <c r="FB1192" s="112">
        <v>-21.98581560283688</v>
      </c>
      <c r="FC1192" s="112">
        <v>-34.272563423163376</v>
      </c>
      <c r="FD1192" s="112">
        <v>-29.75941692707435</v>
      </c>
      <c r="FE1192" s="113">
        <v>6.255312056737589</v>
      </c>
      <c r="FF1192" s="113">
        <v>5.2701393939393935</v>
      </c>
      <c r="FG1192" s="113">
        <v>5.37853073286052</v>
      </c>
      <c r="FH1192" s="113">
        <v>4.842595454545455</v>
      </c>
    </row>
    <row r="1193" spans="149:164" ht="12.75">
      <c r="ES1193" s="112" t="s">
        <v>417</v>
      </c>
      <c r="ET1193" s="112" t="s">
        <v>418</v>
      </c>
      <c r="EU1193" s="112" t="s">
        <v>62</v>
      </c>
      <c r="EV1193" s="112">
        <v>8320</v>
      </c>
      <c r="EW1193" s="112">
        <v>45265.61</v>
      </c>
      <c r="EX1193" s="112">
        <v>38984.78</v>
      </c>
      <c r="EY1193" s="112">
        <v>10886</v>
      </c>
      <c r="EZ1193" s="112">
        <v>63659.96</v>
      </c>
      <c r="FA1193" s="112">
        <v>58565.8</v>
      </c>
      <c r="FB1193" s="112">
        <v>30.841346153846153</v>
      </c>
      <c r="FC1193" s="112">
        <v>40.63647877494636</v>
      </c>
      <c r="FD1193" s="112">
        <v>50.22734513315198</v>
      </c>
      <c r="FE1193" s="113">
        <v>5.440578125</v>
      </c>
      <c r="FF1193" s="113">
        <v>5.847874334006981</v>
      </c>
      <c r="FG1193" s="113">
        <v>4.685670673076923</v>
      </c>
      <c r="FH1193" s="113">
        <v>5.379919162226713</v>
      </c>
    </row>
    <row r="1194" spans="149:164" ht="12.75">
      <c r="ES1194" s="112" t="s">
        <v>417</v>
      </c>
      <c r="ET1194" s="112" t="s">
        <v>418</v>
      </c>
      <c r="EU1194" s="112" t="s">
        <v>50</v>
      </c>
      <c r="EV1194" s="112">
        <v>13260</v>
      </c>
      <c r="EW1194" s="112">
        <v>80331.74</v>
      </c>
      <c r="EX1194" s="112">
        <v>68649.35</v>
      </c>
      <c r="EY1194" s="112">
        <v>81570</v>
      </c>
      <c r="EZ1194" s="112">
        <v>595551.4</v>
      </c>
      <c r="FA1194" s="112">
        <v>547756.12</v>
      </c>
      <c r="FB1194" s="112">
        <v>515.158371040724</v>
      </c>
      <c r="FC1194" s="112">
        <v>641.3649947081938</v>
      </c>
      <c r="FD1194" s="112">
        <v>697.9043064500975</v>
      </c>
      <c r="FE1194" s="113">
        <v>6.058200603318251</v>
      </c>
      <c r="FF1194" s="113">
        <v>7.301108250582322</v>
      </c>
      <c r="FG1194" s="113">
        <v>5.177175716440423</v>
      </c>
      <c r="FH1194" s="113">
        <v>6.715166360181439</v>
      </c>
    </row>
    <row r="1195" spans="149:164" ht="12.75">
      <c r="ES1195" s="112" t="s">
        <v>417</v>
      </c>
      <c r="ET1195" s="112" t="s">
        <v>418</v>
      </c>
      <c r="EU1195" s="112" t="s">
        <v>95</v>
      </c>
      <c r="EV1195" s="112">
        <v>36160</v>
      </c>
      <c r="EW1195" s="112">
        <v>173331.22</v>
      </c>
      <c r="EX1195" s="112">
        <v>147603.79</v>
      </c>
      <c r="EY1195" s="112"/>
      <c r="EZ1195" s="112"/>
      <c r="FA1195" s="112"/>
      <c r="FB1195" s="112">
        <v>-100</v>
      </c>
      <c r="FC1195" s="112">
        <v>-100</v>
      </c>
      <c r="FD1195" s="112">
        <v>-100</v>
      </c>
      <c r="FE1195" s="113">
        <v>4.793451880530974</v>
      </c>
      <c r="FF1195" s="113"/>
      <c r="FG1195" s="113">
        <v>4.081963219026549</v>
      </c>
      <c r="FH1195" s="113"/>
    </row>
    <row r="1196" spans="149:164" ht="12.75">
      <c r="ES1196" s="112" t="s">
        <v>417</v>
      </c>
      <c r="ET1196" s="112" t="s">
        <v>418</v>
      </c>
      <c r="EU1196" s="112" t="s">
        <v>70</v>
      </c>
      <c r="EV1196" s="112">
        <v>12660</v>
      </c>
      <c r="EW1196" s="112">
        <v>69855.41</v>
      </c>
      <c r="EX1196" s="112">
        <v>60884.12</v>
      </c>
      <c r="EY1196" s="112">
        <v>31614</v>
      </c>
      <c r="EZ1196" s="112">
        <v>178942.03</v>
      </c>
      <c r="FA1196" s="112">
        <v>165774.58</v>
      </c>
      <c r="FB1196" s="112">
        <v>149.71563981042655</v>
      </c>
      <c r="FC1196" s="112">
        <v>156.16058942321</v>
      </c>
      <c r="FD1196" s="112">
        <v>172.2788470951046</v>
      </c>
      <c r="FE1196" s="113">
        <v>5.5178048973143765</v>
      </c>
      <c r="FF1196" s="113">
        <v>5.6602147782627945</v>
      </c>
      <c r="FG1196" s="113">
        <v>4.809172195892575</v>
      </c>
      <c r="FH1196" s="113">
        <v>5.243707850952109</v>
      </c>
    </row>
    <row r="1197" spans="149:164" ht="12.75">
      <c r="ES1197" s="112" t="s">
        <v>417</v>
      </c>
      <c r="ET1197" s="112" t="s">
        <v>418</v>
      </c>
      <c r="EU1197" s="112" t="s">
        <v>71</v>
      </c>
      <c r="EV1197" s="112">
        <v>2760</v>
      </c>
      <c r="EW1197" s="112">
        <v>14968.99</v>
      </c>
      <c r="EX1197" s="112">
        <v>12841.42</v>
      </c>
      <c r="EY1197" s="112">
        <v>3078</v>
      </c>
      <c r="EZ1197" s="112">
        <v>17579.38</v>
      </c>
      <c r="FA1197" s="112">
        <v>16168.84</v>
      </c>
      <c r="FB1197" s="112">
        <v>11.521739130434783</v>
      </c>
      <c r="FC1197" s="112">
        <v>17.438651505545806</v>
      </c>
      <c r="FD1197" s="112">
        <v>25.911620365971988</v>
      </c>
      <c r="FE1197" s="113">
        <v>5.423547101449275</v>
      </c>
      <c r="FF1197" s="113">
        <v>5.711299545159195</v>
      </c>
      <c r="FG1197" s="113">
        <v>4.652688405797101</v>
      </c>
      <c r="FH1197" s="113">
        <v>5.253034437946718</v>
      </c>
    </row>
    <row r="1198" spans="149:164" ht="12.75">
      <c r="ES1198" s="112" t="s">
        <v>417</v>
      </c>
      <c r="ET1198" s="112" t="s">
        <v>418</v>
      </c>
      <c r="EU1198" s="112" t="s">
        <v>67</v>
      </c>
      <c r="EV1198" s="112">
        <v>169694</v>
      </c>
      <c r="EW1198" s="112">
        <v>816607.5</v>
      </c>
      <c r="EX1198" s="112">
        <v>700801.37</v>
      </c>
      <c r="EY1198" s="112">
        <v>147442</v>
      </c>
      <c r="EZ1198" s="112">
        <v>757342.3</v>
      </c>
      <c r="FA1198" s="112">
        <v>697345.75</v>
      </c>
      <c r="FB1198" s="112">
        <v>-13.113015192051575</v>
      </c>
      <c r="FC1198" s="112">
        <v>-7.257489062983129</v>
      </c>
      <c r="FD1198" s="112">
        <v>-0.4930954972305484</v>
      </c>
      <c r="FE1198" s="113">
        <v>4.812235553407899</v>
      </c>
      <c r="FF1198" s="113">
        <v>5.136543861314958</v>
      </c>
      <c r="FG1198" s="113">
        <v>4.129794630334603</v>
      </c>
      <c r="FH1198" s="113">
        <v>4.729627582371373</v>
      </c>
    </row>
    <row r="1199" spans="149:164" ht="12.75">
      <c r="ES1199" s="112" t="s">
        <v>417</v>
      </c>
      <c r="ET1199" s="112" t="s">
        <v>418</v>
      </c>
      <c r="EU1199" s="112" t="s">
        <v>49</v>
      </c>
      <c r="EV1199" s="112">
        <v>3710</v>
      </c>
      <c r="EW1199" s="112">
        <v>25371.2</v>
      </c>
      <c r="EX1199" s="112">
        <v>21743.17</v>
      </c>
      <c r="EY1199" s="112">
        <v>2990</v>
      </c>
      <c r="EZ1199" s="112">
        <v>18035.7</v>
      </c>
      <c r="FA1199" s="112">
        <v>16629.98</v>
      </c>
      <c r="FB1199" s="112">
        <v>-19.40700808625337</v>
      </c>
      <c r="FC1199" s="112">
        <v>-28.91270416850602</v>
      </c>
      <c r="FD1199" s="112">
        <v>-23.51630420035349</v>
      </c>
      <c r="FE1199" s="113">
        <v>6.838598382749327</v>
      </c>
      <c r="FF1199" s="113">
        <v>6.032006688963211</v>
      </c>
      <c r="FG1199" s="113">
        <v>5.860692722371967</v>
      </c>
      <c r="FH1199" s="113">
        <v>5.561866220735785</v>
      </c>
    </row>
    <row r="1200" spans="149:164" ht="12.75">
      <c r="ES1200" s="112" t="s">
        <v>417</v>
      </c>
      <c r="ET1200" s="112" t="s">
        <v>418</v>
      </c>
      <c r="EU1200" s="112" t="s">
        <v>350</v>
      </c>
      <c r="EV1200" s="112">
        <v>17296</v>
      </c>
      <c r="EW1200" s="112">
        <v>90075.18</v>
      </c>
      <c r="EX1200" s="112">
        <v>77373.09</v>
      </c>
      <c r="EY1200" s="112">
        <v>16886</v>
      </c>
      <c r="EZ1200" s="112">
        <v>82272.14</v>
      </c>
      <c r="FA1200" s="112">
        <v>75719.76</v>
      </c>
      <c r="FB1200" s="112">
        <v>-2.370490286771508</v>
      </c>
      <c r="FC1200" s="112">
        <v>-8.662808112068156</v>
      </c>
      <c r="FD1200" s="112">
        <v>-2.13682819181708</v>
      </c>
      <c r="FE1200" s="113">
        <v>5.207861933395004</v>
      </c>
      <c r="FF1200" s="113">
        <v>4.872210114888073</v>
      </c>
      <c r="FG1200" s="113">
        <v>4.473467275670675</v>
      </c>
      <c r="FH1200" s="113">
        <v>4.4841738718465</v>
      </c>
    </row>
    <row r="1201" spans="149:164" ht="12.75">
      <c r="ES1201" s="112" t="s">
        <v>417</v>
      </c>
      <c r="ET1201" s="112" t="s">
        <v>418</v>
      </c>
      <c r="EU1201" s="112" t="s">
        <v>66</v>
      </c>
      <c r="EV1201" s="112">
        <v>3620</v>
      </c>
      <c r="EW1201" s="112">
        <v>19404.62</v>
      </c>
      <c r="EX1201" s="112">
        <v>16815.52</v>
      </c>
      <c r="EY1201" s="112">
        <v>4500</v>
      </c>
      <c r="EZ1201" s="112">
        <v>26584.08</v>
      </c>
      <c r="FA1201" s="112">
        <v>24476.2</v>
      </c>
      <c r="FB1201" s="112">
        <v>24.30939226519337</v>
      </c>
      <c r="FC1201" s="112">
        <v>36.99871473906731</v>
      </c>
      <c r="FD1201" s="112">
        <v>45.557199539473054</v>
      </c>
      <c r="FE1201" s="113">
        <v>5.3603922651933695</v>
      </c>
      <c r="FF1201" s="113">
        <v>5.907573333333334</v>
      </c>
      <c r="FG1201" s="113">
        <v>4.645171270718232</v>
      </c>
      <c r="FH1201" s="113">
        <v>5.439155555555556</v>
      </c>
    </row>
    <row r="1202" spans="149:164" ht="12.75">
      <c r="ES1202" s="112" t="s">
        <v>417</v>
      </c>
      <c r="ET1202" s="112" t="s">
        <v>418</v>
      </c>
      <c r="EU1202" s="112" t="s">
        <v>44</v>
      </c>
      <c r="EV1202" s="112"/>
      <c r="EW1202" s="112"/>
      <c r="EX1202" s="112"/>
      <c r="EY1202" s="112">
        <v>30962</v>
      </c>
      <c r="EZ1202" s="112">
        <v>152567.22</v>
      </c>
      <c r="FA1202" s="112">
        <v>140579.26</v>
      </c>
      <c r="FB1202" s="112"/>
      <c r="FC1202" s="112"/>
      <c r="FD1202" s="112"/>
      <c r="FE1202" s="113"/>
      <c r="FF1202" s="113">
        <v>4.927563464892449</v>
      </c>
      <c r="FG1202" s="113"/>
      <c r="FH1202" s="113">
        <v>4.540380466378141</v>
      </c>
    </row>
    <row r="1203" spans="149:164" ht="12.75">
      <c r="ES1203" s="112" t="s">
        <v>419</v>
      </c>
      <c r="ET1203" s="112" t="s">
        <v>623</v>
      </c>
      <c r="EU1203" s="112" t="s">
        <v>63</v>
      </c>
      <c r="EV1203" s="112"/>
      <c r="EW1203" s="112"/>
      <c r="EX1203" s="112"/>
      <c r="EY1203" s="112">
        <v>800</v>
      </c>
      <c r="EZ1203" s="112">
        <v>6000</v>
      </c>
      <c r="FA1203" s="112">
        <v>5523.45</v>
      </c>
      <c r="FB1203" s="112"/>
      <c r="FC1203" s="112"/>
      <c r="FD1203" s="112"/>
      <c r="FE1203" s="113"/>
      <c r="FF1203" s="113">
        <v>7.5</v>
      </c>
      <c r="FG1203" s="113"/>
      <c r="FH1203" s="113">
        <v>6.9043125</v>
      </c>
    </row>
    <row r="1204" spans="149:164" ht="12.75">
      <c r="ES1204" s="112" t="s">
        <v>419</v>
      </c>
      <c r="ET1204" s="112" t="s">
        <v>623</v>
      </c>
      <c r="EU1204" s="112" t="s">
        <v>54</v>
      </c>
      <c r="EV1204" s="112"/>
      <c r="EW1204" s="112"/>
      <c r="EX1204" s="112"/>
      <c r="EY1204" s="112">
        <v>20</v>
      </c>
      <c r="EZ1204" s="112">
        <v>93.04</v>
      </c>
      <c r="FA1204" s="112">
        <v>85.33</v>
      </c>
      <c r="FB1204" s="112"/>
      <c r="FC1204" s="112"/>
      <c r="FD1204" s="112"/>
      <c r="FE1204" s="113"/>
      <c r="FF1204" s="113">
        <v>4.652</v>
      </c>
      <c r="FG1204" s="113"/>
      <c r="FH1204" s="113">
        <v>4.2665</v>
      </c>
    </row>
    <row r="1205" spans="149:164" ht="12.75">
      <c r="ES1205" s="112" t="s">
        <v>419</v>
      </c>
      <c r="ET1205" s="112" t="s">
        <v>623</v>
      </c>
      <c r="EU1205" s="112" t="s">
        <v>42</v>
      </c>
      <c r="EV1205" s="112"/>
      <c r="EW1205" s="112"/>
      <c r="EX1205" s="112"/>
      <c r="EY1205" s="112">
        <v>3950</v>
      </c>
      <c r="EZ1205" s="112">
        <v>17184.66</v>
      </c>
      <c r="FA1205" s="112">
        <v>15860.97</v>
      </c>
      <c r="FB1205" s="112"/>
      <c r="FC1205" s="112"/>
      <c r="FD1205" s="112"/>
      <c r="FE1205" s="113"/>
      <c r="FF1205" s="113">
        <v>4.350546835443038</v>
      </c>
      <c r="FG1205" s="113"/>
      <c r="FH1205" s="113">
        <v>4.015435443037974</v>
      </c>
    </row>
    <row r="1206" spans="149:164" ht="12.75">
      <c r="ES1206" s="112" t="s">
        <v>419</v>
      </c>
      <c r="ET1206" s="112" t="s">
        <v>623</v>
      </c>
      <c r="EU1206" s="112" t="s">
        <v>45</v>
      </c>
      <c r="EV1206" s="112"/>
      <c r="EW1206" s="112"/>
      <c r="EX1206" s="112"/>
      <c r="EY1206" s="112">
        <v>13424</v>
      </c>
      <c r="EZ1206" s="112">
        <v>65693.28</v>
      </c>
      <c r="FA1206" s="112">
        <v>60591.61</v>
      </c>
      <c r="FB1206" s="112"/>
      <c r="FC1206" s="112"/>
      <c r="FD1206" s="112"/>
      <c r="FE1206" s="113"/>
      <c r="FF1206" s="113">
        <v>4.8937187127532775</v>
      </c>
      <c r="FG1206" s="113"/>
      <c r="FH1206" s="113">
        <v>4.5136777413587605</v>
      </c>
    </row>
    <row r="1207" spans="149:164" ht="12.75">
      <c r="ES1207" s="112" t="s">
        <v>419</v>
      </c>
      <c r="ET1207" s="112" t="s">
        <v>623</v>
      </c>
      <c r="EU1207" s="112" t="s">
        <v>43</v>
      </c>
      <c r="EV1207" s="112"/>
      <c r="EW1207" s="112"/>
      <c r="EX1207" s="112"/>
      <c r="EY1207" s="112">
        <v>16350</v>
      </c>
      <c r="EZ1207" s="112">
        <v>74815.3</v>
      </c>
      <c r="FA1207" s="112">
        <v>68956.84</v>
      </c>
      <c r="FB1207" s="112"/>
      <c r="FC1207" s="112"/>
      <c r="FD1207" s="112"/>
      <c r="FE1207" s="113"/>
      <c r="FF1207" s="113">
        <v>4.575859327217126</v>
      </c>
      <c r="FG1207" s="113"/>
      <c r="FH1207" s="113">
        <v>4.21754373088685</v>
      </c>
    </row>
    <row r="1208" spans="149:164" ht="12.75">
      <c r="ES1208" s="112" t="s">
        <v>419</v>
      </c>
      <c r="ET1208" s="112" t="s">
        <v>623</v>
      </c>
      <c r="EU1208" s="112" t="s">
        <v>50</v>
      </c>
      <c r="EV1208" s="112"/>
      <c r="EW1208" s="112"/>
      <c r="EX1208" s="112"/>
      <c r="EY1208" s="112">
        <v>160</v>
      </c>
      <c r="EZ1208" s="112">
        <v>857.25</v>
      </c>
      <c r="FA1208" s="112">
        <v>787.6</v>
      </c>
      <c r="FB1208" s="112"/>
      <c r="FC1208" s="112"/>
      <c r="FD1208" s="112"/>
      <c r="FE1208" s="113"/>
      <c r="FF1208" s="113">
        <v>5.3578125</v>
      </c>
      <c r="FG1208" s="113"/>
      <c r="FH1208" s="113">
        <v>4.9225</v>
      </c>
    </row>
    <row r="1209" spans="149:164" ht="12.75">
      <c r="ES1209" s="112" t="s">
        <v>419</v>
      </c>
      <c r="ET1209" s="112" t="s">
        <v>623</v>
      </c>
      <c r="EU1209" s="112" t="s">
        <v>67</v>
      </c>
      <c r="EV1209" s="112"/>
      <c r="EW1209" s="112"/>
      <c r="EX1209" s="112"/>
      <c r="EY1209" s="112">
        <v>332</v>
      </c>
      <c r="EZ1209" s="112">
        <v>1575.04</v>
      </c>
      <c r="FA1209" s="112">
        <v>1448.6</v>
      </c>
      <c r="FB1209" s="112"/>
      <c r="FC1209" s="112"/>
      <c r="FD1209" s="112"/>
      <c r="FE1209" s="113"/>
      <c r="FF1209" s="113">
        <v>4.744096385542169</v>
      </c>
      <c r="FG1209" s="113"/>
      <c r="FH1209" s="113">
        <v>4.363253012048193</v>
      </c>
    </row>
    <row r="1210" spans="149:164" ht="12.75">
      <c r="ES1210" s="112" t="s">
        <v>419</v>
      </c>
      <c r="ET1210" s="112" t="s">
        <v>623</v>
      </c>
      <c r="EU1210" s="112" t="s">
        <v>44</v>
      </c>
      <c r="EV1210" s="112">
        <v>6080</v>
      </c>
      <c r="EW1210" s="112">
        <v>21853.88</v>
      </c>
      <c r="EX1210" s="112">
        <v>18848</v>
      </c>
      <c r="EY1210" s="112">
        <v>5340</v>
      </c>
      <c r="EZ1210" s="112">
        <v>23626.14</v>
      </c>
      <c r="FA1210" s="112">
        <v>21794.94</v>
      </c>
      <c r="FB1210" s="112">
        <v>-12.171052631578947</v>
      </c>
      <c r="FC1210" s="112">
        <v>8.109589692997298</v>
      </c>
      <c r="FD1210" s="112">
        <v>15.635292869269943</v>
      </c>
      <c r="FE1210" s="113">
        <v>3.594388157894737</v>
      </c>
      <c r="FF1210" s="113">
        <v>4.424370786516854</v>
      </c>
      <c r="FG1210" s="113">
        <v>3.1</v>
      </c>
      <c r="FH1210" s="113">
        <v>4.081449438202247</v>
      </c>
    </row>
    <row r="1211" spans="149:164" ht="12.75">
      <c r="ES1211" s="112" t="s">
        <v>436</v>
      </c>
      <c r="ET1211" s="112" t="s">
        <v>437</v>
      </c>
      <c r="EU1211" s="112" t="s">
        <v>48</v>
      </c>
      <c r="EV1211" s="112">
        <v>1260</v>
      </c>
      <c r="EW1211" s="112">
        <v>5820.78</v>
      </c>
      <c r="EX1211" s="112">
        <v>5178</v>
      </c>
      <c r="EY1211" s="112">
        <v>2352</v>
      </c>
      <c r="EZ1211" s="112">
        <v>15636.86</v>
      </c>
      <c r="FA1211" s="112">
        <v>14336.34</v>
      </c>
      <c r="FB1211" s="112">
        <v>86.66666666666667</v>
      </c>
      <c r="FC1211" s="112">
        <v>168.63856733977238</v>
      </c>
      <c r="FD1211" s="112">
        <v>176.8702201622248</v>
      </c>
      <c r="FE1211" s="113">
        <v>4.619666666666666</v>
      </c>
      <c r="FF1211" s="113">
        <v>6.648324829931973</v>
      </c>
      <c r="FG1211" s="113">
        <v>4.109523809523809</v>
      </c>
      <c r="FH1211" s="113">
        <v>6.0953826530612245</v>
      </c>
    </row>
    <row r="1212" spans="149:164" ht="12.75">
      <c r="ES1212" s="112" t="s">
        <v>436</v>
      </c>
      <c r="ET1212" s="112" t="s">
        <v>437</v>
      </c>
      <c r="EU1212" s="112" t="s">
        <v>138</v>
      </c>
      <c r="EV1212" s="112">
        <v>5000</v>
      </c>
      <c r="EW1212" s="112">
        <v>27372.78</v>
      </c>
      <c r="EX1212" s="112">
        <v>23613.15</v>
      </c>
      <c r="EY1212" s="112"/>
      <c r="EZ1212" s="112"/>
      <c r="FA1212" s="112"/>
      <c r="FB1212" s="112">
        <v>-100</v>
      </c>
      <c r="FC1212" s="112">
        <v>-100</v>
      </c>
      <c r="FD1212" s="112">
        <v>-100</v>
      </c>
      <c r="FE1212" s="113">
        <v>5.474556</v>
      </c>
      <c r="FF1212" s="113"/>
      <c r="FG1212" s="113">
        <v>4.7226300000000005</v>
      </c>
      <c r="FH1212" s="113"/>
    </row>
    <row r="1213" spans="149:164" ht="12.75">
      <c r="ES1213" s="112" t="s">
        <v>436</v>
      </c>
      <c r="ET1213" s="112" t="s">
        <v>437</v>
      </c>
      <c r="EU1213" s="112" t="s">
        <v>63</v>
      </c>
      <c r="EV1213" s="112">
        <v>19090</v>
      </c>
      <c r="EW1213" s="112">
        <v>165401.5</v>
      </c>
      <c r="EX1213" s="112">
        <v>137272.86</v>
      </c>
      <c r="EY1213" s="112"/>
      <c r="EZ1213" s="112"/>
      <c r="FA1213" s="112"/>
      <c r="FB1213" s="112">
        <v>-100</v>
      </c>
      <c r="FC1213" s="112">
        <v>-100</v>
      </c>
      <c r="FD1213" s="112">
        <v>-100</v>
      </c>
      <c r="FE1213" s="113">
        <v>8.664300680984809</v>
      </c>
      <c r="FF1213" s="113"/>
      <c r="FG1213" s="113">
        <v>7.190825563122052</v>
      </c>
      <c r="FH1213" s="113"/>
    </row>
    <row r="1214" spans="149:164" ht="12.75">
      <c r="ES1214" s="112" t="s">
        <v>436</v>
      </c>
      <c r="ET1214" s="112" t="s">
        <v>437</v>
      </c>
      <c r="EU1214" s="112" t="s">
        <v>54</v>
      </c>
      <c r="EV1214" s="112">
        <v>14844.12</v>
      </c>
      <c r="EW1214" s="112">
        <v>151018.6</v>
      </c>
      <c r="EX1214" s="112">
        <v>130951.91</v>
      </c>
      <c r="EY1214" s="112">
        <v>891</v>
      </c>
      <c r="EZ1214" s="112">
        <v>6364.75</v>
      </c>
      <c r="FA1214" s="112">
        <v>5837.41</v>
      </c>
      <c r="FB1214" s="112">
        <v>-93.9976233013476</v>
      </c>
      <c r="FC1214" s="112">
        <v>-95.78545291772006</v>
      </c>
      <c r="FD1214" s="112">
        <v>-95.5423254231267</v>
      </c>
      <c r="FE1214" s="113">
        <v>10.173631040438908</v>
      </c>
      <c r="FF1214" s="113">
        <v>7.14337822671156</v>
      </c>
      <c r="FG1214" s="113">
        <v>8.821803515466057</v>
      </c>
      <c r="FH1214" s="113">
        <v>6.551526374859708</v>
      </c>
    </row>
    <row r="1215" spans="149:164" ht="12.75">
      <c r="ES1215" s="112" t="s">
        <v>436</v>
      </c>
      <c r="ET1215" s="112" t="s">
        <v>437</v>
      </c>
      <c r="EU1215" s="112" t="s">
        <v>56</v>
      </c>
      <c r="EV1215" s="112">
        <v>2000</v>
      </c>
      <c r="EW1215" s="112">
        <v>12955.83</v>
      </c>
      <c r="EX1215" s="112">
        <v>10756.1</v>
      </c>
      <c r="EY1215" s="112"/>
      <c r="EZ1215" s="112"/>
      <c r="FA1215" s="112"/>
      <c r="FB1215" s="112">
        <v>-100</v>
      </c>
      <c r="FC1215" s="112">
        <v>-100</v>
      </c>
      <c r="FD1215" s="112">
        <v>-100</v>
      </c>
      <c r="FE1215" s="113">
        <v>6.477915</v>
      </c>
      <c r="FF1215" s="113"/>
      <c r="FG1215" s="113">
        <v>5.37805</v>
      </c>
      <c r="FH1215" s="113"/>
    </row>
    <row r="1216" spans="149:164" ht="12.75">
      <c r="ES1216" s="112" t="s">
        <v>436</v>
      </c>
      <c r="ET1216" s="112" t="s">
        <v>437</v>
      </c>
      <c r="EU1216" s="112" t="s">
        <v>42</v>
      </c>
      <c r="EV1216" s="112"/>
      <c r="EW1216" s="112"/>
      <c r="EX1216" s="112"/>
      <c r="EY1216" s="112">
        <v>9450</v>
      </c>
      <c r="EZ1216" s="112">
        <v>59977.52</v>
      </c>
      <c r="FA1216" s="112">
        <v>55277.05</v>
      </c>
      <c r="FB1216" s="112"/>
      <c r="FC1216" s="112"/>
      <c r="FD1216" s="112"/>
      <c r="FE1216" s="113"/>
      <c r="FF1216" s="113">
        <v>6.346827513227513</v>
      </c>
      <c r="FG1216" s="113"/>
      <c r="FH1216" s="113">
        <v>5.849423280423281</v>
      </c>
    </row>
    <row r="1217" spans="149:164" ht="12.75">
      <c r="ES1217" s="112" t="s">
        <v>436</v>
      </c>
      <c r="ET1217" s="112" t="s">
        <v>437</v>
      </c>
      <c r="EU1217" s="112" t="s">
        <v>45</v>
      </c>
      <c r="EV1217" s="112">
        <v>2340</v>
      </c>
      <c r="EW1217" s="112">
        <v>13051.87</v>
      </c>
      <c r="EX1217" s="112">
        <v>11091.6</v>
      </c>
      <c r="EY1217" s="112"/>
      <c r="EZ1217" s="112"/>
      <c r="FA1217" s="112"/>
      <c r="FB1217" s="112">
        <v>-100</v>
      </c>
      <c r="FC1217" s="112">
        <v>-100</v>
      </c>
      <c r="FD1217" s="112">
        <v>-100</v>
      </c>
      <c r="FE1217" s="113">
        <v>5.5777222222222225</v>
      </c>
      <c r="FF1217" s="113"/>
      <c r="FG1217" s="113">
        <v>4.74</v>
      </c>
      <c r="FH1217" s="113"/>
    </row>
    <row r="1218" spans="149:164" ht="12.75">
      <c r="ES1218" s="112" t="s">
        <v>436</v>
      </c>
      <c r="ET1218" s="112" t="s">
        <v>437</v>
      </c>
      <c r="EU1218" s="112" t="s">
        <v>85</v>
      </c>
      <c r="EV1218" s="112">
        <v>13990</v>
      </c>
      <c r="EW1218" s="112">
        <v>72546.16</v>
      </c>
      <c r="EX1218" s="112">
        <v>61143.17</v>
      </c>
      <c r="EY1218" s="112"/>
      <c r="EZ1218" s="112"/>
      <c r="FA1218" s="112"/>
      <c r="FB1218" s="112">
        <v>-100</v>
      </c>
      <c r="FC1218" s="112">
        <v>-100</v>
      </c>
      <c r="FD1218" s="112">
        <v>-100</v>
      </c>
      <c r="FE1218" s="113">
        <v>5.185572551822731</v>
      </c>
      <c r="FF1218" s="113"/>
      <c r="FG1218" s="113">
        <v>4.370491065046462</v>
      </c>
      <c r="FH1218" s="113"/>
    </row>
    <row r="1219" spans="149:164" ht="12.75">
      <c r="ES1219" s="112" t="s">
        <v>436</v>
      </c>
      <c r="ET1219" s="112" t="s">
        <v>437</v>
      </c>
      <c r="EU1219" s="112" t="s">
        <v>530</v>
      </c>
      <c r="EV1219" s="112">
        <v>1120</v>
      </c>
      <c r="EW1219" s="112">
        <v>5849.24</v>
      </c>
      <c r="EX1219" s="112">
        <v>5035.86</v>
      </c>
      <c r="EY1219" s="112"/>
      <c r="EZ1219" s="112"/>
      <c r="FA1219" s="112"/>
      <c r="FB1219" s="112">
        <v>-100</v>
      </c>
      <c r="FC1219" s="112">
        <v>-100</v>
      </c>
      <c r="FD1219" s="112">
        <v>-100</v>
      </c>
      <c r="FE1219" s="113">
        <v>5.222535714285714</v>
      </c>
      <c r="FF1219" s="113"/>
      <c r="FG1219" s="113">
        <v>4.496303571428571</v>
      </c>
      <c r="FH1219" s="113"/>
    </row>
    <row r="1220" spans="149:164" ht="12.75">
      <c r="ES1220" s="112" t="s">
        <v>438</v>
      </c>
      <c r="ET1220" s="112" t="s">
        <v>630</v>
      </c>
      <c r="EU1220" s="112" t="s">
        <v>138</v>
      </c>
      <c r="EV1220" s="112">
        <v>336</v>
      </c>
      <c r="EW1220" s="112">
        <v>3161.76</v>
      </c>
      <c r="EX1220" s="112">
        <v>2722.09</v>
      </c>
      <c r="EY1220" s="112"/>
      <c r="EZ1220" s="112"/>
      <c r="FA1220" s="112"/>
      <c r="FB1220" s="112">
        <v>-100</v>
      </c>
      <c r="FC1220" s="112">
        <v>-100</v>
      </c>
      <c r="FD1220" s="112">
        <v>-100</v>
      </c>
      <c r="FE1220" s="113">
        <v>9.41</v>
      </c>
      <c r="FF1220" s="113"/>
      <c r="FG1220" s="113">
        <v>8.101458333333333</v>
      </c>
      <c r="FH1220" s="113"/>
    </row>
    <row r="1221" spans="149:164" ht="12.75">
      <c r="ES1221" s="112" t="s">
        <v>438</v>
      </c>
      <c r="ET1221" s="112" t="s">
        <v>630</v>
      </c>
      <c r="EU1221" s="112" t="s">
        <v>54</v>
      </c>
      <c r="EV1221" s="112"/>
      <c r="EW1221" s="112"/>
      <c r="EX1221" s="112"/>
      <c r="EY1221" s="112">
        <v>150</v>
      </c>
      <c r="EZ1221" s="112">
        <v>1037.97</v>
      </c>
      <c r="FA1221" s="112">
        <v>952.87</v>
      </c>
      <c r="FB1221" s="112"/>
      <c r="FC1221" s="112"/>
      <c r="FD1221" s="112"/>
      <c r="FE1221" s="113"/>
      <c r="FF1221" s="113">
        <v>6.9198</v>
      </c>
      <c r="FG1221" s="113"/>
      <c r="FH1221" s="113">
        <v>6.3524666666666665</v>
      </c>
    </row>
    <row r="1222" spans="149:164" ht="12.75">
      <c r="ES1222" s="112" t="s">
        <v>438</v>
      </c>
      <c r="ET1222" s="112" t="s">
        <v>630</v>
      </c>
      <c r="EU1222" s="112" t="s">
        <v>56</v>
      </c>
      <c r="EV1222" s="112"/>
      <c r="EW1222" s="112"/>
      <c r="EX1222" s="112"/>
      <c r="EY1222" s="112">
        <v>1920</v>
      </c>
      <c r="EZ1222" s="112">
        <v>12142.29</v>
      </c>
      <c r="FA1222" s="112">
        <v>11146.8</v>
      </c>
      <c r="FB1222" s="112"/>
      <c r="FC1222" s="112"/>
      <c r="FD1222" s="112"/>
      <c r="FE1222" s="113"/>
      <c r="FF1222" s="113">
        <v>6.324109375000001</v>
      </c>
      <c r="FG1222" s="113"/>
      <c r="FH1222" s="113">
        <v>5.805625</v>
      </c>
    </row>
    <row r="1223" spans="149:164" ht="12.75">
      <c r="ES1223" s="112" t="s">
        <v>438</v>
      </c>
      <c r="ET1223" s="112" t="s">
        <v>630</v>
      </c>
      <c r="EU1223" s="112" t="s">
        <v>43</v>
      </c>
      <c r="EV1223" s="112"/>
      <c r="EW1223" s="112"/>
      <c r="EX1223" s="112"/>
      <c r="EY1223" s="112">
        <v>450</v>
      </c>
      <c r="EZ1223" s="112">
        <v>3544.75</v>
      </c>
      <c r="FA1223" s="112">
        <v>3251.73</v>
      </c>
      <c r="FB1223" s="112"/>
      <c r="FC1223" s="112"/>
      <c r="FD1223" s="112"/>
      <c r="FE1223" s="113"/>
      <c r="FF1223" s="113">
        <v>7.877222222222223</v>
      </c>
      <c r="FG1223" s="113"/>
      <c r="FH1223" s="113">
        <v>7.226066666666667</v>
      </c>
    </row>
    <row r="1224" spans="149:164" ht="12.75">
      <c r="ES1224" s="112" t="s">
        <v>446</v>
      </c>
      <c r="ET1224" s="112" t="s">
        <v>312</v>
      </c>
      <c r="EU1224" s="112" t="s">
        <v>48</v>
      </c>
      <c r="EV1224" s="112">
        <v>32</v>
      </c>
      <c r="EW1224" s="112">
        <v>366.71</v>
      </c>
      <c r="EX1224" s="112">
        <v>313.59</v>
      </c>
      <c r="EY1224" s="112">
        <v>439</v>
      </c>
      <c r="EZ1224" s="112">
        <v>5216.17</v>
      </c>
      <c r="FA1224" s="112">
        <v>4796.66</v>
      </c>
      <c r="FB1224" s="112">
        <v>1271.875</v>
      </c>
      <c r="FC1224" s="112">
        <v>1322.4237135611247</v>
      </c>
      <c r="FD1224" s="112">
        <v>1429.595969259224</v>
      </c>
      <c r="FE1224" s="113">
        <v>11.4596875</v>
      </c>
      <c r="FF1224" s="113">
        <v>11.881936218678815</v>
      </c>
      <c r="FG1224" s="113">
        <v>9.7996875</v>
      </c>
      <c r="FH1224" s="113">
        <v>10.92633257403189</v>
      </c>
    </row>
    <row r="1225" spans="149:164" ht="12.75">
      <c r="ES1225" s="112" t="s">
        <v>446</v>
      </c>
      <c r="ET1225" s="112" t="s">
        <v>312</v>
      </c>
      <c r="EU1225" s="112" t="s">
        <v>139</v>
      </c>
      <c r="EV1225" s="112"/>
      <c r="EW1225" s="112"/>
      <c r="EX1225" s="112"/>
      <c r="EY1225" s="112">
        <v>600</v>
      </c>
      <c r="EZ1225" s="112">
        <v>8794.42</v>
      </c>
      <c r="FA1225" s="112">
        <v>8129.67</v>
      </c>
      <c r="FB1225" s="112"/>
      <c r="FC1225" s="112"/>
      <c r="FD1225" s="112"/>
      <c r="FE1225" s="113"/>
      <c r="FF1225" s="113">
        <v>14.657366666666666</v>
      </c>
      <c r="FG1225" s="113"/>
      <c r="FH1225" s="113">
        <v>13.54945</v>
      </c>
    </row>
    <row r="1226" spans="149:164" ht="12.75">
      <c r="ES1226" s="112" t="s">
        <v>446</v>
      </c>
      <c r="ET1226" s="112" t="s">
        <v>312</v>
      </c>
      <c r="EU1226" s="112" t="s">
        <v>63</v>
      </c>
      <c r="EV1226" s="112">
        <v>4402.45</v>
      </c>
      <c r="EW1226" s="112">
        <v>60507.52</v>
      </c>
      <c r="EX1226" s="112">
        <v>52109.14</v>
      </c>
      <c r="EY1226" s="112">
        <v>6942</v>
      </c>
      <c r="EZ1226" s="112">
        <v>90446.52</v>
      </c>
      <c r="FA1226" s="112">
        <v>83144.97</v>
      </c>
      <c r="FB1226" s="112">
        <v>57.68492543924407</v>
      </c>
      <c r="FC1226" s="112">
        <v>49.479800196735894</v>
      </c>
      <c r="FD1226" s="112">
        <v>59.55928269013843</v>
      </c>
      <c r="FE1226" s="113">
        <v>13.744056150552533</v>
      </c>
      <c r="FF1226" s="113">
        <v>13.028885047536734</v>
      </c>
      <c r="FG1226" s="113">
        <v>11.836395643334962</v>
      </c>
      <c r="FH1226" s="113">
        <v>11.97709161624892</v>
      </c>
    </row>
    <row r="1227" spans="149:164" ht="12.75">
      <c r="ES1227" s="112" t="s">
        <v>446</v>
      </c>
      <c r="ET1227" s="112" t="s">
        <v>312</v>
      </c>
      <c r="EU1227" s="112" t="s">
        <v>54</v>
      </c>
      <c r="EV1227" s="112">
        <v>15642</v>
      </c>
      <c r="EW1227" s="112">
        <v>200108.56</v>
      </c>
      <c r="EX1227" s="112">
        <v>170978.37</v>
      </c>
      <c r="EY1227" s="112">
        <v>19026</v>
      </c>
      <c r="EZ1227" s="112">
        <v>235874.98</v>
      </c>
      <c r="FA1227" s="112">
        <v>216717.06</v>
      </c>
      <c r="FB1227" s="112">
        <v>21.634062140391254</v>
      </c>
      <c r="FC1227" s="112">
        <v>17.873508259716633</v>
      </c>
      <c r="FD1227" s="112">
        <v>26.75115571636342</v>
      </c>
      <c r="FE1227" s="113">
        <v>12.793029024421429</v>
      </c>
      <c r="FF1227" s="113">
        <v>12.397507621150005</v>
      </c>
      <c r="FG1227" s="113">
        <v>10.93072305331799</v>
      </c>
      <c r="FH1227" s="113">
        <v>11.39057395143488</v>
      </c>
    </row>
    <row r="1228" spans="149:164" ht="12.75">
      <c r="ES1228" s="112" t="s">
        <v>446</v>
      </c>
      <c r="ET1228" s="112" t="s">
        <v>312</v>
      </c>
      <c r="EU1228" s="112" t="s">
        <v>56</v>
      </c>
      <c r="EV1228" s="112"/>
      <c r="EW1228" s="112"/>
      <c r="EX1228" s="112"/>
      <c r="EY1228" s="112">
        <v>1000</v>
      </c>
      <c r="EZ1228" s="112">
        <v>11982.38</v>
      </c>
      <c r="FA1228" s="112">
        <v>11000</v>
      </c>
      <c r="FB1228" s="112"/>
      <c r="FC1228" s="112"/>
      <c r="FD1228" s="112"/>
      <c r="FE1228" s="113"/>
      <c r="FF1228" s="113">
        <v>11.98238</v>
      </c>
      <c r="FG1228" s="113"/>
      <c r="FH1228" s="113">
        <v>11</v>
      </c>
    </row>
    <row r="1229" spans="149:164" ht="12.75">
      <c r="ES1229" s="112" t="s">
        <v>446</v>
      </c>
      <c r="ET1229" s="112" t="s">
        <v>312</v>
      </c>
      <c r="EU1229" s="112" t="s">
        <v>42</v>
      </c>
      <c r="EV1229" s="112">
        <v>422501</v>
      </c>
      <c r="EW1229" s="112">
        <v>4692955.24</v>
      </c>
      <c r="EX1229" s="112">
        <v>4025245.9</v>
      </c>
      <c r="EY1229" s="112">
        <v>453826</v>
      </c>
      <c r="EZ1229" s="112">
        <v>5174695.5</v>
      </c>
      <c r="FA1229" s="112">
        <v>4760471.14</v>
      </c>
      <c r="FB1229" s="112">
        <v>7.414183635068319</v>
      </c>
      <c r="FC1229" s="112">
        <v>10.265179090009811</v>
      </c>
      <c r="FD1229" s="112">
        <v>18.265349701989628</v>
      </c>
      <c r="FE1229" s="113">
        <v>11.107560076780883</v>
      </c>
      <c r="FF1229" s="113">
        <v>11.402377783555812</v>
      </c>
      <c r="FG1229" s="113">
        <v>9.527186681214955</v>
      </c>
      <c r="FH1229" s="113">
        <v>10.489639509415502</v>
      </c>
    </row>
    <row r="1230" spans="149:164" ht="12.75">
      <c r="ES1230" s="112" t="s">
        <v>446</v>
      </c>
      <c r="ET1230" s="112" t="s">
        <v>312</v>
      </c>
      <c r="EU1230" s="112" t="s">
        <v>45</v>
      </c>
      <c r="EV1230" s="112">
        <v>826</v>
      </c>
      <c r="EW1230" s="112">
        <v>10383.66</v>
      </c>
      <c r="EX1230" s="112">
        <v>8966.03</v>
      </c>
      <c r="EY1230" s="112">
        <v>1250</v>
      </c>
      <c r="EZ1230" s="112">
        <v>16125.56</v>
      </c>
      <c r="FA1230" s="112">
        <v>14782.13</v>
      </c>
      <c r="FB1230" s="112">
        <v>51.3317191283293</v>
      </c>
      <c r="FC1230" s="112">
        <v>55.29745773648213</v>
      </c>
      <c r="FD1230" s="112">
        <v>64.8681746547803</v>
      </c>
      <c r="FE1230" s="113">
        <v>12.571016949152542</v>
      </c>
      <c r="FF1230" s="113">
        <v>12.900447999999999</v>
      </c>
      <c r="FG1230" s="113">
        <v>10.854757869249395</v>
      </c>
      <c r="FH1230" s="113">
        <v>11.825704</v>
      </c>
    </row>
    <row r="1231" spans="149:164" ht="12.75">
      <c r="ES1231" s="112" t="s">
        <v>446</v>
      </c>
      <c r="ET1231" s="112" t="s">
        <v>312</v>
      </c>
      <c r="EU1231" s="112" t="s">
        <v>57</v>
      </c>
      <c r="EV1231" s="112"/>
      <c r="EW1231" s="112"/>
      <c r="EX1231" s="112"/>
      <c r="EY1231" s="112">
        <v>120</v>
      </c>
      <c r="EZ1231" s="112">
        <v>1274</v>
      </c>
      <c r="FA1231" s="112">
        <v>1170.19</v>
      </c>
      <c r="FB1231" s="112"/>
      <c r="FC1231" s="112"/>
      <c r="FD1231" s="112"/>
      <c r="FE1231" s="113"/>
      <c r="FF1231" s="113">
        <v>10.616666666666667</v>
      </c>
      <c r="FG1231" s="113"/>
      <c r="FH1231" s="113">
        <v>9.751583333333334</v>
      </c>
    </row>
    <row r="1232" spans="149:164" ht="12.75">
      <c r="ES1232" s="112" t="s">
        <v>446</v>
      </c>
      <c r="ET1232" s="112" t="s">
        <v>312</v>
      </c>
      <c r="EU1232" s="112" t="s">
        <v>43</v>
      </c>
      <c r="EV1232" s="112">
        <v>24159</v>
      </c>
      <c r="EW1232" s="112">
        <v>265732.67</v>
      </c>
      <c r="EX1232" s="112">
        <v>230184.88</v>
      </c>
      <c r="EY1232" s="112">
        <v>13560</v>
      </c>
      <c r="EZ1232" s="112">
        <v>157217.79</v>
      </c>
      <c r="FA1232" s="112">
        <v>144817</v>
      </c>
      <c r="FB1232" s="112">
        <v>-43.871849000372535</v>
      </c>
      <c r="FC1232" s="112">
        <v>-40.836107957670386</v>
      </c>
      <c r="FD1232" s="112">
        <v>-37.086658341764235</v>
      </c>
      <c r="FE1232" s="113">
        <v>10.999324061426384</v>
      </c>
      <c r="FF1232" s="113">
        <v>11.594232300884956</v>
      </c>
      <c r="FG1232" s="113">
        <v>9.527914234860715</v>
      </c>
      <c r="FH1232" s="113">
        <v>10.6797197640118</v>
      </c>
    </row>
    <row r="1233" spans="149:164" ht="12.75">
      <c r="ES1233" s="112" t="s">
        <v>446</v>
      </c>
      <c r="ET1233" s="112" t="s">
        <v>312</v>
      </c>
      <c r="EU1233" s="112" t="s">
        <v>67</v>
      </c>
      <c r="EV1233" s="112">
        <v>310</v>
      </c>
      <c r="EW1233" s="112">
        <v>3534.98</v>
      </c>
      <c r="EX1233" s="112">
        <v>3037.97</v>
      </c>
      <c r="EY1233" s="112">
        <v>1004</v>
      </c>
      <c r="EZ1233" s="112">
        <v>12626.24</v>
      </c>
      <c r="FA1233" s="112">
        <v>11611.58</v>
      </c>
      <c r="FB1233" s="112">
        <v>223.8709677419355</v>
      </c>
      <c r="FC1233" s="112">
        <v>257.1799557564682</v>
      </c>
      <c r="FD1233" s="112">
        <v>282.2150975816088</v>
      </c>
      <c r="FE1233" s="113">
        <v>11.403161290322581</v>
      </c>
      <c r="FF1233" s="113">
        <v>12.57593625498008</v>
      </c>
      <c r="FG1233" s="113">
        <v>9.799903225806451</v>
      </c>
      <c r="FH1233" s="113">
        <v>11.565318725099601</v>
      </c>
    </row>
    <row r="1234" spans="149:164" ht="12.75">
      <c r="ES1234" s="112" t="s">
        <v>446</v>
      </c>
      <c r="ET1234" s="112" t="s">
        <v>312</v>
      </c>
      <c r="EU1234" s="112" t="s">
        <v>66</v>
      </c>
      <c r="EV1234" s="112">
        <v>310</v>
      </c>
      <c r="EW1234" s="112">
        <v>3352.42</v>
      </c>
      <c r="EX1234" s="112">
        <v>2894.45</v>
      </c>
      <c r="EY1234" s="112">
        <v>270</v>
      </c>
      <c r="EZ1234" s="112">
        <v>2859.2</v>
      </c>
      <c r="FA1234" s="112">
        <v>2628.82</v>
      </c>
      <c r="FB1234" s="112">
        <v>-12.903225806451612</v>
      </c>
      <c r="FC1234" s="112">
        <v>-14.712357043568534</v>
      </c>
      <c r="FD1234" s="112">
        <v>-9.17721846983018</v>
      </c>
      <c r="FE1234" s="113">
        <v>10.81425806451613</v>
      </c>
      <c r="FF1234" s="113">
        <v>10.589629629629629</v>
      </c>
      <c r="FG1234" s="113">
        <v>9.336935483870967</v>
      </c>
      <c r="FH1234" s="113">
        <v>9.736370370370372</v>
      </c>
    </row>
    <row r="1235" spans="149:164" ht="12.75">
      <c r="ES1235" s="112" t="s">
        <v>446</v>
      </c>
      <c r="ET1235" s="112" t="s">
        <v>312</v>
      </c>
      <c r="EU1235" s="112" t="s">
        <v>44</v>
      </c>
      <c r="EV1235" s="112"/>
      <c r="EW1235" s="112"/>
      <c r="EX1235" s="112"/>
      <c r="EY1235" s="112">
        <v>10490</v>
      </c>
      <c r="EZ1235" s="112">
        <v>113815.8</v>
      </c>
      <c r="FA1235" s="112">
        <v>104650.61</v>
      </c>
      <c r="FB1235" s="112"/>
      <c r="FC1235" s="112"/>
      <c r="FD1235" s="112"/>
      <c r="FE1235" s="113"/>
      <c r="FF1235" s="113">
        <v>10.849933269780744</v>
      </c>
      <c r="FG1235" s="113"/>
      <c r="FH1235" s="113">
        <v>9.976225929456625</v>
      </c>
    </row>
    <row r="1236" spans="149:164" ht="12.75">
      <c r="ES1236" s="112" t="s">
        <v>457</v>
      </c>
      <c r="ET1236" s="112" t="s">
        <v>319</v>
      </c>
      <c r="EU1236" s="112" t="s">
        <v>48</v>
      </c>
      <c r="EV1236" s="112">
        <v>5090</v>
      </c>
      <c r="EW1236" s="112">
        <v>58315.94</v>
      </c>
      <c r="EX1236" s="112">
        <v>49754.8</v>
      </c>
      <c r="EY1236" s="112">
        <v>7440</v>
      </c>
      <c r="EZ1236" s="112">
        <v>69706.64</v>
      </c>
      <c r="FA1236" s="112">
        <v>63931.2</v>
      </c>
      <c r="FB1236" s="112">
        <v>46.16895874263261</v>
      </c>
      <c r="FC1236" s="112">
        <v>19.532738390224004</v>
      </c>
      <c r="FD1236" s="112">
        <v>28.492527354144716</v>
      </c>
      <c r="FE1236" s="113">
        <v>11.456962671905698</v>
      </c>
      <c r="FF1236" s="113">
        <v>9.369172043010753</v>
      </c>
      <c r="FG1236" s="113">
        <v>9.775009823182712</v>
      </c>
      <c r="FH1236" s="113">
        <v>8.59290322580645</v>
      </c>
    </row>
    <row r="1237" spans="149:164" ht="12.75">
      <c r="ES1237" s="112" t="s">
        <v>457</v>
      </c>
      <c r="ET1237" s="112" t="s">
        <v>319</v>
      </c>
      <c r="EU1237" s="112" t="s">
        <v>94</v>
      </c>
      <c r="EV1237" s="112"/>
      <c r="EW1237" s="112"/>
      <c r="EX1237" s="112"/>
      <c r="EY1237" s="112">
        <v>11385</v>
      </c>
      <c r="EZ1237" s="112">
        <v>138141.29</v>
      </c>
      <c r="FA1237" s="112">
        <v>127773.7</v>
      </c>
      <c r="FB1237" s="112"/>
      <c r="FC1237" s="112"/>
      <c r="FD1237" s="112"/>
      <c r="FE1237" s="113"/>
      <c r="FF1237" s="113">
        <v>12.133622310057094</v>
      </c>
      <c r="FG1237" s="113"/>
      <c r="FH1237" s="113">
        <v>11.222986385595082</v>
      </c>
    </row>
    <row r="1238" spans="149:164" ht="12.75">
      <c r="ES1238" s="112" t="s">
        <v>457</v>
      </c>
      <c r="ET1238" s="112" t="s">
        <v>319</v>
      </c>
      <c r="EU1238" s="112" t="s">
        <v>138</v>
      </c>
      <c r="EV1238" s="112">
        <v>495</v>
      </c>
      <c r="EW1238" s="112">
        <v>2752.2</v>
      </c>
      <c r="EX1238" s="112">
        <v>2369.49</v>
      </c>
      <c r="EY1238" s="112"/>
      <c r="EZ1238" s="112"/>
      <c r="FA1238" s="112"/>
      <c r="FB1238" s="112">
        <v>-100</v>
      </c>
      <c r="FC1238" s="112">
        <v>-100</v>
      </c>
      <c r="FD1238" s="112">
        <v>-100</v>
      </c>
      <c r="FE1238" s="113">
        <v>5.56</v>
      </c>
      <c r="FF1238" s="113"/>
      <c r="FG1238" s="113">
        <v>4.786848484848484</v>
      </c>
      <c r="FH1238" s="113"/>
    </row>
    <row r="1239" spans="149:164" ht="12.75">
      <c r="ES1239" s="112" t="s">
        <v>457</v>
      </c>
      <c r="ET1239" s="112" t="s">
        <v>319</v>
      </c>
      <c r="EU1239" s="112" t="s">
        <v>139</v>
      </c>
      <c r="EV1239" s="112">
        <v>500</v>
      </c>
      <c r="EW1239" s="112">
        <v>7807.25</v>
      </c>
      <c r="EX1239" s="112">
        <v>6747.02</v>
      </c>
      <c r="EY1239" s="112"/>
      <c r="EZ1239" s="112"/>
      <c r="FA1239" s="112"/>
      <c r="FB1239" s="112">
        <v>-100</v>
      </c>
      <c r="FC1239" s="112">
        <v>-100</v>
      </c>
      <c r="FD1239" s="112">
        <v>-100</v>
      </c>
      <c r="FE1239" s="113">
        <v>15.6145</v>
      </c>
      <c r="FF1239" s="113"/>
      <c r="FG1239" s="113">
        <v>13.49404</v>
      </c>
      <c r="FH1239" s="113"/>
    </row>
    <row r="1240" spans="149:164" ht="12.75">
      <c r="ES1240" s="112" t="s">
        <v>457</v>
      </c>
      <c r="ET1240" s="112" t="s">
        <v>319</v>
      </c>
      <c r="EU1240" s="112" t="s">
        <v>63</v>
      </c>
      <c r="EV1240" s="112">
        <v>10018</v>
      </c>
      <c r="EW1240" s="112">
        <v>140080</v>
      </c>
      <c r="EX1240" s="112">
        <v>120661.92</v>
      </c>
      <c r="EY1240" s="112">
        <v>28034.75</v>
      </c>
      <c r="EZ1240" s="112">
        <v>453449.2</v>
      </c>
      <c r="FA1240" s="112">
        <v>416599.11</v>
      </c>
      <c r="FB1240" s="112">
        <v>179.84378119385107</v>
      </c>
      <c r="FC1240" s="112">
        <v>223.70731010850943</v>
      </c>
      <c r="FD1240" s="112">
        <v>245.26146277135322</v>
      </c>
      <c r="FE1240" s="113">
        <v>13.98283090437213</v>
      </c>
      <c r="FF1240" s="113">
        <v>16.174540525597696</v>
      </c>
      <c r="FG1240" s="113">
        <v>12.044511878618486</v>
      </c>
      <c r="FH1240" s="113">
        <v>14.86009720079544</v>
      </c>
    </row>
    <row r="1241" spans="149:164" ht="12.75">
      <c r="ES1241" s="112" t="s">
        <v>457</v>
      </c>
      <c r="ET1241" s="112" t="s">
        <v>319</v>
      </c>
      <c r="EU1241" s="112" t="s">
        <v>54</v>
      </c>
      <c r="EV1241" s="112">
        <v>224569.21</v>
      </c>
      <c r="EW1241" s="112">
        <v>2930001.72</v>
      </c>
      <c r="EX1241" s="112">
        <v>2502184.86</v>
      </c>
      <c r="EY1241" s="112">
        <v>151003.2</v>
      </c>
      <c r="EZ1241" s="112">
        <v>1813875.04</v>
      </c>
      <c r="FA1241" s="112">
        <v>1669970.42</v>
      </c>
      <c r="FB1241" s="112">
        <v>-32.75872502735348</v>
      </c>
      <c r="FC1241" s="112">
        <v>-38.09303838906962</v>
      </c>
      <c r="FD1241" s="112">
        <v>-33.2595106502243</v>
      </c>
      <c r="FE1241" s="113">
        <v>13.047210345532232</v>
      </c>
      <c r="FF1241" s="113">
        <v>12.01216292105068</v>
      </c>
      <c r="FG1241" s="113">
        <v>11.142154616832824</v>
      </c>
      <c r="FH1241" s="113">
        <v>11.059172388399714</v>
      </c>
    </row>
    <row r="1242" spans="149:164" ht="12.75">
      <c r="ES1242" s="112" t="s">
        <v>457</v>
      </c>
      <c r="ET1242" s="112" t="s">
        <v>319</v>
      </c>
      <c r="EU1242" s="112" t="s">
        <v>56</v>
      </c>
      <c r="EV1242" s="112">
        <v>16016</v>
      </c>
      <c r="EW1242" s="112">
        <v>218683.61</v>
      </c>
      <c r="EX1242" s="112">
        <v>184885.51</v>
      </c>
      <c r="EY1242" s="112">
        <v>37638</v>
      </c>
      <c r="EZ1242" s="112">
        <v>451002.88</v>
      </c>
      <c r="FA1242" s="112">
        <v>415277.99</v>
      </c>
      <c r="FB1242" s="112">
        <v>135.0024975024975</v>
      </c>
      <c r="FC1242" s="112">
        <v>106.23533697838627</v>
      </c>
      <c r="FD1242" s="112">
        <v>124.61359465108974</v>
      </c>
      <c r="FE1242" s="113">
        <v>13.654071553446553</v>
      </c>
      <c r="FF1242" s="113">
        <v>11.982647324512461</v>
      </c>
      <c r="FG1242" s="113">
        <v>11.543800574425575</v>
      </c>
      <c r="FH1242" s="113">
        <v>11.033476539667356</v>
      </c>
    </row>
    <row r="1243" spans="149:164" ht="12.75">
      <c r="ES1243" s="112" t="s">
        <v>457</v>
      </c>
      <c r="ET1243" s="112" t="s">
        <v>319</v>
      </c>
      <c r="EU1243" s="112" t="s">
        <v>42</v>
      </c>
      <c r="EV1243" s="112">
        <v>104150</v>
      </c>
      <c r="EW1243" s="112">
        <v>919107.39</v>
      </c>
      <c r="EX1243" s="112">
        <v>786267.66</v>
      </c>
      <c r="EY1243" s="112">
        <v>92835</v>
      </c>
      <c r="EZ1243" s="112">
        <v>985342.26</v>
      </c>
      <c r="FA1243" s="112">
        <v>906445.71</v>
      </c>
      <c r="FB1243" s="112">
        <v>-10.864138262121939</v>
      </c>
      <c r="FC1243" s="112">
        <v>7.2064342775004775</v>
      </c>
      <c r="FD1243" s="112">
        <v>15.284623304995137</v>
      </c>
      <c r="FE1243" s="113">
        <v>8.824842918867018</v>
      </c>
      <c r="FF1243" s="113">
        <v>10.613909193730812</v>
      </c>
      <c r="FG1243" s="113">
        <v>7.549377436389823</v>
      </c>
      <c r="FH1243" s="113">
        <v>9.764051381483277</v>
      </c>
    </row>
    <row r="1244" spans="149:164" ht="12.75">
      <c r="ES1244" s="112" t="s">
        <v>457</v>
      </c>
      <c r="ET1244" s="112" t="s">
        <v>319</v>
      </c>
      <c r="EU1244" s="112" t="s">
        <v>92</v>
      </c>
      <c r="EV1244" s="112">
        <v>1065</v>
      </c>
      <c r="EW1244" s="112">
        <v>14876.2</v>
      </c>
      <c r="EX1244" s="112">
        <v>12855.92</v>
      </c>
      <c r="EY1244" s="112">
        <v>800</v>
      </c>
      <c r="EZ1244" s="112">
        <v>10784</v>
      </c>
      <c r="FA1244" s="112">
        <v>9892.43</v>
      </c>
      <c r="FB1244" s="112">
        <v>-24.88262910798122</v>
      </c>
      <c r="FC1244" s="112">
        <v>-27.508369072747076</v>
      </c>
      <c r="FD1244" s="112">
        <v>-23.05155912606799</v>
      </c>
      <c r="FE1244" s="113">
        <v>13.968262910798122</v>
      </c>
      <c r="FF1244" s="113">
        <v>13.48</v>
      </c>
      <c r="FG1244" s="113">
        <v>12.071286384976526</v>
      </c>
      <c r="FH1244" s="113">
        <v>12.3655375</v>
      </c>
    </row>
    <row r="1245" spans="149:164" ht="12.75">
      <c r="ES1245" s="112" t="s">
        <v>457</v>
      </c>
      <c r="ET1245" s="112" t="s">
        <v>319</v>
      </c>
      <c r="EU1245" s="112" t="s">
        <v>61</v>
      </c>
      <c r="EV1245" s="112">
        <v>5000</v>
      </c>
      <c r="EW1245" s="112">
        <v>58534.66</v>
      </c>
      <c r="EX1245" s="112">
        <v>50395</v>
      </c>
      <c r="EY1245" s="112">
        <v>2700</v>
      </c>
      <c r="EZ1245" s="112">
        <v>26787.77</v>
      </c>
      <c r="FA1245" s="112">
        <v>24578.04</v>
      </c>
      <c r="FB1245" s="112">
        <v>-46</v>
      </c>
      <c r="FC1245" s="112">
        <v>-54.236054330887036</v>
      </c>
      <c r="FD1245" s="112">
        <v>-51.229209246949104</v>
      </c>
      <c r="FE1245" s="113">
        <v>11.706932</v>
      </c>
      <c r="FF1245" s="113">
        <v>9.921396296296296</v>
      </c>
      <c r="FG1245" s="113">
        <v>10.079</v>
      </c>
      <c r="FH1245" s="113">
        <v>9.102977777777777</v>
      </c>
    </row>
    <row r="1246" spans="149:164" ht="12.75">
      <c r="ES1246" s="112" t="s">
        <v>457</v>
      </c>
      <c r="ET1246" s="112" t="s">
        <v>319</v>
      </c>
      <c r="EU1246" s="112" t="s">
        <v>43</v>
      </c>
      <c r="EV1246" s="112">
        <v>121216.2</v>
      </c>
      <c r="EW1246" s="112">
        <v>1253722.74</v>
      </c>
      <c r="EX1246" s="112">
        <v>1075249.4</v>
      </c>
      <c r="EY1246" s="112">
        <v>60377.8</v>
      </c>
      <c r="EZ1246" s="112">
        <v>616983.54</v>
      </c>
      <c r="FA1246" s="112">
        <v>567257.56</v>
      </c>
      <c r="FB1246" s="112">
        <v>-50.18999110679925</v>
      </c>
      <c r="FC1246" s="112">
        <v>-50.787879942258996</v>
      </c>
      <c r="FD1246" s="112">
        <v>-47.24409425385403</v>
      </c>
      <c r="FE1246" s="113">
        <v>10.3428645676073</v>
      </c>
      <c r="FF1246" s="113">
        <v>10.218715156895415</v>
      </c>
      <c r="FG1246" s="113">
        <v>8.870509057370219</v>
      </c>
      <c r="FH1246" s="113">
        <v>9.395134635577978</v>
      </c>
    </row>
    <row r="1247" spans="149:164" ht="12.75">
      <c r="ES1247" s="112" t="s">
        <v>457</v>
      </c>
      <c r="ET1247" s="112" t="s">
        <v>319</v>
      </c>
      <c r="EU1247" s="112" t="s">
        <v>71</v>
      </c>
      <c r="EV1247" s="112"/>
      <c r="EW1247" s="112"/>
      <c r="EX1247" s="112"/>
      <c r="EY1247" s="112">
        <v>740</v>
      </c>
      <c r="EZ1247" s="112">
        <v>4682.57</v>
      </c>
      <c r="FA1247" s="112">
        <v>4305.95</v>
      </c>
      <c r="FB1247" s="112"/>
      <c r="FC1247" s="112"/>
      <c r="FD1247" s="112"/>
      <c r="FE1247" s="113"/>
      <c r="FF1247" s="113">
        <v>6.327797297297297</v>
      </c>
      <c r="FG1247" s="113"/>
      <c r="FH1247" s="113">
        <v>5.818851351351351</v>
      </c>
    </row>
    <row r="1248" spans="149:164" ht="12.75">
      <c r="ES1248" s="112" t="s">
        <v>457</v>
      </c>
      <c r="ET1248" s="112" t="s">
        <v>319</v>
      </c>
      <c r="EU1248" s="112" t="s">
        <v>530</v>
      </c>
      <c r="EV1248" s="112">
        <v>560</v>
      </c>
      <c r="EW1248" s="112">
        <v>5168.67</v>
      </c>
      <c r="EX1248" s="112">
        <v>4449.93</v>
      </c>
      <c r="EY1248" s="112"/>
      <c r="EZ1248" s="112"/>
      <c r="FA1248" s="112"/>
      <c r="FB1248" s="112">
        <v>-100</v>
      </c>
      <c r="FC1248" s="112">
        <v>-100</v>
      </c>
      <c r="FD1248" s="112">
        <v>-100</v>
      </c>
      <c r="FE1248" s="113">
        <v>9.229767857142857</v>
      </c>
      <c r="FF1248" s="113"/>
      <c r="FG1248" s="113">
        <v>7.946303571428572</v>
      </c>
      <c r="FH1248" s="113"/>
    </row>
    <row r="1249" spans="149:164" ht="12.75">
      <c r="ES1249" s="112" t="s">
        <v>457</v>
      </c>
      <c r="ET1249" s="112" t="s">
        <v>319</v>
      </c>
      <c r="EU1249" s="112" t="s">
        <v>44</v>
      </c>
      <c r="EV1249" s="112"/>
      <c r="EW1249" s="112"/>
      <c r="EX1249" s="112"/>
      <c r="EY1249" s="112">
        <v>190</v>
      </c>
      <c r="EZ1249" s="112">
        <v>2463.63</v>
      </c>
      <c r="FA1249" s="112">
        <v>2273.24</v>
      </c>
      <c r="FB1249" s="112"/>
      <c r="FC1249" s="112"/>
      <c r="FD1249" s="112"/>
      <c r="FE1249" s="113"/>
      <c r="FF1249" s="113">
        <v>12.966473684210527</v>
      </c>
      <c r="FG1249" s="113"/>
      <c r="FH1249" s="113">
        <v>11.964421052631577</v>
      </c>
    </row>
    <row r="1250" spans="149:164" ht="12.75">
      <c r="ES1250" s="112" t="s">
        <v>322</v>
      </c>
      <c r="ET1250" s="112" t="s">
        <v>323</v>
      </c>
      <c r="EU1250" s="112" t="s">
        <v>43</v>
      </c>
      <c r="EV1250" s="112"/>
      <c r="EW1250" s="112"/>
      <c r="EX1250" s="112"/>
      <c r="EY1250" s="112">
        <v>11408</v>
      </c>
      <c r="EZ1250" s="112">
        <v>45486.22</v>
      </c>
      <c r="FA1250" s="112">
        <v>41880.96</v>
      </c>
      <c r="FB1250" s="112"/>
      <c r="FC1250" s="112"/>
      <c r="FD1250" s="112"/>
      <c r="FE1250" s="113"/>
      <c r="FF1250" s="113">
        <v>3.9872212482468443</v>
      </c>
      <c r="FG1250" s="113"/>
      <c r="FH1250" s="113">
        <v>3.6711921458625527</v>
      </c>
    </row>
    <row r="1251" spans="149:164" ht="12.75">
      <c r="ES1251" s="112" t="s">
        <v>322</v>
      </c>
      <c r="ET1251" s="112" t="s">
        <v>323</v>
      </c>
      <c r="EU1251" s="112" t="s">
        <v>156</v>
      </c>
      <c r="EV1251" s="112">
        <v>136.8</v>
      </c>
      <c r="EW1251" s="112">
        <v>760.66</v>
      </c>
      <c r="EX1251" s="112">
        <v>644.08</v>
      </c>
      <c r="EY1251" s="112"/>
      <c r="EZ1251" s="112"/>
      <c r="FA1251" s="112"/>
      <c r="FB1251" s="112">
        <v>-100</v>
      </c>
      <c r="FC1251" s="112">
        <v>-100</v>
      </c>
      <c r="FD1251" s="112">
        <v>-100</v>
      </c>
      <c r="FE1251" s="113">
        <v>5.560380116959063</v>
      </c>
      <c r="FF1251" s="113"/>
      <c r="FG1251" s="113">
        <v>4.708187134502924</v>
      </c>
      <c r="FH1251" s="113"/>
    </row>
    <row r="1252" spans="165:180" ht="12.75">
      <c r="FI1252" s="112" t="s">
        <v>417</v>
      </c>
      <c r="FJ1252" s="112" t="s">
        <v>418</v>
      </c>
      <c r="FK1252" s="112" t="s">
        <v>48</v>
      </c>
      <c r="FL1252" s="112">
        <v>23586</v>
      </c>
      <c r="FM1252" s="112">
        <v>120418.31</v>
      </c>
      <c r="FN1252" s="112">
        <v>103697.01</v>
      </c>
      <c r="FO1252" s="112">
        <v>46412</v>
      </c>
      <c r="FP1252" s="112">
        <v>219244.72</v>
      </c>
      <c r="FQ1252" s="112">
        <v>201601.61</v>
      </c>
      <c r="FR1252" s="112">
        <v>96.77774951242263</v>
      </c>
      <c r="FS1252" s="112">
        <v>82.06925508255348</v>
      </c>
      <c r="FT1252" s="112">
        <v>94.41410123589871</v>
      </c>
      <c r="FU1252" s="113">
        <v>5.105499448825574</v>
      </c>
      <c r="FV1252" s="113">
        <v>4.723880031026459</v>
      </c>
      <c r="FW1252" s="113">
        <v>4.396549224116001</v>
      </c>
      <c r="FX1252" s="113">
        <v>4.3437389037317935</v>
      </c>
    </row>
    <row r="1253" spans="165:180" ht="12.75">
      <c r="FI1253" s="112" t="s">
        <v>417</v>
      </c>
      <c r="FJ1253" s="112" t="s">
        <v>418</v>
      </c>
      <c r="FK1253" s="112" t="s">
        <v>87</v>
      </c>
      <c r="FL1253" s="112"/>
      <c r="FM1253" s="112"/>
      <c r="FN1253" s="112"/>
      <c r="FO1253" s="112">
        <v>5682</v>
      </c>
      <c r="FP1253" s="112">
        <v>28308.79</v>
      </c>
      <c r="FQ1253" s="112">
        <v>26034.4</v>
      </c>
      <c r="FR1253" s="112"/>
      <c r="FS1253" s="112"/>
      <c r="FT1253" s="112"/>
      <c r="FU1253" s="113"/>
      <c r="FV1253" s="113">
        <v>4.982187609996481</v>
      </c>
      <c r="FW1253" s="113"/>
      <c r="FX1253" s="113">
        <v>4.581907778951074</v>
      </c>
    </row>
    <row r="1254" spans="165:180" ht="12.75">
      <c r="FI1254" s="112" t="s">
        <v>417</v>
      </c>
      <c r="FJ1254" s="112" t="s">
        <v>418</v>
      </c>
      <c r="FK1254" s="112" t="s">
        <v>60</v>
      </c>
      <c r="FL1254" s="112"/>
      <c r="FM1254" s="112"/>
      <c r="FN1254" s="112"/>
      <c r="FO1254" s="112">
        <v>750</v>
      </c>
      <c r="FP1254" s="112">
        <v>4412.09</v>
      </c>
      <c r="FQ1254" s="112">
        <v>4070.5</v>
      </c>
      <c r="FR1254" s="112"/>
      <c r="FS1254" s="112"/>
      <c r="FT1254" s="112"/>
      <c r="FU1254" s="113"/>
      <c r="FV1254" s="113">
        <v>5.882786666666667</v>
      </c>
      <c r="FW1254" s="113"/>
      <c r="FX1254" s="113">
        <v>5.427333333333333</v>
      </c>
    </row>
    <row r="1255" spans="165:180" ht="12.75">
      <c r="FI1255" s="112" t="s">
        <v>417</v>
      </c>
      <c r="FJ1255" s="112" t="s">
        <v>418</v>
      </c>
      <c r="FK1255" s="112" t="s">
        <v>139</v>
      </c>
      <c r="FL1255" s="112">
        <v>39100</v>
      </c>
      <c r="FM1255" s="112">
        <v>261563.93</v>
      </c>
      <c r="FN1255" s="112">
        <v>223928.85</v>
      </c>
      <c r="FO1255" s="112">
        <v>68460</v>
      </c>
      <c r="FP1255" s="112">
        <v>380822.15</v>
      </c>
      <c r="FQ1255" s="112">
        <v>350369.34</v>
      </c>
      <c r="FR1255" s="112">
        <v>75.08951406649616</v>
      </c>
      <c r="FS1255" s="112">
        <v>45.59429123121068</v>
      </c>
      <c r="FT1255" s="112">
        <v>56.4645823885578</v>
      </c>
      <c r="FU1255" s="113">
        <v>6.689614578005115</v>
      </c>
      <c r="FV1255" s="113">
        <v>5.5626957347356125</v>
      </c>
      <c r="FW1255" s="113">
        <v>5.727080562659847</v>
      </c>
      <c r="FX1255" s="113">
        <v>5.117869412795794</v>
      </c>
    </row>
    <row r="1256" spans="165:180" ht="12.75">
      <c r="FI1256" s="112" t="s">
        <v>417</v>
      </c>
      <c r="FJ1256" s="112" t="s">
        <v>418</v>
      </c>
      <c r="FK1256" s="112" t="s">
        <v>63</v>
      </c>
      <c r="FL1256" s="112">
        <v>116716.41</v>
      </c>
      <c r="FM1256" s="112">
        <v>830117.86</v>
      </c>
      <c r="FN1256" s="112">
        <v>712905.31</v>
      </c>
      <c r="FO1256" s="112">
        <v>151590</v>
      </c>
      <c r="FP1256" s="112">
        <v>876990.8</v>
      </c>
      <c r="FQ1256" s="112">
        <v>806440.84</v>
      </c>
      <c r="FR1256" s="112">
        <v>29.878909058289228</v>
      </c>
      <c r="FS1256" s="112">
        <v>5.646540359943594</v>
      </c>
      <c r="FT1256" s="112">
        <v>13.120330103867497</v>
      </c>
      <c r="FU1256" s="113">
        <v>7.112263476918113</v>
      </c>
      <c r="FV1256" s="113">
        <v>5.7852813510126</v>
      </c>
      <c r="FW1256" s="113">
        <v>6.108012660773237</v>
      </c>
      <c r="FX1256" s="113">
        <v>5.319881522527871</v>
      </c>
    </row>
    <row r="1257" spans="165:180" ht="12.75">
      <c r="FI1257" s="112" t="s">
        <v>417</v>
      </c>
      <c r="FJ1257" s="112" t="s">
        <v>418</v>
      </c>
      <c r="FK1257" s="112" t="s">
        <v>54</v>
      </c>
      <c r="FL1257" s="112">
        <v>158249.67</v>
      </c>
      <c r="FM1257" s="112">
        <v>835928.09</v>
      </c>
      <c r="FN1257" s="112">
        <v>718677.02</v>
      </c>
      <c r="FO1257" s="112">
        <v>237228.28</v>
      </c>
      <c r="FP1257" s="112">
        <v>1214310.33</v>
      </c>
      <c r="FQ1257" s="112">
        <v>1116283.59</v>
      </c>
      <c r="FR1257" s="112">
        <v>49.90759854349142</v>
      </c>
      <c r="FS1257" s="112">
        <v>45.26492703457304</v>
      </c>
      <c r="FT1257" s="112">
        <v>55.3247924916258</v>
      </c>
      <c r="FU1257" s="113">
        <v>5.282337018459501</v>
      </c>
      <c r="FV1257" s="113">
        <v>5.118741871753233</v>
      </c>
      <c r="FW1257" s="113">
        <v>4.541412440228153</v>
      </c>
      <c r="FX1257" s="113">
        <v>4.705524948374621</v>
      </c>
    </row>
    <row r="1258" spans="165:180" ht="12.75">
      <c r="FI1258" s="112" t="s">
        <v>417</v>
      </c>
      <c r="FJ1258" s="112" t="s">
        <v>418</v>
      </c>
      <c r="FK1258" s="112" t="s">
        <v>82</v>
      </c>
      <c r="FL1258" s="112"/>
      <c r="FM1258" s="112"/>
      <c r="FN1258" s="112"/>
      <c r="FO1258" s="112">
        <v>2122</v>
      </c>
      <c r="FP1258" s="112">
        <v>11370.32</v>
      </c>
      <c r="FQ1258" s="112">
        <v>10460.15</v>
      </c>
      <c r="FR1258" s="112"/>
      <c r="FS1258" s="112"/>
      <c r="FT1258" s="112"/>
      <c r="FU1258" s="113"/>
      <c r="FV1258" s="113">
        <v>5.358303487276155</v>
      </c>
      <c r="FW1258" s="113"/>
      <c r="FX1258" s="113">
        <v>4.929382657869934</v>
      </c>
    </row>
    <row r="1259" spans="165:180" ht="12.75">
      <c r="FI1259" s="112" t="s">
        <v>417</v>
      </c>
      <c r="FJ1259" s="112" t="s">
        <v>418</v>
      </c>
      <c r="FK1259" s="112" t="s">
        <v>705</v>
      </c>
      <c r="FL1259" s="112"/>
      <c r="FM1259" s="112"/>
      <c r="FN1259" s="112"/>
      <c r="FO1259" s="112">
        <v>1490</v>
      </c>
      <c r="FP1259" s="112">
        <v>7396.42</v>
      </c>
      <c r="FQ1259" s="112">
        <v>6834.96</v>
      </c>
      <c r="FR1259" s="112"/>
      <c r="FS1259" s="112"/>
      <c r="FT1259" s="112"/>
      <c r="FU1259" s="113"/>
      <c r="FV1259" s="113">
        <v>4.964040268456376</v>
      </c>
      <c r="FW1259" s="113"/>
      <c r="FX1259" s="113">
        <v>4.587221476510067</v>
      </c>
    </row>
    <row r="1260" spans="165:180" ht="12.75">
      <c r="FI1260" s="112" t="s">
        <v>417</v>
      </c>
      <c r="FJ1260" s="112" t="s">
        <v>418</v>
      </c>
      <c r="FK1260" s="112" t="s">
        <v>42</v>
      </c>
      <c r="FL1260" s="112">
        <v>428544</v>
      </c>
      <c r="FM1260" s="112">
        <v>2424477.26</v>
      </c>
      <c r="FN1260" s="112">
        <v>2082414.74</v>
      </c>
      <c r="FO1260" s="112">
        <v>378277</v>
      </c>
      <c r="FP1260" s="112">
        <v>2144864.75</v>
      </c>
      <c r="FQ1260" s="112">
        <v>1973794.92</v>
      </c>
      <c r="FR1260" s="112">
        <v>-11.729717368578255</v>
      </c>
      <c r="FS1260" s="112">
        <v>-11.532898848471765</v>
      </c>
      <c r="FT1260" s="112">
        <v>-5.216051246352591</v>
      </c>
      <c r="FU1260" s="113">
        <v>5.657475685110513</v>
      </c>
      <c r="FV1260" s="113">
        <v>5.670090304195074</v>
      </c>
      <c r="FW1260" s="113">
        <v>4.859278720504779</v>
      </c>
      <c r="FX1260" s="113">
        <v>5.217856015565313</v>
      </c>
    </row>
    <row r="1261" spans="165:180" ht="12.75">
      <c r="FI1261" s="112" t="s">
        <v>417</v>
      </c>
      <c r="FJ1261" s="112" t="s">
        <v>418</v>
      </c>
      <c r="FK1261" s="112" t="s">
        <v>45</v>
      </c>
      <c r="FL1261" s="112">
        <v>270626.4</v>
      </c>
      <c r="FM1261" s="112">
        <v>1340975.06</v>
      </c>
      <c r="FN1261" s="112">
        <v>1152684.73</v>
      </c>
      <c r="FO1261" s="112">
        <v>219780</v>
      </c>
      <c r="FP1261" s="112">
        <v>1081471.89</v>
      </c>
      <c r="FQ1261" s="112">
        <v>995656.32</v>
      </c>
      <c r="FR1261" s="112">
        <v>-18.788410886742763</v>
      </c>
      <c r="FS1261" s="112">
        <v>-19.351826722265823</v>
      </c>
      <c r="FT1261" s="112">
        <v>-13.622841173579184</v>
      </c>
      <c r="FU1261" s="113">
        <v>4.955078514143483</v>
      </c>
      <c r="FV1261" s="113">
        <v>4.92070202020202</v>
      </c>
      <c r="FW1261" s="113">
        <v>4.259321078800885</v>
      </c>
      <c r="FX1261" s="113">
        <v>4.530240786240786</v>
      </c>
    </row>
    <row r="1262" spans="165:180" ht="12.75">
      <c r="FI1262" s="112" t="s">
        <v>417</v>
      </c>
      <c r="FJ1262" s="112" t="s">
        <v>418</v>
      </c>
      <c r="FK1262" s="112" t="s">
        <v>57</v>
      </c>
      <c r="FL1262" s="112">
        <v>10900</v>
      </c>
      <c r="FM1262" s="112">
        <v>59934.95</v>
      </c>
      <c r="FN1262" s="112">
        <v>51991.89</v>
      </c>
      <c r="FO1262" s="112">
        <v>43991</v>
      </c>
      <c r="FP1262" s="112">
        <v>241788.89</v>
      </c>
      <c r="FQ1262" s="112">
        <v>222582.36</v>
      </c>
      <c r="FR1262" s="112">
        <v>303.58715596330273</v>
      </c>
      <c r="FS1262" s="112">
        <v>303.4188566103751</v>
      </c>
      <c r="FT1262" s="112">
        <v>328.10976865815024</v>
      </c>
      <c r="FU1262" s="113">
        <v>5.498619266055045</v>
      </c>
      <c r="FV1262" s="113">
        <v>5.496326294014685</v>
      </c>
      <c r="FW1262" s="113">
        <v>4.769898165137614</v>
      </c>
      <c r="FX1262" s="113">
        <v>5.059724943738492</v>
      </c>
    </row>
    <row r="1263" spans="165:180" ht="12.75">
      <c r="FI1263" s="112" t="s">
        <v>417</v>
      </c>
      <c r="FJ1263" s="112" t="s">
        <v>418</v>
      </c>
      <c r="FK1263" s="112" t="s">
        <v>43</v>
      </c>
      <c r="FL1263" s="112">
        <v>335760</v>
      </c>
      <c r="FM1263" s="112">
        <v>1617317.84</v>
      </c>
      <c r="FN1263" s="112">
        <v>1388703.29</v>
      </c>
      <c r="FO1263" s="112">
        <v>356010</v>
      </c>
      <c r="FP1263" s="112">
        <v>1693322.84</v>
      </c>
      <c r="FQ1263" s="112">
        <v>1559961.14</v>
      </c>
      <c r="FR1263" s="112">
        <v>6.031093638313081</v>
      </c>
      <c r="FS1263" s="112">
        <v>4.699447326939768</v>
      </c>
      <c r="FT1263" s="112">
        <v>12.332213168444344</v>
      </c>
      <c r="FU1263" s="113">
        <v>4.816886585656421</v>
      </c>
      <c r="FV1263" s="113">
        <v>4.756391224965591</v>
      </c>
      <c r="FW1263" s="113">
        <v>4.135999791517751</v>
      </c>
      <c r="FX1263" s="113">
        <v>4.381790230611499</v>
      </c>
    </row>
    <row r="1264" spans="165:180" ht="12.75">
      <c r="FI1264" s="112" t="s">
        <v>417</v>
      </c>
      <c r="FJ1264" s="112" t="s">
        <v>418</v>
      </c>
      <c r="FK1264" s="112" t="s">
        <v>99</v>
      </c>
      <c r="FL1264" s="112">
        <v>8460</v>
      </c>
      <c r="FM1264" s="112">
        <v>52919.94</v>
      </c>
      <c r="FN1264" s="112">
        <v>45502.37</v>
      </c>
      <c r="FO1264" s="112">
        <v>6600</v>
      </c>
      <c r="FP1264" s="112">
        <v>34782.92</v>
      </c>
      <c r="FQ1264" s="112">
        <v>31961.13</v>
      </c>
      <c r="FR1264" s="112">
        <v>-21.98581560283688</v>
      </c>
      <c r="FS1264" s="112">
        <v>-34.272563423163376</v>
      </c>
      <c r="FT1264" s="112">
        <v>-29.75941692707435</v>
      </c>
      <c r="FU1264" s="113">
        <v>6.255312056737589</v>
      </c>
      <c r="FV1264" s="113">
        <v>5.2701393939393935</v>
      </c>
      <c r="FW1264" s="113">
        <v>5.37853073286052</v>
      </c>
      <c r="FX1264" s="113">
        <v>4.842595454545455</v>
      </c>
    </row>
    <row r="1265" spans="165:180" ht="12.75">
      <c r="FI1265" s="112" t="s">
        <v>417</v>
      </c>
      <c r="FJ1265" s="112" t="s">
        <v>418</v>
      </c>
      <c r="FK1265" s="112" t="s">
        <v>62</v>
      </c>
      <c r="FL1265" s="112">
        <v>8320</v>
      </c>
      <c r="FM1265" s="112">
        <v>45265.61</v>
      </c>
      <c r="FN1265" s="112">
        <v>38984.78</v>
      </c>
      <c r="FO1265" s="112">
        <v>10886</v>
      </c>
      <c r="FP1265" s="112">
        <v>63659.96</v>
      </c>
      <c r="FQ1265" s="112">
        <v>58565.8</v>
      </c>
      <c r="FR1265" s="112">
        <v>30.841346153846153</v>
      </c>
      <c r="FS1265" s="112">
        <v>40.63647877494636</v>
      </c>
      <c r="FT1265" s="112">
        <v>50.22734513315198</v>
      </c>
      <c r="FU1265" s="113">
        <v>5.440578125</v>
      </c>
      <c r="FV1265" s="113">
        <v>5.847874334006981</v>
      </c>
      <c r="FW1265" s="113">
        <v>4.685670673076923</v>
      </c>
      <c r="FX1265" s="113">
        <v>5.379919162226713</v>
      </c>
    </row>
    <row r="1266" spans="165:180" ht="12.75">
      <c r="FI1266" s="112" t="s">
        <v>417</v>
      </c>
      <c r="FJ1266" s="112" t="s">
        <v>418</v>
      </c>
      <c r="FK1266" s="112" t="s">
        <v>50</v>
      </c>
      <c r="FL1266" s="112">
        <v>13260</v>
      </c>
      <c r="FM1266" s="112">
        <v>80331.74</v>
      </c>
      <c r="FN1266" s="112">
        <v>68649.35</v>
      </c>
      <c r="FO1266" s="112">
        <v>81570</v>
      </c>
      <c r="FP1266" s="112">
        <v>595551.4</v>
      </c>
      <c r="FQ1266" s="112">
        <v>547756.12</v>
      </c>
      <c r="FR1266" s="112">
        <v>515.158371040724</v>
      </c>
      <c r="FS1266" s="112">
        <v>641.3649947081938</v>
      </c>
      <c r="FT1266" s="112">
        <v>697.9043064500975</v>
      </c>
      <c r="FU1266" s="113">
        <v>6.058200603318251</v>
      </c>
      <c r="FV1266" s="113">
        <v>7.301108250582322</v>
      </c>
      <c r="FW1266" s="113">
        <v>5.177175716440423</v>
      </c>
      <c r="FX1266" s="113">
        <v>6.715166360181439</v>
      </c>
    </row>
    <row r="1267" spans="165:180" ht="12.75">
      <c r="FI1267" s="112" t="s">
        <v>417</v>
      </c>
      <c r="FJ1267" s="112" t="s">
        <v>418</v>
      </c>
      <c r="FK1267" s="112" t="s">
        <v>95</v>
      </c>
      <c r="FL1267" s="112">
        <v>36160</v>
      </c>
      <c r="FM1267" s="112">
        <v>173331.22</v>
      </c>
      <c r="FN1267" s="112">
        <v>147603.79</v>
      </c>
      <c r="FO1267" s="112"/>
      <c r="FP1267" s="112"/>
      <c r="FQ1267" s="112"/>
      <c r="FR1267" s="112">
        <v>-100</v>
      </c>
      <c r="FS1267" s="112">
        <v>-100</v>
      </c>
      <c r="FT1267" s="112">
        <v>-100</v>
      </c>
      <c r="FU1267" s="113">
        <v>4.793451880530974</v>
      </c>
      <c r="FV1267" s="113"/>
      <c r="FW1267" s="113">
        <v>4.081963219026549</v>
      </c>
      <c r="FX1267" s="113"/>
    </row>
    <row r="1268" spans="165:180" ht="12.75">
      <c r="FI1268" s="112" t="s">
        <v>417</v>
      </c>
      <c r="FJ1268" s="112" t="s">
        <v>418</v>
      </c>
      <c r="FK1268" s="112" t="s">
        <v>70</v>
      </c>
      <c r="FL1268" s="112">
        <v>12660</v>
      </c>
      <c r="FM1268" s="112">
        <v>69855.41</v>
      </c>
      <c r="FN1268" s="112">
        <v>60884.12</v>
      </c>
      <c r="FO1268" s="112">
        <v>31614</v>
      </c>
      <c r="FP1268" s="112">
        <v>178942.03</v>
      </c>
      <c r="FQ1268" s="112">
        <v>165774.58</v>
      </c>
      <c r="FR1268" s="112">
        <v>149.71563981042655</v>
      </c>
      <c r="FS1268" s="112">
        <v>156.16058942321</v>
      </c>
      <c r="FT1268" s="112">
        <v>172.2788470951046</v>
      </c>
      <c r="FU1268" s="113">
        <v>5.5178048973143765</v>
      </c>
      <c r="FV1268" s="113">
        <v>5.6602147782627945</v>
      </c>
      <c r="FW1268" s="113">
        <v>4.809172195892575</v>
      </c>
      <c r="FX1268" s="113">
        <v>5.243707850952109</v>
      </c>
    </row>
    <row r="1269" spans="165:180" ht="12.75">
      <c r="FI1269" s="112" t="s">
        <v>417</v>
      </c>
      <c r="FJ1269" s="112" t="s">
        <v>418</v>
      </c>
      <c r="FK1269" s="112" t="s">
        <v>71</v>
      </c>
      <c r="FL1269" s="112">
        <v>2760</v>
      </c>
      <c r="FM1269" s="112">
        <v>14968.99</v>
      </c>
      <c r="FN1269" s="112">
        <v>12841.42</v>
      </c>
      <c r="FO1269" s="112">
        <v>3078</v>
      </c>
      <c r="FP1269" s="112">
        <v>17579.38</v>
      </c>
      <c r="FQ1269" s="112">
        <v>16168.84</v>
      </c>
      <c r="FR1269" s="112">
        <v>11.521739130434783</v>
      </c>
      <c r="FS1269" s="112">
        <v>17.438651505545806</v>
      </c>
      <c r="FT1269" s="112">
        <v>25.911620365971988</v>
      </c>
      <c r="FU1269" s="113">
        <v>5.423547101449275</v>
      </c>
      <c r="FV1269" s="113">
        <v>5.711299545159195</v>
      </c>
      <c r="FW1269" s="113">
        <v>4.652688405797101</v>
      </c>
      <c r="FX1269" s="113">
        <v>5.253034437946718</v>
      </c>
    </row>
    <row r="1270" spans="165:180" ht="12.75">
      <c r="FI1270" s="112" t="s">
        <v>417</v>
      </c>
      <c r="FJ1270" s="112" t="s">
        <v>418</v>
      </c>
      <c r="FK1270" s="112" t="s">
        <v>67</v>
      </c>
      <c r="FL1270" s="112">
        <v>169694</v>
      </c>
      <c r="FM1270" s="112">
        <v>816607.5</v>
      </c>
      <c r="FN1270" s="112">
        <v>700801.37</v>
      </c>
      <c r="FO1270" s="112">
        <v>147442</v>
      </c>
      <c r="FP1270" s="112">
        <v>757342.3</v>
      </c>
      <c r="FQ1270" s="112">
        <v>697345.75</v>
      </c>
      <c r="FR1270" s="112">
        <v>-13.113015192051575</v>
      </c>
      <c r="FS1270" s="112">
        <v>-7.257489062983129</v>
      </c>
      <c r="FT1270" s="112">
        <v>-0.4930954972305484</v>
      </c>
      <c r="FU1270" s="113">
        <v>4.812235553407899</v>
      </c>
      <c r="FV1270" s="113">
        <v>5.136543861314958</v>
      </c>
      <c r="FW1270" s="113">
        <v>4.129794630334603</v>
      </c>
      <c r="FX1270" s="113">
        <v>4.729627582371373</v>
      </c>
    </row>
    <row r="1271" spans="165:180" ht="12.75">
      <c r="FI1271" s="112" t="s">
        <v>417</v>
      </c>
      <c r="FJ1271" s="112" t="s">
        <v>418</v>
      </c>
      <c r="FK1271" s="112" t="s">
        <v>49</v>
      </c>
      <c r="FL1271" s="112">
        <v>3710</v>
      </c>
      <c r="FM1271" s="112">
        <v>25371.2</v>
      </c>
      <c r="FN1271" s="112">
        <v>21743.17</v>
      </c>
      <c r="FO1271" s="112">
        <v>2990</v>
      </c>
      <c r="FP1271" s="112">
        <v>18035.7</v>
      </c>
      <c r="FQ1271" s="112">
        <v>16629.98</v>
      </c>
      <c r="FR1271" s="112">
        <v>-19.40700808625337</v>
      </c>
      <c r="FS1271" s="112">
        <v>-28.91270416850602</v>
      </c>
      <c r="FT1271" s="112">
        <v>-23.51630420035349</v>
      </c>
      <c r="FU1271" s="113">
        <v>6.838598382749327</v>
      </c>
      <c r="FV1271" s="113">
        <v>6.032006688963211</v>
      </c>
      <c r="FW1271" s="113">
        <v>5.860692722371967</v>
      </c>
      <c r="FX1271" s="113">
        <v>5.561866220735785</v>
      </c>
    </row>
    <row r="1272" spans="165:180" ht="12.75">
      <c r="FI1272" s="112" t="s">
        <v>417</v>
      </c>
      <c r="FJ1272" s="112" t="s">
        <v>418</v>
      </c>
      <c r="FK1272" s="112" t="s">
        <v>350</v>
      </c>
      <c r="FL1272" s="112">
        <v>17296</v>
      </c>
      <c r="FM1272" s="112">
        <v>90075.18</v>
      </c>
      <c r="FN1272" s="112">
        <v>77373.09</v>
      </c>
      <c r="FO1272" s="112">
        <v>16886</v>
      </c>
      <c r="FP1272" s="112">
        <v>82272.14</v>
      </c>
      <c r="FQ1272" s="112">
        <v>75719.76</v>
      </c>
      <c r="FR1272" s="112">
        <v>-2.370490286771508</v>
      </c>
      <c r="FS1272" s="112">
        <v>-8.662808112068156</v>
      </c>
      <c r="FT1272" s="112">
        <v>-2.13682819181708</v>
      </c>
      <c r="FU1272" s="113">
        <v>5.207861933395004</v>
      </c>
      <c r="FV1272" s="113">
        <v>4.872210114888073</v>
      </c>
      <c r="FW1272" s="113">
        <v>4.473467275670675</v>
      </c>
      <c r="FX1272" s="113">
        <v>4.4841738718465</v>
      </c>
    </row>
    <row r="1273" spans="165:180" ht="12.75">
      <c r="FI1273" s="112" t="s">
        <v>417</v>
      </c>
      <c r="FJ1273" s="112" t="s">
        <v>418</v>
      </c>
      <c r="FK1273" s="112" t="s">
        <v>66</v>
      </c>
      <c r="FL1273" s="112">
        <v>3620</v>
      </c>
      <c r="FM1273" s="112">
        <v>19404.62</v>
      </c>
      <c r="FN1273" s="112">
        <v>16815.52</v>
      </c>
      <c r="FO1273" s="112">
        <v>4500</v>
      </c>
      <c r="FP1273" s="112">
        <v>26584.08</v>
      </c>
      <c r="FQ1273" s="112">
        <v>24476.2</v>
      </c>
      <c r="FR1273" s="112">
        <v>24.30939226519337</v>
      </c>
      <c r="FS1273" s="112">
        <v>36.99871473906731</v>
      </c>
      <c r="FT1273" s="112">
        <v>45.557199539473054</v>
      </c>
      <c r="FU1273" s="113">
        <v>5.3603922651933695</v>
      </c>
      <c r="FV1273" s="113">
        <v>5.907573333333334</v>
      </c>
      <c r="FW1273" s="113">
        <v>4.645171270718232</v>
      </c>
      <c r="FX1273" s="113">
        <v>5.439155555555556</v>
      </c>
    </row>
    <row r="1274" spans="165:180" ht="12.75">
      <c r="FI1274" s="112" t="s">
        <v>417</v>
      </c>
      <c r="FJ1274" s="112" t="s">
        <v>418</v>
      </c>
      <c r="FK1274" s="112" t="s">
        <v>44</v>
      </c>
      <c r="FL1274" s="112"/>
      <c r="FM1274" s="112"/>
      <c r="FN1274" s="112"/>
      <c r="FO1274" s="112">
        <v>30962</v>
      </c>
      <c r="FP1274" s="112">
        <v>152567.22</v>
      </c>
      <c r="FQ1274" s="112">
        <v>140579.26</v>
      </c>
      <c r="FR1274" s="112"/>
      <c r="FS1274" s="112"/>
      <c r="FT1274" s="112"/>
      <c r="FU1274" s="113"/>
      <c r="FV1274" s="113">
        <v>4.927563464892449</v>
      </c>
      <c r="FW1274" s="113"/>
      <c r="FX1274" s="113">
        <v>4.540380466378141</v>
      </c>
    </row>
    <row r="1275" spans="165:180" ht="12.75">
      <c r="FI1275" s="112" t="s">
        <v>419</v>
      </c>
      <c r="FJ1275" s="112" t="s">
        <v>623</v>
      </c>
      <c r="FK1275" s="112" t="s">
        <v>63</v>
      </c>
      <c r="FL1275" s="112"/>
      <c r="FM1275" s="112"/>
      <c r="FN1275" s="112"/>
      <c r="FO1275" s="112">
        <v>800</v>
      </c>
      <c r="FP1275" s="112">
        <v>6000</v>
      </c>
      <c r="FQ1275" s="112">
        <v>5523.45</v>
      </c>
      <c r="FR1275" s="112"/>
      <c r="FS1275" s="112"/>
      <c r="FT1275" s="112"/>
      <c r="FU1275" s="113"/>
      <c r="FV1275" s="113">
        <v>7.5</v>
      </c>
      <c r="FW1275" s="113"/>
      <c r="FX1275" s="113">
        <v>6.9043125</v>
      </c>
    </row>
    <row r="1276" spans="165:180" ht="12.75">
      <c r="FI1276" s="112" t="s">
        <v>419</v>
      </c>
      <c r="FJ1276" s="112" t="s">
        <v>623</v>
      </c>
      <c r="FK1276" s="112" t="s">
        <v>54</v>
      </c>
      <c r="FL1276" s="112"/>
      <c r="FM1276" s="112"/>
      <c r="FN1276" s="112"/>
      <c r="FO1276" s="112">
        <v>20</v>
      </c>
      <c r="FP1276" s="112">
        <v>93.04</v>
      </c>
      <c r="FQ1276" s="112">
        <v>85.33</v>
      </c>
      <c r="FR1276" s="112"/>
      <c r="FS1276" s="112"/>
      <c r="FT1276" s="112"/>
      <c r="FU1276" s="113"/>
      <c r="FV1276" s="113">
        <v>4.652</v>
      </c>
      <c r="FW1276" s="113"/>
      <c r="FX1276" s="113">
        <v>4.2665</v>
      </c>
    </row>
    <row r="1277" spans="165:180" ht="12.75">
      <c r="FI1277" s="112" t="s">
        <v>419</v>
      </c>
      <c r="FJ1277" s="112" t="s">
        <v>623</v>
      </c>
      <c r="FK1277" s="112" t="s">
        <v>42</v>
      </c>
      <c r="FL1277" s="112"/>
      <c r="FM1277" s="112"/>
      <c r="FN1277" s="112"/>
      <c r="FO1277" s="112">
        <v>3950</v>
      </c>
      <c r="FP1277" s="112">
        <v>17184.66</v>
      </c>
      <c r="FQ1277" s="112">
        <v>15860.97</v>
      </c>
      <c r="FR1277" s="112"/>
      <c r="FS1277" s="112"/>
      <c r="FT1277" s="112"/>
      <c r="FU1277" s="113"/>
      <c r="FV1277" s="113">
        <v>4.350546835443038</v>
      </c>
      <c r="FW1277" s="113"/>
      <c r="FX1277" s="113">
        <v>4.015435443037974</v>
      </c>
    </row>
    <row r="1278" spans="165:180" ht="12.75">
      <c r="FI1278" s="112" t="s">
        <v>419</v>
      </c>
      <c r="FJ1278" s="112" t="s">
        <v>623</v>
      </c>
      <c r="FK1278" s="112" t="s">
        <v>45</v>
      </c>
      <c r="FL1278" s="112"/>
      <c r="FM1278" s="112"/>
      <c r="FN1278" s="112"/>
      <c r="FO1278" s="112">
        <v>13424</v>
      </c>
      <c r="FP1278" s="112">
        <v>65693.28</v>
      </c>
      <c r="FQ1278" s="112">
        <v>60591.61</v>
      </c>
      <c r="FR1278" s="112"/>
      <c r="FS1278" s="112"/>
      <c r="FT1278" s="112"/>
      <c r="FU1278" s="113"/>
      <c r="FV1278" s="113">
        <v>4.8937187127532775</v>
      </c>
      <c r="FW1278" s="113"/>
      <c r="FX1278" s="113">
        <v>4.5136777413587605</v>
      </c>
    </row>
    <row r="1279" spans="165:180" ht="12.75">
      <c r="FI1279" s="112" t="s">
        <v>419</v>
      </c>
      <c r="FJ1279" s="112" t="s">
        <v>623</v>
      </c>
      <c r="FK1279" s="112" t="s">
        <v>43</v>
      </c>
      <c r="FL1279" s="112"/>
      <c r="FM1279" s="112"/>
      <c r="FN1279" s="112"/>
      <c r="FO1279" s="112">
        <v>16350</v>
      </c>
      <c r="FP1279" s="112">
        <v>74815.3</v>
      </c>
      <c r="FQ1279" s="112">
        <v>68956.84</v>
      </c>
      <c r="FR1279" s="112"/>
      <c r="FS1279" s="112"/>
      <c r="FT1279" s="112"/>
      <c r="FU1279" s="113"/>
      <c r="FV1279" s="113">
        <v>4.575859327217126</v>
      </c>
      <c r="FW1279" s="113"/>
      <c r="FX1279" s="113">
        <v>4.21754373088685</v>
      </c>
    </row>
    <row r="1280" spans="165:180" ht="12.75">
      <c r="FI1280" s="112" t="s">
        <v>419</v>
      </c>
      <c r="FJ1280" s="112" t="s">
        <v>623</v>
      </c>
      <c r="FK1280" s="112" t="s">
        <v>50</v>
      </c>
      <c r="FL1280" s="112"/>
      <c r="FM1280" s="112"/>
      <c r="FN1280" s="112"/>
      <c r="FO1280" s="112">
        <v>160</v>
      </c>
      <c r="FP1280" s="112">
        <v>857.25</v>
      </c>
      <c r="FQ1280" s="112">
        <v>787.6</v>
      </c>
      <c r="FR1280" s="112"/>
      <c r="FS1280" s="112"/>
      <c r="FT1280" s="112"/>
      <c r="FU1280" s="113"/>
      <c r="FV1280" s="113">
        <v>5.3578125</v>
      </c>
      <c r="FW1280" s="113"/>
      <c r="FX1280" s="113">
        <v>4.9225</v>
      </c>
    </row>
    <row r="1281" spans="165:180" ht="12.75">
      <c r="FI1281" s="112" t="s">
        <v>419</v>
      </c>
      <c r="FJ1281" s="112" t="s">
        <v>623</v>
      </c>
      <c r="FK1281" s="112" t="s">
        <v>67</v>
      </c>
      <c r="FL1281" s="112"/>
      <c r="FM1281" s="112"/>
      <c r="FN1281" s="112"/>
      <c r="FO1281" s="112">
        <v>332</v>
      </c>
      <c r="FP1281" s="112">
        <v>1575.04</v>
      </c>
      <c r="FQ1281" s="112">
        <v>1448.6</v>
      </c>
      <c r="FR1281" s="112"/>
      <c r="FS1281" s="112"/>
      <c r="FT1281" s="112"/>
      <c r="FU1281" s="113"/>
      <c r="FV1281" s="113">
        <v>4.744096385542169</v>
      </c>
      <c r="FW1281" s="113"/>
      <c r="FX1281" s="113">
        <v>4.363253012048193</v>
      </c>
    </row>
    <row r="1282" spans="165:180" ht="12.75">
      <c r="FI1282" s="112" t="s">
        <v>419</v>
      </c>
      <c r="FJ1282" s="112" t="s">
        <v>623</v>
      </c>
      <c r="FK1282" s="112" t="s">
        <v>44</v>
      </c>
      <c r="FL1282" s="112">
        <v>6080</v>
      </c>
      <c r="FM1282" s="112">
        <v>21853.88</v>
      </c>
      <c r="FN1282" s="112">
        <v>18848</v>
      </c>
      <c r="FO1282" s="112">
        <v>5340</v>
      </c>
      <c r="FP1282" s="112">
        <v>23626.14</v>
      </c>
      <c r="FQ1282" s="112">
        <v>21794.94</v>
      </c>
      <c r="FR1282" s="112">
        <v>-12.171052631578947</v>
      </c>
      <c r="FS1282" s="112">
        <v>8.109589692997298</v>
      </c>
      <c r="FT1282" s="112">
        <v>15.635292869269943</v>
      </c>
      <c r="FU1282" s="113">
        <v>3.594388157894737</v>
      </c>
      <c r="FV1282" s="113">
        <v>4.424370786516854</v>
      </c>
      <c r="FW1282" s="113">
        <v>3.1</v>
      </c>
      <c r="FX1282" s="113">
        <v>4.081449438202247</v>
      </c>
    </row>
    <row r="1283" spans="165:180" ht="12.75">
      <c r="FI1283" s="112" t="s">
        <v>436</v>
      </c>
      <c r="FJ1283" s="112" t="s">
        <v>437</v>
      </c>
      <c r="FK1283" s="112" t="s">
        <v>48</v>
      </c>
      <c r="FL1283" s="112">
        <v>1260</v>
      </c>
      <c r="FM1283" s="112">
        <v>5820.78</v>
      </c>
      <c r="FN1283" s="112">
        <v>5178</v>
      </c>
      <c r="FO1283" s="112">
        <v>2352</v>
      </c>
      <c r="FP1283" s="112">
        <v>15636.86</v>
      </c>
      <c r="FQ1283" s="112">
        <v>14336.34</v>
      </c>
      <c r="FR1283" s="112">
        <v>86.66666666666667</v>
      </c>
      <c r="FS1283" s="112">
        <v>168.63856733977238</v>
      </c>
      <c r="FT1283" s="112">
        <v>176.8702201622248</v>
      </c>
      <c r="FU1283" s="113">
        <v>4.619666666666666</v>
      </c>
      <c r="FV1283" s="113">
        <v>6.648324829931973</v>
      </c>
      <c r="FW1283" s="113">
        <v>4.109523809523809</v>
      </c>
      <c r="FX1283" s="113">
        <v>6.0953826530612245</v>
      </c>
    </row>
    <row r="1284" spans="165:180" ht="12.75">
      <c r="FI1284" s="112" t="s">
        <v>436</v>
      </c>
      <c r="FJ1284" s="112" t="s">
        <v>437</v>
      </c>
      <c r="FK1284" s="112" t="s">
        <v>138</v>
      </c>
      <c r="FL1284" s="112">
        <v>5000</v>
      </c>
      <c r="FM1284" s="112">
        <v>27372.78</v>
      </c>
      <c r="FN1284" s="112">
        <v>23613.15</v>
      </c>
      <c r="FO1284" s="112"/>
      <c r="FP1284" s="112"/>
      <c r="FQ1284" s="112"/>
      <c r="FR1284" s="112">
        <v>-100</v>
      </c>
      <c r="FS1284" s="112">
        <v>-100</v>
      </c>
      <c r="FT1284" s="112">
        <v>-100</v>
      </c>
      <c r="FU1284" s="113">
        <v>5.474556</v>
      </c>
      <c r="FV1284" s="113"/>
      <c r="FW1284" s="113">
        <v>4.7226300000000005</v>
      </c>
      <c r="FX1284" s="113"/>
    </row>
    <row r="1285" spans="165:180" ht="12.75">
      <c r="FI1285" s="112" t="s">
        <v>436</v>
      </c>
      <c r="FJ1285" s="112" t="s">
        <v>437</v>
      </c>
      <c r="FK1285" s="112" t="s">
        <v>63</v>
      </c>
      <c r="FL1285" s="112">
        <v>19090</v>
      </c>
      <c r="FM1285" s="112">
        <v>165401.5</v>
      </c>
      <c r="FN1285" s="112">
        <v>137272.86</v>
      </c>
      <c r="FO1285" s="112"/>
      <c r="FP1285" s="112"/>
      <c r="FQ1285" s="112"/>
      <c r="FR1285" s="112">
        <v>-100</v>
      </c>
      <c r="FS1285" s="112">
        <v>-100</v>
      </c>
      <c r="FT1285" s="112">
        <v>-100</v>
      </c>
      <c r="FU1285" s="113">
        <v>8.664300680984809</v>
      </c>
      <c r="FV1285" s="113"/>
      <c r="FW1285" s="113">
        <v>7.190825563122052</v>
      </c>
      <c r="FX1285" s="113"/>
    </row>
    <row r="1286" spans="165:180" ht="12.75">
      <c r="FI1286" s="112" t="s">
        <v>436</v>
      </c>
      <c r="FJ1286" s="112" t="s">
        <v>437</v>
      </c>
      <c r="FK1286" s="112" t="s">
        <v>54</v>
      </c>
      <c r="FL1286" s="112">
        <v>14844.12</v>
      </c>
      <c r="FM1286" s="112">
        <v>151018.6</v>
      </c>
      <c r="FN1286" s="112">
        <v>130951.91</v>
      </c>
      <c r="FO1286" s="112">
        <v>891</v>
      </c>
      <c r="FP1286" s="112">
        <v>6364.75</v>
      </c>
      <c r="FQ1286" s="112">
        <v>5837.41</v>
      </c>
      <c r="FR1286" s="112">
        <v>-93.9976233013476</v>
      </c>
      <c r="FS1286" s="112">
        <v>-95.78545291772006</v>
      </c>
      <c r="FT1286" s="112">
        <v>-95.5423254231267</v>
      </c>
      <c r="FU1286" s="113">
        <v>10.173631040438908</v>
      </c>
      <c r="FV1286" s="113">
        <v>7.14337822671156</v>
      </c>
      <c r="FW1286" s="113">
        <v>8.821803515466057</v>
      </c>
      <c r="FX1286" s="113">
        <v>6.551526374859708</v>
      </c>
    </row>
    <row r="1287" spans="165:180" ht="12.75">
      <c r="FI1287" s="112" t="s">
        <v>436</v>
      </c>
      <c r="FJ1287" s="112" t="s">
        <v>437</v>
      </c>
      <c r="FK1287" s="112" t="s">
        <v>56</v>
      </c>
      <c r="FL1287" s="112">
        <v>2000</v>
      </c>
      <c r="FM1287" s="112">
        <v>12955.83</v>
      </c>
      <c r="FN1287" s="112">
        <v>10756.1</v>
      </c>
      <c r="FO1287" s="112"/>
      <c r="FP1287" s="112"/>
      <c r="FQ1287" s="112"/>
      <c r="FR1287" s="112">
        <v>-100</v>
      </c>
      <c r="FS1287" s="112">
        <v>-100</v>
      </c>
      <c r="FT1287" s="112">
        <v>-100</v>
      </c>
      <c r="FU1287" s="113">
        <v>6.477915</v>
      </c>
      <c r="FV1287" s="113"/>
      <c r="FW1287" s="113">
        <v>5.37805</v>
      </c>
      <c r="FX1287" s="113"/>
    </row>
    <row r="1288" spans="165:180" ht="12.75">
      <c r="FI1288" s="112" t="s">
        <v>436</v>
      </c>
      <c r="FJ1288" s="112" t="s">
        <v>437</v>
      </c>
      <c r="FK1288" s="112" t="s">
        <v>42</v>
      </c>
      <c r="FL1288" s="112"/>
      <c r="FM1288" s="112"/>
      <c r="FN1288" s="112"/>
      <c r="FO1288" s="112">
        <v>9450</v>
      </c>
      <c r="FP1288" s="112">
        <v>59977.52</v>
      </c>
      <c r="FQ1288" s="112">
        <v>55277.05</v>
      </c>
      <c r="FR1288" s="112"/>
      <c r="FS1288" s="112"/>
      <c r="FT1288" s="112"/>
      <c r="FU1288" s="113"/>
      <c r="FV1288" s="113">
        <v>6.346827513227513</v>
      </c>
      <c r="FW1288" s="113"/>
      <c r="FX1288" s="113">
        <v>5.849423280423281</v>
      </c>
    </row>
    <row r="1289" spans="165:180" ht="12.75">
      <c r="FI1289" s="112" t="s">
        <v>436</v>
      </c>
      <c r="FJ1289" s="112" t="s">
        <v>437</v>
      </c>
      <c r="FK1289" s="112" t="s">
        <v>45</v>
      </c>
      <c r="FL1289" s="112">
        <v>2340</v>
      </c>
      <c r="FM1289" s="112">
        <v>13051.87</v>
      </c>
      <c r="FN1289" s="112">
        <v>11091.6</v>
      </c>
      <c r="FO1289" s="112"/>
      <c r="FP1289" s="112"/>
      <c r="FQ1289" s="112"/>
      <c r="FR1289" s="112">
        <v>-100</v>
      </c>
      <c r="FS1289" s="112">
        <v>-100</v>
      </c>
      <c r="FT1289" s="112">
        <v>-100</v>
      </c>
      <c r="FU1289" s="113">
        <v>5.5777222222222225</v>
      </c>
      <c r="FV1289" s="113"/>
      <c r="FW1289" s="113">
        <v>4.74</v>
      </c>
      <c r="FX1289" s="113"/>
    </row>
    <row r="1290" spans="165:180" ht="12.75">
      <c r="FI1290" s="112" t="s">
        <v>436</v>
      </c>
      <c r="FJ1290" s="112" t="s">
        <v>437</v>
      </c>
      <c r="FK1290" s="112" t="s">
        <v>85</v>
      </c>
      <c r="FL1290" s="112">
        <v>13990</v>
      </c>
      <c r="FM1290" s="112">
        <v>72546.16</v>
      </c>
      <c r="FN1290" s="112">
        <v>61143.17</v>
      </c>
      <c r="FO1290" s="112"/>
      <c r="FP1290" s="112"/>
      <c r="FQ1290" s="112"/>
      <c r="FR1290" s="112">
        <v>-100</v>
      </c>
      <c r="FS1290" s="112">
        <v>-100</v>
      </c>
      <c r="FT1290" s="112">
        <v>-100</v>
      </c>
      <c r="FU1290" s="113">
        <v>5.185572551822731</v>
      </c>
      <c r="FV1290" s="113"/>
      <c r="FW1290" s="113">
        <v>4.370491065046462</v>
      </c>
      <c r="FX1290" s="113"/>
    </row>
    <row r="1291" spans="165:180" ht="12.75">
      <c r="FI1291" s="112" t="s">
        <v>436</v>
      </c>
      <c r="FJ1291" s="112" t="s">
        <v>437</v>
      </c>
      <c r="FK1291" s="112" t="s">
        <v>530</v>
      </c>
      <c r="FL1291" s="112">
        <v>1120</v>
      </c>
      <c r="FM1291" s="112">
        <v>5849.24</v>
      </c>
      <c r="FN1291" s="112">
        <v>5035.86</v>
      </c>
      <c r="FO1291" s="112"/>
      <c r="FP1291" s="112"/>
      <c r="FQ1291" s="112"/>
      <c r="FR1291" s="112">
        <v>-100</v>
      </c>
      <c r="FS1291" s="112">
        <v>-100</v>
      </c>
      <c r="FT1291" s="112">
        <v>-100</v>
      </c>
      <c r="FU1291" s="113">
        <v>5.222535714285714</v>
      </c>
      <c r="FV1291" s="113"/>
      <c r="FW1291" s="113">
        <v>4.496303571428571</v>
      </c>
      <c r="FX1291" s="113"/>
    </row>
    <row r="1292" spans="165:180" ht="12.75">
      <c r="FI1292" s="112" t="s">
        <v>438</v>
      </c>
      <c r="FJ1292" s="112" t="s">
        <v>630</v>
      </c>
      <c r="FK1292" s="112" t="s">
        <v>138</v>
      </c>
      <c r="FL1292" s="112">
        <v>336</v>
      </c>
      <c r="FM1292" s="112">
        <v>3161.76</v>
      </c>
      <c r="FN1292" s="112">
        <v>2722.09</v>
      </c>
      <c r="FO1292" s="112"/>
      <c r="FP1292" s="112"/>
      <c r="FQ1292" s="112"/>
      <c r="FR1292" s="112">
        <v>-100</v>
      </c>
      <c r="FS1292" s="112">
        <v>-100</v>
      </c>
      <c r="FT1292" s="112">
        <v>-100</v>
      </c>
      <c r="FU1292" s="113">
        <v>9.41</v>
      </c>
      <c r="FV1292" s="113"/>
      <c r="FW1292" s="113">
        <v>8.101458333333333</v>
      </c>
      <c r="FX1292" s="113"/>
    </row>
    <row r="1293" spans="165:180" ht="12.75">
      <c r="FI1293" s="112" t="s">
        <v>438</v>
      </c>
      <c r="FJ1293" s="112" t="s">
        <v>630</v>
      </c>
      <c r="FK1293" s="112" t="s">
        <v>54</v>
      </c>
      <c r="FL1293" s="112"/>
      <c r="FM1293" s="112"/>
      <c r="FN1293" s="112"/>
      <c r="FO1293" s="112">
        <v>150</v>
      </c>
      <c r="FP1293" s="112">
        <v>1037.97</v>
      </c>
      <c r="FQ1293" s="112">
        <v>952.87</v>
      </c>
      <c r="FR1293" s="112"/>
      <c r="FS1293" s="112"/>
      <c r="FT1293" s="112"/>
      <c r="FU1293" s="113"/>
      <c r="FV1293" s="113">
        <v>6.9198</v>
      </c>
      <c r="FW1293" s="113"/>
      <c r="FX1293" s="113">
        <v>6.3524666666666665</v>
      </c>
    </row>
    <row r="1294" spans="165:180" ht="12.75">
      <c r="FI1294" s="112" t="s">
        <v>438</v>
      </c>
      <c r="FJ1294" s="112" t="s">
        <v>630</v>
      </c>
      <c r="FK1294" s="112" t="s">
        <v>56</v>
      </c>
      <c r="FL1294" s="112"/>
      <c r="FM1294" s="112"/>
      <c r="FN1294" s="112"/>
      <c r="FO1294" s="112">
        <v>1920</v>
      </c>
      <c r="FP1294" s="112">
        <v>12142.29</v>
      </c>
      <c r="FQ1294" s="112">
        <v>11146.8</v>
      </c>
      <c r="FR1294" s="112"/>
      <c r="FS1294" s="112"/>
      <c r="FT1294" s="112"/>
      <c r="FU1294" s="113"/>
      <c r="FV1294" s="113">
        <v>6.324109375000001</v>
      </c>
      <c r="FW1294" s="113"/>
      <c r="FX1294" s="113">
        <v>5.805625</v>
      </c>
    </row>
    <row r="1295" spans="165:180" ht="12.75">
      <c r="FI1295" s="112" t="s">
        <v>438</v>
      </c>
      <c r="FJ1295" s="112" t="s">
        <v>630</v>
      </c>
      <c r="FK1295" s="112" t="s">
        <v>43</v>
      </c>
      <c r="FL1295" s="112"/>
      <c r="FM1295" s="112"/>
      <c r="FN1295" s="112"/>
      <c r="FO1295" s="112">
        <v>450</v>
      </c>
      <c r="FP1295" s="112">
        <v>3544.75</v>
      </c>
      <c r="FQ1295" s="112">
        <v>3251.73</v>
      </c>
      <c r="FR1295" s="112"/>
      <c r="FS1295" s="112"/>
      <c r="FT1295" s="112"/>
      <c r="FU1295" s="113"/>
      <c r="FV1295" s="113">
        <v>7.877222222222223</v>
      </c>
      <c r="FW1295" s="113"/>
      <c r="FX1295" s="113">
        <v>7.226066666666667</v>
      </c>
    </row>
    <row r="1296" spans="165:180" ht="12.75">
      <c r="FI1296" s="112" t="s">
        <v>446</v>
      </c>
      <c r="FJ1296" s="112" t="s">
        <v>312</v>
      </c>
      <c r="FK1296" s="112" t="s">
        <v>48</v>
      </c>
      <c r="FL1296" s="112">
        <v>32</v>
      </c>
      <c r="FM1296" s="112">
        <v>366.71</v>
      </c>
      <c r="FN1296" s="112">
        <v>313.59</v>
      </c>
      <c r="FO1296" s="112">
        <v>439</v>
      </c>
      <c r="FP1296" s="112">
        <v>5216.17</v>
      </c>
      <c r="FQ1296" s="112">
        <v>4796.66</v>
      </c>
      <c r="FR1296" s="112">
        <v>1271.875</v>
      </c>
      <c r="FS1296" s="112">
        <v>1322.4237135611247</v>
      </c>
      <c r="FT1296" s="112">
        <v>1429.595969259224</v>
      </c>
      <c r="FU1296" s="113">
        <v>11.4596875</v>
      </c>
      <c r="FV1296" s="113">
        <v>11.881936218678815</v>
      </c>
      <c r="FW1296" s="113">
        <v>9.7996875</v>
      </c>
      <c r="FX1296" s="113">
        <v>10.92633257403189</v>
      </c>
    </row>
    <row r="1297" spans="165:180" ht="12.75">
      <c r="FI1297" s="112" t="s">
        <v>446</v>
      </c>
      <c r="FJ1297" s="112" t="s">
        <v>312</v>
      </c>
      <c r="FK1297" s="112" t="s">
        <v>139</v>
      </c>
      <c r="FL1297" s="112"/>
      <c r="FM1297" s="112"/>
      <c r="FN1297" s="112"/>
      <c r="FO1297" s="112">
        <v>600</v>
      </c>
      <c r="FP1297" s="112">
        <v>8794.42</v>
      </c>
      <c r="FQ1297" s="112">
        <v>8129.67</v>
      </c>
      <c r="FR1297" s="112"/>
      <c r="FS1297" s="112"/>
      <c r="FT1297" s="112"/>
      <c r="FU1297" s="113"/>
      <c r="FV1297" s="113">
        <v>14.657366666666666</v>
      </c>
      <c r="FW1297" s="113"/>
      <c r="FX1297" s="113">
        <v>13.54945</v>
      </c>
    </row>
    <row r="1298" spans="165:180" ht="12.75">
      <c r="FI1298" s="112" t="s">
        <v>446</v>
      </c>
      <c r="FJ1298" s="112" t="s">
        <v>312</v>
      </c>
      <c r="FK1298" s="112" t="s">
        <v>63</v>
      </c>
      <c r="FL1298" s="112">
        <v>4402.45</v>
      </c>
      <c r="FM1298" s="112">
        <v>60507.52</v>
      </c>
      <c r="FN1298" s="112">
        <v>52109.14</v>
      </c>
      <c r="FO1298" s="112">
        <v>6942</v>
      </c>
      <c r="FP1298" s="112">
        <v>90446.52</v>
      </c>
      <c r="FQ1298" s="112">
        <v>83144.97</v>
      </c>
      <c r="FR1298" s="112">
        <v>57.68492543924407</v>
      </c>
      <c r="FS1298" s="112">
        <v>49.479800196735894</v>
      </c>
      <c r="FT1298" s="112">
        <v>59.55928269013843</v>
      </c>
      <c r="FU1298" s="113">
        <v>13.744056150552533</v>
      </c>
      <c r="FV1298" s="113">
        <v>13.028885047536734</v>
      </c>
      <c r="FW1298" s="113">
        <v>11.836395643334962</v>
      </c>
      <c r="FX1298" s="113">
        <v>11.97709161624892</v>
      </c>
    </row>
    <row r="1299" spans="165:180" ht="12.75">
      <c r="FI1299" s="112" t="s">
        <v>446</v>
      </c>
      <c r="FJ1299" s="112" t="s">
        <v>312</v>
      </c>
      <c r="FK1299" s="112" t="s">
        <v>54</v>
      </c>
      <c r="FL1299" s="112">
        <v>15642</v>
      </c>
      <c r="FM1299" s="112">
        <v>200108.56</v>
      </c>
      <c r="FN1299" s="112">
        <v>170978.37</v>
      </c>
      <c r="FO1299" s="112">
        <v>19026</v>
      </c>
      <c r="FP1299" s="112">
        <v>235874.98</v>
      </c>
      <c r="FQ1299" s="112">
        <v>216717.06</v>
      </c>
      <c r="FR1299" s="112">
        <v>21.634062140391254</v>
      </c>
      <c r="FS1299" s="112">
        <v>17.873508259716633</v>
      </c>
      <c r="FT1299" s="112">
        <v>26.75115571636342</v>
      </c>
      <c r="FU1299" s="113">
        <v>12.793029024421429</v>
      </c>
      <c r="FV1299" s="113">
        <v>12.397507621150005</v>
      </c>
      <c r="FW1299" s="113">
        <v>10.93072305331799</v>
      </c>
      <c r="FX1299" s="113">
        <v>11.39057395143488</v>
      </c>
    </row>
    <row r="1300" spans="165:180" ht="12.75">
      <c r="FI1300" s="112" t="s">
        <v>446</v>
      </c>
      <c r="FJ1300" s="112" t="s">
        <v>312</v>
      </c>
      <c r="FK1300" s="112" t="s">
        <v>56</v>
      </c>
      <c r="FL1300" s="112"/>
      <c r="FM1300" s="112"/>
      <c r="FN1300" s="112"/>
      <c r="FO1300" s="112">
        <v>1000</v>
      </c>
      <c r="FP1300" s="112">
        <v>11982.38</v>
      </c>
      <c r="FQ1300" s="112">
        <v>11000</v>
      </c>
      <c r="FR1300" s="112"/>
      <c r="FS1300" s="112"/>
      <c r="FT1300" s="112"/>
      <c r="FU1300" s="113"/>
      <c r="FV1300" s="113">
        <v>11.98238</v>
      </c>
      <c r="FW1300" s="113"/>
      <c r="FX1300" s="113">
        <v>11</v>
      </c>
    </row>
    <row r="1301" spans="165:180" ht="12.75">
      <c r="FI1301" s="112" t="s">
        <v>446</v>
      </c>
      <c r="FJ1301" s="112" t="s">
        <v>312</v>
      </c>
      <c r="FK1301" s="112" t="s">
        <v>42</v>
      </c>
      <c r="FL1301" s="112">
        <v>422501</v>
      </c>
      <c r="FM1301" s="112">
        <v>4692955.24</v>
      </c>
      <c r="FN1301" s="112">
        <v>4025245.9</v>
      </c>
      <c r="FO1301" s="112">
        <v>453826</v>
      </c>
      <c r="FP1301" s="112">
        <v>5174695.5</v>
      </c>
      <c r="FQ1301" s="112">
        <v>4760471.14</v>
      </c>
      <c r="FR1301" s="112">
        <v>7.414183635068319</v>
      </c>
      <c r="FS1301" s="112">
        <v>10.265179090009811</v>
      </c>
      <c r="FT1301" s="112">
        <v>18.265349701989628</v>
      </c>
      <c r="FU1301" s="113">
        <v>11.107560076780883</v>
      </c>
      <c r="FV1301" s="113">
        <v>11.402377783555812</v>
      </c>
      <c r="FW1301" s="113">
        <v>9.527186681214955</v>
      </c>
      <c r="FX1301" s="113">
        <v>10.489639509415502</v>
      </c>
    </row>
    <row r="1302" spans="165:180" ht="12.75">
      <c r="FI1302" s="112" t="s">
        <v>446</v>
      </c>
      <c r="FJ1302" s="112" t="s">
        <v>312</v>
      </c>
      <c r="FK1302" s="112" t="s">
        <v>45</v>
      </c>
      <c r="FL1302" s="112">
        <v>826</v>
      </c>
      <c r="FM1302" s="112">
        <v>10383.66</v>
      </c>
      <c r="FN1302" s="112">
        <v>8966.03</v>
      </c>
      <c r="FO1302" s="112">
        <v>1250</v>
      </c>
      <c r="FP1302" s="112">
        <v>16125.56</v>
      </c>
      <c r="FQ1302" s="112">
        <v>14782.13</v>
      </c>
      <c r="FR1302" s="112">
        <v>51.3317191283293</v>
      </c>
      <c r="FS1302" s="112">
        <v>55.29745773648213</v>
      </c>
      <c r="FT1302" s="112">
        <v>64.8681746547803</v>
      </c>
      <c r="FU1302" s="113">
        <v>12.571016949152542</v>
      </c>
      <c r="FV1302" s="113">
        <v>12.900447999999999</v>
      </c>
      <c r="FW1302" s="113">
        <v>10.854757869249395</v>
      </c>
      <c r="FX1302" s="113">
        <v>11.825704</v>
      </c>
    </row>
    <row r="1303" spans="165:180" ht="12.75">
      <c r="FI1303" s="112" t="s">
        <v>446</v>
      </c>
      <c r="FJ1303" s="112" t="s">
        <v>312</v>
      </c>
      <c r="FK1303" s="112" t="s">
        <v>57</v>
      </c>
      <c r="FL1303" s="112"/>
      <c r="FM1303" s="112"/>
      <c r="FN1303" s="112"/>
      <c r="FO1303" s="112">
        <v>120</v>
      </c>
      <c r="FP1303" s="112">
        <v>1274</v>
      </c>
      <c r="FQ1303" s="112">
        <v>1170.19</v>
      </c>
      <c r="FR1303" s="112"/>
      <c r="FS1303" s="112"/>
      <c r="FT1303" s="112"/>
      <c r="FU1303" s="113"/>
      <c r="FV1303" s="113">
        <v>10.616666666666667</v>
      </c>
      <c r="FW1303" s="113"/>
      <c r="FX1303" s="113">
        <v>9.751583333333334</v>
      </c>
    </row>
    <row r="1304" spans="165:180" ht="12.75">
      <c r="FI1304" s="112" t="s">
        <v>446</v>
      </c>
      <c r="FJ1304" s="112" t="s">
        <v>312</v>
      </c>
      <c r="FK1304" s="112" t="s">
        <v>43</v>
      </c>
      <c r="FL1304" s="112">
        <v>24159</v>
      </c>
      <c r="FM1304" s="112">
        <v>265732.67</v>
      </c>
      <c r="FN1304" s="112">
        <v>230184.88</v>
      </c>
      <c r="FO1304" s="112">
        <v>13560</v>
      </c>
      <c r="FP1304" s="112">
        <v>157217.79</v>
      </c>
      <c r="FQ1304" s="112">
        <v>144817</v>
      </c>
      <c r="FR1304" s="112">
        <v>-43.871849000372535</v>
      </c>
      <c r="FS1304" s="112">
        <v>-40.836107957670386</v>
      </c>
      <c r="FT1304" s="112">
        <v>-37.086658341764235</v>
      </c>
      <c r="FU1304" s="113">
        <v>10.999324061426384</v>
      </c>
      <c r="FV1304" s="113">
        <v>11.594232300884956</v>
      </c>
      <c r="FW1304" s="113">
        <v>9.527914234860715</v>
      </c>
      <c r="FX1304" s="113">
        <v>10.6797197640118</v>
      </c>
    </row>
    <row r="1305" spans="165:180" ht="12.75">
      <c r="FI1305" s="112" t="s">
        <v>446</v>
      </c>
      <c r="FJ1305" s="112" t="s">
        <v>312</v>
      </c>
      <c r="FK1305" s="112" t="s">
        <v>67</v>
      </c>
      <c r="FL1305" s="112">
        <v>310</v>
      </c>
      <c r="FM1305" s="112">
        <v>3534.98</v>
      </c>
      <c r="FN1305" s="112">
        <v>3037.97</v>
      </c>
      <c r="FO1305" s="112">
        <v>1004</v>
      </c>
      <c r="FP1305" s="112">
        <v>12626.24</v>
      </c>
      <c r="FQ1305" s="112">
        <v>11611.58</v>
      </c>
      <c r="FR1305" s="112">
        <v>223.8709677419355</v>
      </c>
      <c r="FS1305" s="112">
        <v>257.1799557564682</v>
      </c>
      <c r="FT1305" s="112">
        <v>282.2150975816088</v>
      </c>
      <c r="FU1305" s="113">
        <v>11.403161290322581</v>
      </c>
      <c r="FV1305" s="113">
        <v>12.57593625498008</v>
      </c>
      <c r="FW1305" s="113">
        <v>9.799903225806451</v>
      </c>
      <c r="FX1305" s="113">
        <v>11.565318725099601</v>
      </c>
    </row>
    <row r="1306" spans="165:180" ht="12.75">
      <c r="FI1306" s="112" t="s">
        <v>446</v>
      </c>
      <c r="FJ1306" s="112" t="s">
        <v>312</v>
      </c>
      <c r="FK1306" s="112" t="s">
        <v>66</v>
      </c>
      <c r="FL1306" s="112">
        <v>310</v>
      </c>
      <c r="FM1306" s="112">
        <v>3352.42</v>
      </c>
      <c r="FN1306" s="112">
        <v>2894.45</v>
      </c>
      <c r="FO1306" s="112">
        <v>270</v>
      </c>
      <c r="FP1306" s="112">
        <v>2859.2</v>
      </c>
      <c r="FQ1306" s="112">
        <v>2628.82</v>
      </c>
      <c r="FR1306" s="112">
        <v>-12.903225806451612</v>
      </c>
      <c r="FS1306" s="112">
        <v>-14.712357043568534</v>
      </c>
      <c r="FT1306" s="112">
        <v>-9.17721846983018</v>
      </c>
      <c r="FU1306" s="113">
        <v>10.81425806451613</v>
      </c>
      <c r="FV1306" s="113">
        <v>10.589629629629629</v>
      </c>
      <c r="FW1306" s="113">
        <v>9.336935483870967</v>
      </c>
      <c r="FX1306" s="113">
        <v>9.736370370370372</v>
      </c>
    </row>
    <row r="1307" spans="165:180" ht="12.75">
      <c r="FI1307" s="112" t="s">
        <v>446</v>
      </c>
      <c r="FJ1307" s="112" t="s">
        <v>312</v>
      </c>
      <c r="FK1307" s="112" t="s">
        <v>44</v>
      </c>
      <c r="FL1307" s="112"/>
      <c r="FM1307" s="112"/>
      <c r="FN1307" s="112"/>
      <c r="FO1307" s="112">
        <v>10490</v>
      </c>
      <c r="FP1307" s="112">
        <v>113815.8</v>
      </c>
      <c r="FQ1307" s="112">
        <v>104650.61</v>
      </c>
      <c r="FR1307" s="112"/>
      <c r="FS1307" s="112"/>
      <c r="FT1307" s="112"/>
      <c r="FU1307" s="113"/>
      <c r="FV1307" s="113">
        <v>10.849933269780744</v>
      </c>
      <c r="FW1307" s="113"/>
      <c r="FX1307" s="113">
        <v>9.976225929456625</v>
      </c>
    </row>
    <row r="1308" spans="165:180" ht="12.75">
      <c r="FI1308" s="112" t="s">
        <v>457</v>
      </c>
      <c r="FJ1308" s="112" t="s">
        <v>319</v>
      </c>
      <c r="FK1308" s="112" t="s">
        <v>48</v>
      </c>
      <c r="FL1308" s="112">
        <v>5090</v>
      </c>
      <c r="FM1308" s="112">
        <v>58315.94</v>
      </c>
      <c r="FN1308" s="112">
        <v>49754.8</v>
      </c>
      <c r="FO1308" s="112">
        <v>7440</v>
      </c>
      <c r="FP1308" s="112">
        <v>69706.64</v>
      </c>
      <c r="FQ1308" s="112">
        <v>63931.2</v>
      </c>
      <c r="FR1308" s="112">
        <v>46.16895874263261</v>
      </c>
      <c r="FS1308" s="112">
        <v>19.532738390224004</v>
      </c>
      <c r="FT1308" s="112">
        <v>28.492527354144716</v>
      </c>
      <c r="FU1308" s="113">
        <v>11.456962671905698</v>
      </c>
      <c r="FV1308" s="113">
        <v>9.369172043010753</v>
      </c>
      <c r="FW1308" s="113">
        <v>9.775009823182712</v>
      </c>
      <c r="FX1308" s="113">
        <v>8.59290322580645</v>
      </c>
    </row>
    <row r="1309" spans="165:180" ht="12.75">
      <c r="FI1309" s="112" t="s">
        <v>457</v>
      </c>
      <c r="FJ1309" s="112" t="s">
        <v>319</v>
      </c>
      <c r="FK1309" s="112" t="s">
        <v>94</v>
      </c>
      <c r="FL1309" s="112"/>
      <c r="FM1309" s="112"/>
      <c r="FN1309" s="112"/>
      <c r="FO1309" s="112">
        <v>11385</v>
      </c>
      <c r="FP1309" s="112">
        <v>138141.29</v>
      </c>
      <c r="FQ1309" s="112">
        <v>127773.7</v>
      </c>
      <c r="FR1309" s="112"/>
      <c r="FS1309" s="112"/>
      <c r="FT1309" s="112"/>
      <c r="FU1309" s="113"/>
      <c r="FV1309" s="113">
        <v>12.133622310057094</v>
      </c>
      <c r="FW1309" s="113"/>
      <c r="FX1309" s="113">
        <v>11.222986385595082</v>
      </c>
    </row>
    <row r="1310" spans="165:180" ht="12.75">
      <c r="FI1310" s="112" t="s">
        <v>457</v>
      </c>
      <c r="FJ1310" s="112" t="s">
        <v>319</v>
      </c>
      <c r="FK1310" s="112" t="s">
        <v>138</v>
      </c>
      <c r="FL1310" s="112">
        <v>495</v>
      </c>
      <c r="FM1310" s="112">
        <v>2752.2</v>
      </c>
      <c r="FN1310" s="112">
        <v>2369.49</v>
      </c>
      <c r="FO1310" s="112"/>
      <c r="FP1310" s="112"/>
      <c r="FQ1310" s="112"/>
      <c r="FR1310" s="112">
        <v>-100</v>
      </c>
      <c r="FS1310" s="112">
        <v>-100</v>
      </c>
      <c r="FT1310" s="112">
        <v>-100</v>
      </c>
      <c r="FU1310" s="113">
        <v>5.56</v>
      </c>
      <c r="FV1310" s="113"/>
      <c r="FW1310" s="113">
        <v>4.786848484848484</v>
      </c>
      <c r="FX1310" s="113"/>
    </row>
    <row r="1311" spans="165:180" ht="12.75">
      <c r="FI1311" s="112" t="s">
        <v>457</v>
      </c>
      <c r="FJ1311" s="112" t="s">
        <v>319</v>
      </c>
      <c r="FK1311" s="112" t="s">
        <v>139</v>
      </c>
      <c r="FL1311" s="112">
        <v>500</v>
      </c>
      <c r="FM1311" s="112">
        <v>7807.25</v>
      </c>
      <c r="FN1311" s="112">
        <v>6747.02</v>
      </c>
      <c r="FO1311" s="112"/>
      <c r="FP1311" s="112"/>
      <c r="FQ1311" s="112"/>
      <c r="FR1311" s="112">
        <v>-100</v>
      </c>
      <c r="FS1311" s="112">
        <v>-100</v>
      </c>
      <c r="FT1311" s="112">
        <v>-100</v>
      </c>
      <c r="FU1311" s="113">
        <v>15.6145</v>
      </c>
      <c r="FV1311" s="113"/>
      <c r="FW1311" s="113">
        <v>13.49404</v>
      </c>
      <c r="FX1311" s="113"/>
    </row>
    <row r="1312" spans="165:180" ht="12.75">
      <c r="FI1312" s="112" t="s">
        <v>457</v>
      </c>
      <c r="FJ1312" s="112" t="s">
        <v>319</v>
      </c>
      <c r="FK1312" s="112" t="s">
        <v>63</v>
      </c>
      <c r="FL1312" s="112">
        <v>10018</v>
      </c>
      <c r="FM1312" s="112">
        <v>140080</v>
      </c>
      <c r="FN1312" s="112">
        <v>120661.92</v>
      </c>
      <c r="FO1312" s="112">
        <v>28034.75</v>
      </c>
      <c r="FP1312" s="112">
        <v>453449.2</v>
      </c>
      <c r="FQ1312" s="112">
        <v>416599.11</v>
      </c>
      <c r="FR1312" s="112">
        <v>179.84378119385107</v>
      </c>
      <c r="FS1312" s="112">
        <v>223.70731010850943</v>
      </c>
      <c r="FT1312" s="112">
        <v>245.26146277135322</v>
      </c>
      <c r="FU1312" s="113">
        <v>13.98283090437213</v>
      </c>
      <c r="FV1312" s="113">
        <v>16.174540525597696</v>
      </c>
      <c r="FW1312" s="113">
        <v>12.044511878618486</v>
      </c>
      <c r="FX1312" s="113">
        <v>14.86009720079544</v>
      </c>
    </row>
    <row r="1313" spans="165:180" ht="12.75">
      <c r="FI1313" s="112" t="s">
        <v>457</v>
      </c>
      <c r="FJ1313" s="112" t="s">
        <v>319</v>
      </c>
      <c r="FK1313" s="112" t="s">
        <v>54</v>
      </c>
      <c r="FL1313" s="112">
        <v>224569.21</v>
      </c>
      <c r="FM1313" s="112">
        <v>2930001.72</v>
      </c>
      <c r="FN1313" s="112">
        <v>2502184.86</v>
      </c>
      <c r="FO1313" s="112">
        <v>151003.2</v>
      </c>
      <c r="FP1313" s="112">
        <v>1813875.04</v>
      </c>
      <c r="FQ1313" s="112">
        <v>1669970.42</v>
      </c>
      <c r="FR1313" s="112">
        <v>-32.75872502735348</v>
      </c>
      <c r="FS1313" s="112">
        <v>-38.09303838906962</v>
      </c>
      <c r="FT1313" s="112">
        <v>-33.2595106502243</v>
      </c>
      <c r="FU1313" s="113">
        <v>13.047210345532232</v>
      </c>
      <c r="FV1313" s="113">
        <v>12.01216292105068</v>
      </c>
      <c r="FW1313" s="113">
        <v>11.142154616832824</v>
      </c>
      <c r="FX1313" s="113">
        <v>11.059172388399714</v>
      </c>
    </row>
    <row r="1314" spans="165:180" ht="12.75">
      <c r="FI1314" s="112" t="s">
        <v>457</v>
      </c>
      <c r="FJ1314" s="112" t="s">
        <v>319</v>
      </c>
      <c r="FK1314" s="112" t="s">
        <v>56</v>
      </c>
      <c r="FL1314" s="112">
        <v>16016</v>
      </c>
      <c r="FM1314" s="112">
        <v>218683.61</v>
      </c>
      <c r="FN1314" s="112">
        <v>184885.51</v>
      </c>
      <c r="FO1314" s="112">
        <v>37638</v>
      </c>
      <c r="FP1314" s="112">
        <v>451002.88</v>
      </c>
      <c r="FQ1314" s="112">
        <v>415277.99</v>
      </c>
      <c r="FR1314" s="112">
        <v>135.0024975024975</v>
      </c>
      <c r="FS1314" s="112">
        <v>106.23533697838627</v>
      </c>
      <c r="FT1314" s="112">
        <v>124.61359465108974</v>
      </c>
      <c r="FU1314" s="113">
        <v>13.654071553446553</v>
      </c>
      <c r="FV1314" s="113">
        <v>11.982647324512461</v>
      </c>
      <c r="FW1314" s="113">
        <v>11.543800574425575</v>
      </c>
      <c r="FX1314" s="113">
        <v>11.033476539667356</v>
      </c>
    </row>
    <row r="1315" spans="165:180" ht="12.75">
      <c r="FI1315" s="112" t="s">
        <v>457</v>
      </c>
      <c r="FJ1315" s="112" t="s">
        <v>319</v>
      </c>
      <c r="FK1315" s="112" t="s">
        <v>42</v>
      </c>
      <c r="FL1315" s="112">
        <v>104150</v>
      </c>
      <c r="FM1315" s="112">
        <v>919107.39</v>
      </c>
      <c r="FN1315" s="112">
        <v>786267.66</v>
      </c>
      <c r="FO1315" s="112">
        <v>92835</v>
      </c>
      <c r="FP1315" s="112">
        <v>985342.26</v>
      </c>
      <c r="FQ1315" s="112">
        <v>906445.71</v>
      </c>
      <c r="FR1315" s="112">
        <v>-10.864138262121939</v>
      </c>
      <c r="FS1315" s="112">
        <v>7.2064342775004775</v>
      </c>
      <c r="FT1315" s="112">
        <v>15.284623304995137</v>
      </c>
      <c r="FU1315" s="113">
        <v>8.824842918867018</v>
      </c>
      <c r="FV1315" s="113">
        <v>10.613909193730812</v>
      </c>
      <c r="FW1315" s="113">
        <v>7.549377436389823</v>
      </c>
      <c r="FX1315" s="113">
        <v>9.764051381483277</v>
      </c>
    </row>
    <row r="1316" spans="165:180" ht="12.75">
      <c r="FI1316" s="112" t="s">
        <v>457</v>
      </c>
      <c r="FJ1316" s="112" t="s">
        <v>319</v>
      </c>
      <c r="FK1316" s="112" t="s">
        <v>92</v>
      </c>
      <c r="FL1316" s="112">
        <v>1065</v>
      </c>
      <c r="FM1316" s="112">
        <v>14876.2</v>
      </c>
      <c r="FN1316" s="112">
        <v>12855.92</v>
      </c>
      <c r="FO1316" s="112">
        <v>800</v>
      </c>
      <c r="FP1316" s="112">
        <v>10784</v>
      </c>
      <c r="FQ1316" s="112">
        <v>9892.43</v>
      </c>
      <c r="FR1316" s="112">
        <v>-24.88262910798122</v>
      </c>
      <c r="FS1316" s="112">
        <v>-27.508369072747076</v>
      </c>
      <c r="FT1316" s="112">
        <v>-23.05155912606799</v>
      </c>
      <c r="FU1316" s="113">
        <v>13.968262910798122</v>
      </c>
      <c r="FV1316" s="113">
        <v>13.48</v>
      </c>
      <c r="FW1316" s="113">
        <v>12.071286384976526</v>
      </c>
      <c r="FX1316" s="113">
        <v>12.3655375</v>
      </c>
    </row>
    <row r="1317" spans="165:180" ht="12.75">
      <c r="FI1317" s="112" t="s">
        <v>457</v>
      </c>
      <c r="FJ1317" s="112" t="s">
        <v>319</v>
      </c>
      <c r="FK1317" s="112" t="s">
        <v>61</v>
      </c>
      <c r="FL1317" s="112">
        <v>5000</v>
      </c>
      <c r="FM1317" s="112">
        <v>58534.66</v>
      </c>
      <c r="FN1317" s="112">
        <v>50395</v>
      </c>
      <c r="FO1317" s="112">
        <v>2700</v>
      </c>
      <c r="FP1317" s="112">
        <v>26787.77</v>
      </c>
      <c r="FQ1317" s="112">
        <v>24578.04</v>
      </c>
      <c r="FR1317" s="112">
        <v>-46</v>
      </c>
      <c r="FS1317" s="112">
        <v>-54.236054330887036</v>
      </c>
      <c r="FT1317" s="112">
        <v>-51.229209246949104</v>
      </c>
      <c r="FU1317" s="113">
        <v>11.706932</v>
      </c>
      <c r="FV1317" s="113">
        <v>9.921396296296296</v>
      </c>
      <c r="FW1317" s="113">
        <v>10.079</v>
      </c>
      <c r="FX1317" s="113">
        <v>9.102977777777777</v>
      </c>
    </row>
    <row r="1318" spans="165:180" ht="12.75">
      <c r="FI1318" s="112" t="s">
        <v>457</v>
      </c>
      <c r="FJ1318" s="112" t="s">
        <v>319</v>
      </c>
      <c r="FK1318" s="112" t="s">
        <v>43</v>
      </c>
      <c r="FL1318" s="112">
        <v>121216.2</v>
      </c>
      <c r="FM1318" s="112">
        <v>1253722.74</v>
      </c>
      <c r="FN1318" s="112">
        <v>1075249.4</v>
      </c>
      <c r="FO1318" s="112">
        <v>60377.8</v>
      </c>
      <c r="FP1318" s="112">
        <v>616983.54</v>
      </c>
      <c r="FQ1318" s="112">
        <v>567257.56</v>
      </c>
      <c r="FR1318" s="112">
        <v>-50.18999110679925</v>
      </c>
      <c r="FS1318" s="112">
        <v>-50.787879942258996</v>
      </c>
      <c r="FT1318" s="112">
        <v>-47.24409425385403</v>
      </c>
      <c r="FU1318" s="113">
        <v>10.3428645676073</v>
      </c>
      <c r="FV1318" s="113">
        <v>10.218715156895415</v>
      </c>
      <c r="FW1318" s="113">
        <v>8.870509057370219</v>
      </c>
      <c r="FX1318" s="113">
        <v>9.395134635577978</v>
      </c>
    </row>
    <row r="1319" spans="165:180" ht="12.75">
      <c r="FI1319" s="112" t="s">
        <v>457</v>
      </c>
      <c r="FJ1319" s="112" t="s">
        <v>319</v>
      </c>
      <c r="FK1319" s="112" t="s">
        <v>71</v>
      </c>
      <c r="FL1319" s="112"/>
      <c r="FM1319" s="112"/>
      <c r="FN1319" s="112"/>
      <c r="FO1319" s="112">
        <v>740</v>
      </c>
      <c r="FP1319" s="112">
        <v>4682.57</v>
      </c>
      <c r="FQ1319" s="112">
        <v>4305.95</v>
      </c>
      <c r="FR1319" s="112"/>
      <c r="FS1319" s="112"/>
      <c r="FT1319" s="112"/>
      <c r="FU1319" s="113"/>
      <c r="FV1319" s="113">
        <v>6.327797297297297</v>
      </c>
      <c r="FW1319" s="113"/>
      <c r="FX1319" s="113">
        <v>5.818851351351351</v>
      </c>
    </row>
    <row r="1320" spans="165:180" ht="12.75">
      <c r="FI1320" s="112" t="s">
        <v>457</v>
      </c>
      <c r="FJ1320" s="112" t="s">
        <v>319</v>
      </c>
      <c r="FK1320" s="112" t="s">
        <v>530</v>
      </c>
      <c r="FL1320" s="112">
        <v>560</v>
      </c>
      <c r="FM1320" s="112">
        <v>5168.67</v>
      </c>
      <c r="FN1320" s="112">
        <v>4449.93</v>
      </c>
      <c r="FO1320" s="112"/>
      <c r="FP1320" s="112"/>
      <c r="FQ1320" s="112"/>
      <c r="FR1320" s="112">
        <v>-100</v>
      </c>
      <c r="FS1320" s="112">
        <v>-100</v>
      </c>
      <c r="FT1320" s="112">
        <v>-100</v>
      </c>
      <c r="FU1320" s="113">
        <v>9.229767857142857</v>
      </c>
      <c r="FV1320" s="113"/>
      <c r="FW1320" s="113">
        <v>7.946303571428572</v>
      </c>
      <c r="FX1320" s="113"/>
    </row>
    <row r="1321" spans="165:180" ht="12.75">
      <c r="FI1321" s="112" t="s">
        <v>457</v>
      </c>
      <c r="FJ1321" s="112" t="s">
        <v>319</v>
      </c>
      <c r="FK1321" s="112" t="s">
        <v>44</v>
      </c>
      <c r="FL1321" s="112"/>
      <c r="FM1321" s="112"/>
      <c r="FN1321" s="112"/>
      <c r="FO1321" s="112">
        <v>190</v>
      </c>
      <c r="FP1321" s="112">
        <v>2463.63</v>
      </c>
      <c r="FQ1321" s="112">
        <v>2273.24</v>
      </c>
      <c r="FR1321" s="112"/>
      <c r="FS1321" s="112"/>
      <c r="FT1321" s="112"/>
      <c r="FU1321" s="113"/>
      <c r="FV1321" s="113">
        <v>12.966473684210527</v>
      </c>
      <c r="FW1321" s="113"/>
      <c r="FX1321" s="113">
        <v>11.964421052631577</v>
      </c>
    </row>
    <row r="1322" spans="165:180" ht="12.75">
      <c r="FI1322" s="112" t="s">
        <v>322</v>
      </c>
      <c r="FJ1322" s="112" t="s">
        <v>323</v>
      </c>
      <c r="FK1322" s="112" t="s">
        <v>43</v>
      </c>
      <c r="FL1322" s="112"/>
      <c r="FM1322" s="112"/>
      <c r="FN1322" s="112"/>
      <c r="FO1322" s="112">
        <v>11408</v>
      </c>
      <c r="FP1322" s="112">
        <v>45486.22</v>
      </c>
      <c r="FQ1322" s="112">
        <v>41880.96</v>
      </c>
      <c r="FR1322" s="112"/>
      <c r="FS1322" s="112"/>
      <c r="FT1322" s="112"/>
      <c r="FU1322" s="113"/>
      <c r="FV1322" s="113">
        <v>3.9872212482468443</v>
      </c>
      <c r="FW1322" s="113"/>
      <c r="FX1322" s="113">
        <v>3.6711921458625527</v>
      </c>
    </row>
    <row r="1323" spans="165:180" ht="12.75">
      <c r="FI1323" s="112" t="s">
        <v>322</v>
      </c>
      <c r="FJ1323" s="112" t="s">
        <v>323</v>
      </c>
      <c r="FK1323" s="112" t="s">
        <v>156</v>
      </c>
      <c r="FL1323" s="112">
        <v>136.8</v>
      </c>
      <c r="FM1323" s="112">
        <v>760.66</v>
      </c>
      <c r="FN1323" s="112">
        <v>644.08</v>
      </c>
      <c r="FO1323" s="112"/>
      <c r="FP1323" s="112"/>
      <c r="FQ1323" s="112"/>
      <c r="FR1323" s="112">
        <v>-100</v>
      </c>
      <c r="FS1323" s="112">
        <v>-100</v>
      </c>
      <c r="FT1323" s="112">
        <v>-100</v>
      </c>
      <c r="FU1323" s="113">
        <v>5.560380116959063</v>
      </c>
      <c r="FV1323" s="113"/>
      <c r="FW1323" s="113">
        <v>4.708187134502924</v>
      </c>
      <c r="FX1323" s="113"/>
    </row>
  </sheetData>
  <sheetProtection/>
  <mergeCells count="7">
    <mergeCell ref="A366:C366"/>
    <mergeCell ref="A1:I1"/>
    <mergeCell ref="A2:I2"/>
    <mergeCell ref="A3:I3"/>
    <mergeCell ref="A122:B122"/>
    <mergeCell ref="A258:B258"/>
    <mergeCell ref="A356:B35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57"/>
  <sheetViews>
    <sheetView view="pageBreakPreview" zoomScale="92" zoomScaleSheetLayoutView="92" zoomScalePageLayoutView="0" workbookViewId="0" topLeftCell="A1">
      <selection activeCell="R150" sqref="R150"/>
    </sheetView>
  </sheetViews>
  <sheetFormatPr defaultColWidth="9.140625" defaultRowHeight="12.75"/>
  <cols>
    <col min="1" max="1" width="14.28125" style="14" bestFit="1" customWidth="1"/>
    <col min="2" max="2" width="77.28125" style="14" bestFit="1" customWidth="1"/>
    <col min="3" max="3" width="27.421875" style="14" bestFit="1" customWidth="1"/>
    <col min="4" max="4" width="10.7109375" style="51" bestFit="1" customWidth="1"/>
    <col min="5" max="6" width="12.28125" style="51" bestFit="1" customWidth="1"/>
    <col min="7" max="7" width="10.00390625" style="51" bestFit="1" customWidth="1"/>
    <col min="8" max="9" width="12.28125" style="51" bestFit="1" customWidth="1"/>
    <col min="10" max="12" width="9.8515625" style="14" customWidth="1"/>
    <col min="13" max="16" width="9.8515625" style="14" bestFit="1" customWidth="1"/>
    <col min="17" max="16384" width="9.140625" style="14" customWidth="1"/>
  </cols>
  <sheetData>
    <row r="1" spans="1:9" ht="12.75" customHeight="1" thickTop="1">
      <c r="A1" s="197" t="s">
        <v>129</v>
      </c>
      <c r="B1" s="198"/>
      <c r="C1" s="198"/>
      <c r="D1" s="198"/>
      <c r="E1" s="198"/>
      <c r="F1" s="198"/>
      <c r="G1" s="198"/>
      <c r="H1" s="199"/>
      <c r="I1" s="127"/>
    </row>
    <row r="2" spans="1:16" s="50" customFormat="1" ht="12.75" customHeight="1">
      <c r="A2" s="203" t="s">
        <v>820</v>
      </c>
      <c r="B2" s="204"/>
      <c r="C2" s="204"/>
      <c r="D2" s="204"/>
      <c r="E2" s="204"/>
      <c r="F2" s="204"/>
      <c r="G2" s="204"/>
      <c r="H2" s="205"/>
      <c r="I2" s="128"/>
      <c r="J2" s="49"/>
      <c r="K2" s="49"/>
      <c r="L2" s="49"/>
      <c r="M2" s="49"/>
      <c r="N2" s="49"/>
      <c r="O2" s="49"/>
      <c r="P2" s="49"/>
    </row>
    <row r="3" spans="1:9" ht="12.75" customHeight="1">
      <c r="A3" s="200" t="s">
        <v>128</v>
      </c>
      <c r="B3" s="201"/>
      <c r="C3" s="201"/>
      <c r="D3" s="201"/>
      <c r="E3" s="201"/>
      <c r="F3" s="201"/>
      <c r="G3" s="201"/>
      <c r="H3" s="202"/>
      <c r="I3" s="129"/>
    </row>
    <row r="4" spans="1:16" ht="23.25" thickBot="1">
      <c r="A4" s="54" t="s">
        <v>130</v>
      </c>
      <c r="B4" s="54" t="s">
        <v>131</v>
      </c>
      <c r="C4" s="54" t="s">
        <v>132</v>
      </c>
      <c r="D4" s="57" t="s">
        <v>688</v>
      </c>
      <c r="E4" s="57" t="s">
        <v>689</v>
      </c>
      <c r="F4" s="57" t="s">
        <v>763</v>
      </c>
      <c r="G4" s="57" t="s">
        <v>719</v>
      </c>
      <c r="H4" s="57" t="s">
        <v>720</v>
      </c>
      <c r="I4" s="57" t="s">
        <v>764</v>
      </c>
      <c r="J4" s="56" t="s">
        <v>79</v>
      </c>
      <c r="K4" s="15" t="s">
        <v>80</v>
      </c>
      <c r="L4" s="15" t="s">
        <v>677</v>
      </c>
      <c r="M4" s="52" t="s">
        <v>690</v>
      </c>
      <c r="N4" s="52" t="s">
        <v>721</v>
      </c>
      <c r="O4" s="52" t="s">
        <v>691</v>
      </c>
      <c r="P4" s="52" t="s">
        <v>722</v>
      </c>
    </row>
    <row r="5" spans="1:16" ht="12.75" customHeight="1" thickBot="1" thickTop="1">
      <c r="A5" s="71" t="s">
        <v>701</v>
      </c>
      <c r="B5" s="71" t="s">
        <v>702</v>
      </c>
      <c r="C5" s="71" t="s">
        <v>98</v>
      </c>
      <c r="D5" s="70"/>
      <c r="E5" s="70"/>
      <c r="F5" s="70"/>
      <c r="G5" s="70">
        <v>44067</v>
      </c>
      <c r="H5" s="70">
        <v>43230</v>
      </c>
      <c r="I5" s="70">
        <v>39555.4</v>
      </c>
      <c r="J5" s="69"/>
      <c r="K5" s="59"/>
      <c r="L5" s="60"/>
      <c r="M5" s="61"/>
      <c r="N5" s="62">
        <f>H5/G5</f>
        <v>0.9810061951119886</v>
      </c>
      <c r="O5" s="61"/>
      <c r="P5" s="63">
        <f>I5/G5</f>
        <v>0.8976195338915742</v>
      </c>
    </row>
    <row r="6" spans="1:16" ht="15.75" thickBot="1" thickTop="1">
      <c r="A6" s="71" t="s">
        <v>136</v>
      </c>
      <c r="B6" s="71" t="s">
        <v>137</v>
      </c>
      <c r="C6" s="71" t="s">
        <v>104</v>
      </c>
      <c r="D6" s="70">
        <v>1354814</v>
      </c>
      <c r="E6" s="70">
        <v>1676313.86</v>
      </c>
      <c r="F6" s="70">
        <v>1534197.79</v>
      </c>
      <c r="G6" s="70">
        <v>2300706</v>
      </c>
      <c r="H6" s="70">
        <v>1290678.09</v>
      </c>
      <c r="I6" s="70">
        <v>1156229.6</v>
      </c>
      <c r="J6" s="69">
        <f>(G6-D6)*100/D6</f>
        <v>69.81711142636554</v>
      </c>
      <c r="K6" s="59">
        <f>(H6-E6)*100/E6</f>
        <v>-23.00498607104519</v>
      </c>
      <c r="L6" s="60">
        <f>(I6-F6)*100/F6</f>
        <v>-24.636210041731314</v>
      </c>
      <c r="M6" s="61">
        <f aca="true" t="shared" si="0" ref="M6:M69">E6/D6</f>
        <v>1.2373018436479104</v>
      </c>
      <c r="N6" s="62">
        <f aca="true" t="shared" si="1" ref="N6:N69">H6/G6</f>
        <v>0.5609921867461554</v>
      </c>
      <c r="O6" s="61">
        <f aca="true" t="shared" si="2" ref="O6:O69">F6/D6</f>
        <v>1.1324047360006613</v>
      </c>
      <c r="P6" s="63">
        <f aca="true" t="shared" si="3" ref="P6:P69">I6/G6</f>
        <v>0.5025542594316701</v>
      </c>
    </row>
    <row r="7" spans="1:16" ht="15.75" thickBot="1" thickTop="1">
      <c r="A7" s="71" t="s">
        <v>136</v>
      </c>
      <c r="B7" s="71" t="s">
        <v>137</v>
      </c>
      <c r="C7" s="71" t="s">
        <v>87</v>
      </c>
      <c r="D7" s="70">
        <v>8547</v>
      </c>
      <c r="E7" s="70">
        <v>14472.2</v>
      </c>
      <c r="F7" s="70">
        <v>12492.88</v>
      </c>
      <c r="G7" s="70">
        <v>22903.8</v>
      </c>
      <c r="H7" s="70">
        <v>28111.37</v>
      </c>
      <c r="I7" s="70">
        <v>25266.79</v>
      </c>
      <c r="J7" s="69">
        <f>(G7-D7)*100/D7</f>
        <v>167.97472797472798</v>
      </c>
      <c r="K7" s="59">
        <f>(H7-E7)*100/E7</f>
        <v>94.2439297411589</v>
      </c>
      <c r="L7" s="60">
        <f>(I7-F7)*100/F7</f>
        <v>102.24952132734808</v>
      </c>
      <c r="M7" s="61">
        <f t="shared" si="0"/>
        <v>1.6932490932490933</v>
      </c>
      <c r="N7" s="62">
        <f t="shared" si="1"/>
        <v>1.22736707445926</v>
      </c>
      <c r="O7" s="61">
        <f t="shared" si="2"/>
        <v>1.4616684216684215</v>
      </c>
      <c r="P7" s="63">
        <f t="shared" si="3"/>
        <v>1.103170216295986</v>
      </c>
    </row>
    <row r="8" spans="1:16" ht="15.75" thickBot="1" thickTop="1">
      <c r="A8" s="71" t="s">
        <v>136</v>
      </c>
      <c r="B8" s="71" t="s">
        <v>137</v>
      </c>
      <c r="C8" s="71" t="s">
        <v>138</v>
      </c>
      <c r="D8" s="70"/>
      <c r="E8" s="70"/>
      <c r="F8" s="70"/>
      <c r="G8" s="70">
        <v>3512.12</v>
      </c>
      <c r="H8" s="70">
        <v>6678.27</v>
      </c>
      <c r="I8" s="70">
        <v>5971.52</v>
      </c>
      <c r="J8" s="69"/>
      <c r="K8" s="59"/>
      <c r="L8" s="60"/>
      <c r="M8" s="61"/>
      <c r="N8" s="62">
        <f t="shared" si="1"/>
        <v>1.9014925458127856</v>
      </c>
      <c r="O8" s="61"/>
      <c r="P8" s="63">
        <f t="shared" si="3"/>
        <v>1.700260811134016</v>
      </c>
    </row>
    <row r="9" spans="1:16" ht="15.75" thickBot="1" thickTop="1">
      <c r="A9" s="71" t="s">
        <v>136</v>
      </c>
      <c r="B9" s="71" t="s">
        <v>137</v>
      </c>
      <c r="C9" s="71" t="s">
        <v>60</v>
      </c>
      <c r="D9" s="70">
        <v>81948</v>
      </c>
      <c r="E9" s="70">
        <v>141878.82</v>
      </c>
      <c r="F9" s="70">
        <v>128573.12</v>
      </c>
      <c r="G9" s="70">
        <v>213335</v>
      </c>
      <c r="H9" s="70">
        <v>325317.65</v>
      </c>
      <c r="I9" s="70">
        <v>289987.74</v>
      </c>
      <c r="J9" s="69">
        <f>(G9-D9)*100/D9</f>
        <v>160.32972128666958</v>
      </c>
      <c r="K9" s="59">
        <f>(H9-E9)*100/E9</f>
        <v>129.29261041218132</v>
      </c>
      <c r="L9" s="60">
        <f>(I9-F9)*100/F9</f>
        <v>125.54305285583798</v>
      </c>
      <c r="M9" s="61">
        <f t="shared" si="0"/>
        <v>1.7313274271489238</v>
      </c>
      <c r="N9" s="62">
        <f t="shared" si="1"/>
        <v>1.5249145709799143</v>
      </c>
      <c r="O9" s="61">
        <f t="shared" si="2"/>
        <v>1.5689598281837263</v>
      </c>
      <c r="P9" s="63">
        <f t="shared" si="3"/>
        <v>1.3593069116647525</v>
      </c>
    </row>
    <row r="10" spans="1:16" ht="15.75" thickBot="1" thickTop="1">
      <c r="A10" s="71" t="s">
        <v>136</v>
      </c>
      <c r="B10" s="71" t="s">
        <v>137</v>
      </c>
      <c r="C10" s="71" t="s">
        <v>758</v>
      </c>
      <c r="D10" s="70"/>
      <c r="E10" s="70"/>
      <c r="F10" s="70"/>
      <c r="G10" s="70">
        <v>52000</v>
      </c>
      <c r="H10" s="70">
        <v>78390</v>
      </c>
      <c r="I10" s="70">
        <v>70171.08</v>
      </c>
      <c r="J10" s="69"/>
      <c r="K10" s="59"/>
      <c r="L10" s="60"/>
      <c r="M10" s="61"/>
      <c r="N10" s="62">
        <f t="shared" si="1"/>
        <v>1.5075</v>
      </c>
      <c r="O10" s="61"/>
      <c r="P10" s="63">
        <f t="shared" si="3"/>
        <v>1.3494438461538463</v>
      </c>
    </row>
    <row r="11" spans="1:16" ht="15.75" thickBot="1" thickTop="1">
      <c r="A11" s="71" t="s">
        <v>136</v>
      </c>
      <c r="B11" s="71" t="s">
        <v>137</v>
      </c>
      <c r="C11" s="71" t="s">
        <v>88</v>
      </c>
      <c r="D11" s="70">
        <v>234000</v>
      </c>
      <c r="E11" s="70">
        <v>297960</v>
      </c>
      <c r="F11" s="70">
        <v>267498.44</v>
      </c>
      <c r="G11" s="70">
        <v>78000</v>
      </c>
      <c r="H11" s="70">
        <v>47060</v>
      </c>
      <c r="I11" s="70">
        <v>42939.87</v>
      </c>
      <c r="J11" s="69">
        <f>(G11-D11)*100/D11</f>
        <v>-66.66666666666667</v>
      </c>
      <c r="K11" s="59">
        <f>(H11-E11)*100/E11</f>
        <v>-84.20593368237347</v>
      </c>
      <c r="L11" s="60">
        <f>(I11-F11)*100/F11</f>
        <v>-83.94761853564454</v>
      </c>
      <c r="M11" s="61">
        <f t="shared" si="0"/>
        <v>1.2733333333333334</v>
      </c>
      <c r="N11" s="62">
        <f t="shared" si="1"/>
        <v>0.6033333333333334</v>
      </c>
      <c r="O11" s="61">
        <f t="shared" si="2"/>
        <v>1.1431557264957266</v>
      </c>
      <c r="P11" s="63">
        <f t="shared" si="3"/>
        <v>0.5505111538461539</v>
      </c>
    </row>
    <row r="12" spans="1:16" ht="12.75" customHeight="1" thickBot="1" thickTop="1">
      <c r="A12" s="71" t="s">
        <v>136</v>
      </c>
      <c r="B12" s="71" t="s">
        <v>137</v>
      </c>
      <c r="C12" s="71" t="s">
        <v>139</v>
      </c>
      <c r="D12" s="70">
        <v>85949</v>
      </c>
      <c r="E12" s="70">
        <v>140369.59</v>
      </c>
      <c r="F12" s="70">
        <v>125615.51</v>
      </c>
      <c r="G12" s="70">
        <v>608138</v>
      </c>
      <c r="H12" s="70">
        <v>830892.14</v>
      </c>
      <c r="I12" s="70">
        <v>746324</v>
      </c>
      <c r="J12" s="69">
        <f>(G12-D12)*100/D12</f>
        <v>607.5568069436526</v>
      </c>
      <c r="K12" s="59">
        <f>(H12-E12)*100/E12</f>
        <v>491.9317282325894</v>
      </c>
      <c r="L12" s="60">
        <f>(I12-F12)*100/F12</f>
        <v>494.1336384336616</v>
      </c>
      <c r="M12" s="61">
        <f t="shared" si="0"/>
        <v>1.633173044479866</v>
      </c>
      <c r="N12" s="62">
        <f t="shared" si="1"/>
        <v>1.3662888028704012</v>
      </c>
      <c r="O12" s="61">
        <f t="shared" si="2"/>
        <v>1.4615121758251985</v>
      </c>
      <c r="P12" s="63">
        <f t="shared" si="3"/>
        <v>1.227228030479924</v>
      </c>
    </row>
    <row r="13" spans="1:16" ht="15.75" thickBot="1" thickTop="1">
      <c r="A13" s="71" t="s">
        <v>136</v>
      </c>
      <c r="B13" s="71" t="s">
        <v>137</v>
      </c>
      <c r="C13" s="71" t="s">
        <v>759</v>
      </c>
      <c r="D13" s="70"/>
      <c r="E13" s="70"/>
      <c r="F13" s="70"/>
      <c r="G13" s="70">
        <v>28700</v>
      </c>
      <c r="H13" s="70">
        <v>18582.5</v>
      </c>
      <c r="I13" s="70">
        <v>16935.59</v>
      </c>
      <c r="J13" s="69"/>
      <c r="K13" s="59"/>
      <c r="L13" s="60"/>
      <c r="M13" s="61"/>
      <c r="N13" s="62">
        <f t="shared" si="1"/>
        <v>0.6474738675958188</v>
      </c>
      <c r="O13" s="61"/>
      <c r="P13" s="63">
        <f t="shared" si="3"/>
        <v>0.590090243902439</v>
      </c>
    </row>
    <row r="14" spans="1:16" ht="15.75" thickBot="1" thickTop="1">
      <c r="A14" s="71" t="s">
        <v>136</v>
      </c>
      <c r="B14" s="71" t="s">
        <v>137</v>
      </c>
      <c r="C14" s="71" t="s">
        <v>53</v>
      </c>
      <c r="D14" s="70"/>
      <c r="E14" s="70"/>
      <c r="F14" s="70"/>
      <c r="G14" s="70">
        <v>7160.12</v>
      </c>
      <c r="H14" s="70">
        <v>10640.81</v>
      </c>
      <c r="I14" s="70">
        <v>9504.26</v>
      </c>
      <c r="J14" s="69"/>
      <c r="K14" s="59"/>
      <c r="L14" s="60"/>
      <c r="M14" s="61"/>
      <c r="N14" s="62">
        <f t="shared" si="1"/>
        <v>1.4861217409764083</v>
      </c>
      <c r="O14" s="61"/>
      <c r="P14" s="63">
        <f t="shared" si="3"/>
        <v>1.3273883677927185</v>
      </c>
    </row>
    <row r="15" spans="1:16" ht="12.75" customHeight="1" thickBot="1" thickTop="1">
      <c r="A15" s="71" t="s">
        <v>136</v>
      </c>
      <c r="B15" s="71" t="s">
        <v>137</v>
      </c>
      <c r="C15" s="71" t="s">
        <v>84</v>
      </c>
      <c r="D15" s="70">
        <v>104983</v>
      </c>
      <c r="E15" s="70">
        <v>132956.58</v>
      </c>
      <c r="F15" s="70">
        <v>119701.67</v>
      </c>
      <c r="G15" s="70"/>
      <c r="H15" s="70"/>
      <c r="I15" s="70"/>
      <c r="J15" s="69"/>
      <c r="K15" s="59"/>
      <c r="L15" s="60"/>
      <c r="M15" s="61">
        <f t="shared" si="0"/>
        <v>1.266458188468609</v>
      </c>
      <c r="N15" s="62"/>
      <c r="O15" s="61">
        <f t="shared" si="2"/>
        <v>1.140200508653782</v>
      </c>
      <c r="P15" s="63"/>
    </row>
    <row r="16" spans="1:16" ht="12.75" customHeight="1" thickBot="1" thickTop="1">
      <c r="A16" s="71" t="s">
        <v>136</v>
      </c>
      <c r="B16" s="71" t="s">
        <v>137</v>
      </c>
      <c r="C16" s="71" t="s">
        <v>105</v>
      </c>
      <c r="D16" s="70">
        <v>52000</v>
      </c>
      <c r="E16" s="70">
        <v>60190</v>
      </c>
      <c r="F16" s="70">
        <v>54130.92</v>
      </c>
      <c r="G16" s="70"/>
      <c r="H16" s="70"/>
      <c r="I16" s="70"/>
      <c r="J16" s="69"/>
      <c r="K16" s="59"/>
      <c r="L16" s="60"/>
      <c r="M16" s="61">
        <f t="shared" si="0"/>
        <v>1.1575</v>
      </c>
      <c r="N16" s="62"/>
      <c r="O16" s="61">
        <f t="shared" si="2"/>
        <v>1.0409792307692307</v>
      </c>
      <c r="P16" s="63"/>
    </row>
    <row r="17" spans="1:16" ht="12.75" customHeight="1" thickBot="1" thickTop="1">
      <c r="A17" s="71" t="s">
        <v>136</v>
      </c>
      <c r="B17" s="71" t="s">
        <v>137</v>
      </c>
      <c r="C17" s="71" t="s">
        <v>106</v>
      </c>
      <c r="D17" s="70">
        <v>79500</v>
      </c>
      <c r="E17" s="70">
        <v>94200</v>
      </c>
      <c r="F17" s="70">
        <v>86057.63</v>
      </c>
      <c r="G17" s="70">
        <v>187996</v>
      </c>
      <c r="H17" s="70">
        <v>157294.51</v>
      </c>
      <c r="I17" s="70">
        <v>140744.15</v>
      </c>
      <c r="J17" s="69">
        <f>(G17-D17)*100/D17</f>
        <v>136.47295597484276</v>
      </c>
      <c r="K17" s="59">
        <f>(H17-E17)*100/E17</f>
        <v>66.97930997876858</v>
      </c>
      <c r="L17" s="60">
        <f>(I17-F17)*100/F17</f>
        <v>63.54639327157858</v>
      </c>
      <c r="M17" s="61">
        <f t="shared" si="0"/>
        <v>1.1849056603773584</v>
      </c>
      <c r="N17" s="62">
        <f t="shared" si="1"/>
        <v>0.8366907274622865</v>
      </c>
      <c r="O17" s="61">
        <f t="shared" si="2"/>
        <v>1.0824859119496857</v>
      </c>
      <c r="P17" s="63">
        <f t="shared" si="3"/>
        <v>0.7486550245749909</v>
      </c>
    </row>
    <row r="18" spans="1:16" ht="12.75" customHeight="1" thickBot="1" thickTop="1">
      <c r="A18" s="71" t="s">
        <v>136</v>
      </c>
      <c r="B18" s="71" t="s">
        <v>137</v>
      </c>
      <c r="C18" s="71" t="s">
        <v>140</v>
      </c>
      <c r="D18" s="70"/>
      <c r="E18" s="70"/>
      <c r="F18" s="70"/>
      <c r="G18" s="70">
        <v>157700</v>
      </c>
      <c r="H18" s="70">
        <v>80255</v>
      </c>
      <c r="I18" s="70">
        <v>71248.04</v>
      </c>
      <c r="J18" s="69"/>
      <c r="K18" s="59"/>
      <c r="L18" s="60"/>
      <c r="M18" s="61"/>
      <c r="N18" s="62">
        <f t="shared" si="1"/>
        <v>0.5089093214965124</v>
      </c>
      <c r="O18" s="61"/>
      <c r="P18" s="63">
        <f t="shared" si="3"/>
        <v>0.4517948002536461</v>
      </c>
    </row>
    <row r="19" spans="1:16" ht="12.75" customHeight="1" thickBot="1" thickTop="1">
      <c r="A19" s="71" t="s">
        <v>136</v>
      </c>
      <c r="B19" s="71" t="s">
        <v>137</v>
      </c>
      <c r="C19" s="71" t="s">
        <v>762</v>
      </c>
      <c r="D19" s="70">
        <v>25483</v>
      </c>
      <c r="E19" s="70">
        <v>32361.58</v>
      </c>
      <c r="F19" s="70">
        <v>29730.01</v>
      </c>
      <c r="G19" s="70"/>
      <c r="H19" s="70"/>
      <c r="I19" s="70"/>
      <c r="J19" s="69"/>
      <c r="K19" s="59"/>
      <c r="L19" s="60"/>
      <c r="M19" s="61">
        <f t="shared" si="0"/>
        <v>1.2699281874190638</v>
      </c>
      <c r="N19" s="62"/>
      <c r="O19" s="61">
        <f t="shared" si="2"/>
        <v>1.1666605187772239</v>
      </c>
      <c r="P19" s="63"/>
    </row>
    <row r="20" spans="1:16" ht="12.75" customHeight="1" thickBot="1" thickTop="1">
      <c r="A20" s="71" t="s">
        <v>136</v>
      </c>
      <c r="B20" s="71" t="s">
        <v>137</v>
      </c>
      <c r="C20" s="71" t="s">
        <v>122</v>
      </c>
      <c r="D20" s="70">
        <v>275337</v>
      </c>
      <c r="E20" s="70">
        <v>489782.6</v>
      </c>
      <c r="F20" s="70">
        <v>440380.91</v>
      </c>
      <c r="G20" s="70"/>
      <c r="H20" s="70"/>
      <c r="I20" s="70"/>
      <c r="J20" s="69"/>
      <c r="K20" s="59"/>
      <c r="L20" s="60"/>
      <c r="M20" s="61">
        <f t="shared" si="0"/>
        <v>1.7788477393158202</v>
      </c>
      <c r="N20" s="62"/>
      <c r="O20" s="61">
        <f t="shared" si="2"/>
        <v>1.5994251045082934</v>
      </c>
      <c r="P20" s="63"/>
    </row>
    <row r="21" spans="1:16" ht="12.75" customHeight="1" thickBot="1" thickTop="1">
      <c r="A21" s="71" t="s">
        <v>136</v>
      </c>
      <c r="B21" s="71" t="s">
        <v>137</v>
      </c>
      <c r="C21" s="71" t="s">
        <v>46</v>
      </c>
      <c r="D21" s="70">
        <v>8154641.5</v>
      </c>
      <c r="E21" s="70">
        <v>12538834.41</v>
      </c>
      <c r="F21" s="70">
        <v>11328611.7</v>
      </c>
      <c r="G21" s="70">
        <v>5279696.6</v>
      </c>
      <c r="H21" s="70">
        <v>6655060.67</v>
      </c>
      <c r="I21" s="70">
        <v>5960268.72</v>
      </c>
      <c r="J21" s="69">
        <f>(G21-D21)*100/D21</f>
        <v>-35.25531931722566</v>
      </c>
      <c r="K21" s="59">
        <f>(H21-E21)*100/E21</f>
        <v>-46.92440738596531</v>
      </c>
      <c r="L21" s="60">
        <f>(I21-F21)*100/F21</f>
        <v>-47.38747449521992</v>
      </c>
      <c r="M21" s="61">
        <f t="shared" si="0"/>
        <v>1.5376315942276555</v>
      </c>
      <c r="N21" s="62">
        <f t="shared" si="1"/>
        <v>1.2605005882345588</v>
      </c>
      <c r="O21" s="61">
        <f t="shared" si="2"/>
        <v>1.3892225305060926</v>
      </c>
      <c r="P21" s="63">
        <f t="shared" si="3"/>
        <v>1.1289036419251819</v>
      </c>
    </row>
    <row r="22" spans="1:16" ht="12.75" customHeight="1" thickBot="1" thickTop="1">
      <c r="A22" s="71" t="s">
        <v>136</v>
      </c>
      <c r="B22" s="71" t="s">
        <v>137</v>
      </c>
      <c r="C22" s="71" t="s">
        <v>62</v>
      </c>
      <c r="D22" s="70">
        <v>98184</v>
      </c>
      <c r="E22" s="70">
        <v>175231.48</v>
      </c>
      <c r="F22" s="70">
        <v>158828.32</v>
      </c>
      <c r="G22" s="70">
        <v>239263</v>
      </c>
      <c r="H22" s="70">
        <v>340114.15</v>
      </c>
      <c r="I22" s="70">
        <v>308350.94</v>
      </c>
      <c r="J22" s="69">
        <f>(G22-D22)*100/D22</f>
        <v>143.68838099894077</v>
      </c>
      <c r="K22" s="59">
        <f>(H22-E22)*100/E22</f>
        <v>94.09420613236846</v>
      </c>
      <c r="L22" s="60">
        <f>(I22-F22)*100/F22</f>
        <v>94.1410322793819</v>
      </c>
      <c r="M22" s="61">
        <f t="shared" si="0"/>
        <v>1.7847254135093296</v>
      </c>
      <c r="N22" s="62">
        <f t="shared" si="1"/>
        <v>1.4215075042944376</v>
      </c>
      <c r="O22" s="61">
        <f t="shared" si="2"/>
        <v>1.6176599038539885</v>
      </c>
      <c r="P22" s="63">
        <f t="shared" si="3"/>
        <v>1.2887531294015373</v>
      </c>
    </row>
    <row r="23" spans="1:16" ht="12.75" customHeight="1" thickBot="1" thickTop="1">
      <c r="A23" s="71" t="s">
        <v>136</v>
      </c>
      <c r="B23" s="71" t="s">
        <v>137</v>
      </c>
      <c r="C23" s="71" t="s">
        <v>502</v>
      </c>
      <c r="D23" s="70">
        <v>3000</v>
      </c>
      <c r="E23" s="70">
        <v>5550</v>
      </c>
      <c r="F23" s="70">
        <v>4978.98</v>
      </c>
      <c r="G23" s="70"/>
      <c r="H23" s="70"/>
      <c r="I23" s="70"/>
      <c r="J23" s="69"/>
      <c r="K23" s="59"/>
      <c r="L23" s="60"/>
      <c r="M23" s="61">
        <f t="shared" si="0"/>
        <v>1.85</v>
      </c>
      <c r="N23" s="62"/>
      <c r="O23" s="61">
        <f t="shared" si="2"/>
        <v>1.65966</v>
      </c>
      <c r="P23" s="63"/>
    </row>
    <row r="24" spans="1:16" ht="12.75" customHeight="1" thickBot="1" thickTop="1">
      <c r="A24" s="71" t="s">
        <v>136</v>
      </c>
      <c r="B24" s="71" t="s">
        <v>137</v>
      </c>
      <c r="C24" s="71" t="s">
        <v>107</v>
      </c>
      <c r="D24" s="70">
        <v>3092490</v>
      </c>
      <c r="E24" s="70">
        <v>4111989.19</v>
      </c>
      <c r="F24" s="70">
        <v>3686383.75</v>
      </c>
      <c r="G24" s="70">
        <v>3954981</v>
      </c>
      <c r="H24" s="70">
        <v>2155396.99</v>
      </c>
      <c r="I24" s="70">
        <v>1936727.33</v>
      </c>
      <c r="J24" s="69">
        <f>(G24-D24)*100/D24</f>
        <v>27.88985574731042</v>
      </c>
      <c r="K24" s="59">
        <f>(H24-E24)*100/E24</f>
        <v>-47.58262022571124</v>
      </c>
      <c r="L24" s="60">
        <f>(I24-F24)*100/F24</f>
        <v>-47.46267721042336</v>
      </c>
      <c r="M24" s="61">
        <f t="shared" si="0"/>
        <v>1.329669357055318</v>
      </c>
      <c r="N24" s="62">
        <f t="shared" si="1"/>
        <v>0.5449828937231305</v>
      </c>
      <c r="O24" s="61">
        <f t="shared" si="2"/>
        <v>1.1920438707966718</v>
      </c>
      <c r="P24" s="63">
        <f t="shared" si="3"/>
        <v>0.48969320712286607</v>
      </c>
    </row>
    <row r="25" spans="1:16" ht="12.75" customHeight="1" thickBot="1" thickTop="1">
      <c r="A25" s="71" t="s">
        <v>136</v>
      </c>
      <c r="B25" s="71" t="s">
        <v>137</v>
      </c>
      <c r="C25" s="71" t="s">
        <v>93</v>
      </c>
      <c r="D25" s="70">
        <v>1415691</v>
      </c>
      <c r="E25" s="70">
        <v>1633506.05</v>
      </c>
      <c r="F25" s="70">
        <v>1486488.9</v>
      </c>
      <c r="G25" s="70">
        <v>777352</v>
      </c>
      <c r="H25" s="70">
        <v>458907.12</v>
      </c>
      <c r="I25" s="70">
        <v>414655.6</v>
      </c>
      <c r="J25" s="69">
        <f>(G25-D25)*100/D25</f>
        <v>-45.09027746874141</v>
      </c>
      <c r="K25" s="59">
        <f>(H25-E25)*100/E25</f>
        <v>-71.90661644626294</v>
      </c>
      <c r="L25" s="60">
        <f>(I25-F25)*100/F25</f>
        <v>-72.10503220037499</v>
      </c>
      <c r="M25" s="61">
        <f t="shared" si="0"/>
        <v>1.153857762746249</v>
      </c>
      <c r="N25" s="62">
        <f t="shared" si="1"/>
        <v>0.5903466126027849</v>
      </c>
      <c r="O25" s="61">
        <f t="shared" si="2"/>
        <v>1.0500094300239247</v>
      </c>
      <c r="P25" s="63">
        <f t="shared" si="3"/>
        <v>0.5334206382694069</v>
      </c>
    </row>
    <row r="26" spans="1:16" ht="12.75" customHeight="1" thickBot="1" thickTop="1">
      <c r="A26" s="71" t="s">
        <v>136</v>
      </c>
      <c r="B26" s="71" t="s">
        <v>137</v>
      </c>
      <c r="C26" s="71" t="s">
        <v>102</v>
      </c>
      <c r="D26" s="70">
        <v>110693</v>
      </c>
      <c r="E26" s="70">
        <v>219343.44</v>
      </c>
      <c r="F26" s="70">
        <v>196873.9</v>
      </c>
      <c r="G26" s="70">
        <v>100568</v>
      </c>
      <c r="H26" s="70">
        <v>144554.76</v>
      </c>
      <c r="I26" s="70">
        <v>131327.36</v>
      </c>
      <c r="J26" s="69">
        <f>(G26-D26)*100/D26</f>
        <v>-9.146919859431039</v>
      </c>
      <c r="K26" s="59">
        <f>(H26-E26)*100/E26</f>
        <v>-34.09661123213896</v>
      </c>
      <c r="L26" s="60">
        <f>(I26-F26)*100/F26</f>
        <v>-33.293666656677196</v>
      </c>
      <c r="M26" s="61">
        <f t="shared" si="0"/>
        <v>1.981547523330292</v>
      </c>
      <c r="N26" s="62">
        <f t="shared" si="1"/>
        <v>1.4373832630657863</v>
      </c>
      <c r="O26" s="61">
        <f t="shared" si="2"/>
        <v>1.778557813050509</v>
      </c>
      <c r="P26" s="63">
        <f t="shared" si="3"/>
        <v>1.3058563360114548</v>
      </c>
    </row>
    <row r="27" spans="1:16" ht="12.75" customHeight="1" thickBot="1" thickTop="1">
      <c r="A27" s="71" t="s">
        <v>136</v>
      </c>
      <c r="B27" s="71" t="s">
        <v>137</v>
      </c>
      <c r="C27" s="71" t="s">
        <v>113</v>
      </c>
      <c r="D27" s="70"/>
      <c r="E27" s="70"/>
      <c r="F27" s="70"/>
      <c r="G27" s="70">
        <v>321210</v>
      </c>
      <c r="H27" s="70">
        <v>177007.45</v>
      </c>
      <c r="I27" s="70">
        <v>160237.93</v>
      </c>
      <c r="J27" s="69"/>
      <c r="K27" s="59"/>
      <c r="L27" s="60"/>
      <c r="M27" s="61"/>
      <c r="N27" s="62">
        <f t="shared" si="1"/>
        <v>0.5510645683509231</v>
      </c>
      <c r="O27" s="61"/>
      <c r="P27" s="63">
        <f t="shared" si="3"/>
        <v>0.4988572273590486</v>
      </c>
    </row>
    <row r="28" spans="1:16" ht="12.75" customHeight="1" thickBot="1" thickTop="1">
      <c r="A28" s="71" t="s">
        <v>136</v>
      </c>
      <c r="B28" s="71" t="s">
        <v>137</v>
      </c>
      <c r="C28" s="71" t="s">
        <v>85</v>
      </c>
      <c r="D28" s="70">
        <v>1906170.4</v>
      </c>
      <c r="E28" s="70">
        <v>3199650.83</v>
      </c>
      <c r="F28" s="70">
        <v>2952630.47</v>
      </c>
      <c r="G28" s="70">
        <v>657782</v>
      </c>
      <c r="H28" s="70">
        <v>881014.12</v>
      </c>
      <c r="I28" s="70">
        <v>789998.41</v>
      </c>
      <c r="J28" s="69">
        <f>(G28-D28)*100/D28</f>
        <v>-65.49196231354762</v>
      </c>
      <c r="K28" s="59">
        <f>(H28-E28)*100/E28</f>
        <v>-72.46530428446782</v>
      </c>
      <c r="L28" s="60">
        <f>(I28-F28)*100/F28</f>
        <v>-73.24425057497967</v>
      </c>
      <c r="M28" s="61">
        <f t="shared" si="0"/>
        <v>1.6785754463504419</v>
      </c>
      <c r="N28" s="62">
        <f t="shared" si="1"/>
        <v>1.3393709770106206</v>
      </c>
      <c r="O28" s="61">
        <f t="shared" si="2"/>
        <v>1.5489855838701516</v>
      </c>
      <c r="P28" s="63">
        <f t="shared" si="3"/>
        <v>1.2010033871404204</v>
      </c>
    </row>
    <row r="29" spans="1:16" ht="15.75" thickBot="1" thickTop="1">
      <c r="A29" s="71" t="s">
        <v>136</v>
      </c>
      <c r="B29" s="71" t="s">
        <v>137</v>
      </c>
      <c r="C29" s="71" t="s">
        <v>605</v>
      </c>
      <c r="D29" s="70"/>
      <c r="E29" s="70"/>
      <c r="F29" s="70"/>
      <c r="G29" s="70">
        <v>104406</v>
      </c>
      <c r="H29" s="70">
        <v>145045.17</v>
      </c>
      <c r="I29" s="70">
        <v>129887.78</v>
      </c>
      <c r="J29" s="69"/>
      <c r="K29" s="59"/>
      <c r="L29" s="60"/>
      <c r="M29" s="61"/>
      <c r="N29" s="62">
        <f t="shared" si="1"/>
        <v>1.3892417102465378</v>
      </c>
      <c r="O29" s="61"/>
      <c r="P29" s="63">
        <f t="shared" si="3"/>
        <v>1.2440643258050303</v>
      </c>
    </row>
    <row r="30" spans="1:16" ht="15.75" thickBot="1" thickTop="1">
      <c r="A30" s="71" t="s">
        <v>136</v>
      </c>
      <c r="B30" s="71" t="s">
        <v>137</v>
      </c>
      <c r="C30" s="71" t="s">
        <v>590</v>
      </c>
      <c r="D30" s="70">
        <v>6332</v>
      </c>
      <c r="E30" s="70">
        <v>12942.53</v>
      </c>
      <c r="F30" s="70">
        <v>11338.98</v>
      </c>
      <c r="G30" s="70">
        <v>20010</v>
      </c>
      <c r="H30" s="70">
        <v>32997.86</v>
      </c>
      <c r="I30" s="70">
        <v>29714.85</v>
      </c>
      <c r="J30" s="69">
        <f>(G30-D30)*100/D30</f>
        <v>216.0138976626658</v>
      </c>
      <c r="K30" s="59">
        <f>(H30-E30)*100/E30</f>
        <v>154.95679747313702</v>
      </c>
      <c r="L30" s="60">
        <f>(I30-F30)*100/F30</f>
        <v>162.05928575586165</v>
      </c>
      <c r="M30" s="61">
        <f t="shared" si="0"/>
        <v>2.0439876816171827</v>
      </c>
      <c r="N30" s="62">
        <f t="shared" si="1"/>
        <v>1.6490684657671164</v>
      </c>
      <c r="O30" s="61">
        <f t="shared" si="2"/>
        <v>1.7907422615287427</v>
      </c>
      <c r="P30" s="63">
        <f t="shared" si="3"/>
        <v>1.4849999999999999</v>
      </c>
    </row>
    <row r="31" spans="1:16" ht="15.75" thickBot="1" thickTop="1">
      <c r="A31" s="71" t="s">
        <v>136</v>
      </c>
      <c r="B31" s="71" t="s">
        <v>137</v>
      </c>
      <c r="C31" s="71" t="s">
        <v>606</v>
      </c>
      <c r="D31" s="70"/>
      <c r="E31" s="70"/>
      <c r="F31" s="70"/>
      <c r="G31" s="70">
        <v>26000</v>
      </c>
      <c r="H31" s="70">
        <v>14950</v>
      </c>
      <c r="I31" s="70">
        <v>13252.78</v>
      </c>
      <c r="J31" s="69"/>
      <c r="K31" s="59"/>
      <c r="L31" s="60"/>
      <c r="M31" s="61"/>
      <c r="N31" s="62">
        <f t="shared" si="1"/>
        <v>0.575</v>
      </c>
      <c r="O31" s="61"/>
      <c r="P31" s="63">
        <f t="shared" si="3"/>
        <v>0.5097223076923078</v>
      </c>
    </row>
    <row r="32" spans="1:16" ht="15.75" thickBot="1" thickTop="1">
      <c r="A32" s="71" t="s">
        <v>136</v>
      </c>
      <c r="B32" s="71" t="s">
        <v>137</v>
      </c>
      <c r="C32" s="71" t="s">
        <v>67</v>
      </c>
      <c r="D32" s="70">
        <v>32.8</v>
      </c>
      <c r="E32" s="70">
        <v>47.56</v>
      </c>
      <c r="F32" s="70">
        <v>43.12</v>
      </c>
      <c r="G32" s="70"/>
      <c r="H32" s="70"/>
      <c r="I32" s="70"/>
      <c r="J32" s="69"/>
      <c r="K32" s="59"/>
      <c r="L32" s="60"/>
      <c r="M32" s="61">
        <f t="shared" si="0"/>
        <v>1.4500000000000002</v>
      </c>
      <c r="N32" s="62"/>
      <c r="O32" s="61">
        <f t="shared" si="2"/>
        <v>1.3146341463414635</v>
      </c>
      <c r="P32" s="63"/>
    </row>
    <row r="33" spans="1:16" ht="15.75" thickBot="1" thickTop="1">
      <c r="A33" s="71" t="s">
        <v>136</v>
      </c>
      <c r="B33" s="71" t="s">
        <v>137</v>
      </c>
      <c r="C33" s="71" t="s">
        <v>802</v>
      </c>
      <c r="D33" s="70"/>
      <c r="E33" s="70"/>
      <c r="F33" s="70"/>
      <c r="G33" s="70">
        <v>26000</v>
      </c>
      <c r="H33" s="70">
        <v>39000</v>
      </c>
      <c r="I33" s="70">
        <v>35073.01</v>
      </c>
      <c r="J33" s="69"/>
      <c r="K33" s="59"/>
      <c r="L33" s="60"/>
      <c r="M33" s="61"/>
      <c r="N33" s="62">
        <f t="shared" si="1"/>
        <v>1.5</v>
      </c>
      <c r="O33" s="61"/>
      <c r="P33" s="63">
        <f t="shared" si="3"/>
        <v>1.3489619230769232</v>
      </c>
    </row>
    <row r="34" spans="1:16" ht="15.75" thickBot="1" thickTop="1">
      <c r="A34" s="71" t="s">
        <v>136</v>
      </c>
      <c r="B34" s="71" t="s">
        <v>137</v>
      </c>
      <c r="C34" s="71" t="s">
        <v>174</v>
      </c>
      <c r="D34" s="70">
        <v>690656</v>
      </c>
      <c r="E34" s="70">
        <v>1055614.79</v>
      </c>
      <c r="F34" s="70">
        <v>940930.64</v>
      </c>
      <c r="G34" s="70">
        <v>91952</v>
      </c>
      <c r="H34" s="70">
        <v>118957.33</v>
      </c>
      <c r="I34" s="70">
        <v>106867.43</v>
      </c>
      <c r="J34" s="69">
        <f>(G34-D34)*100/D34</f>
        <v>-86.68628086920262</v>
      </c>
      <c r="K34" s="59">
        <f>(H34-E34)*100/E34</f>
        <v>-88.73099059174797</v>
      </c>
      <c r="L34" s="60">
        <f>(I34-F34)*100/F34</f>
        <v>-88.64236900607254</v>
      </c>
      <c r="M34" s="61">
        <f t="shared" si="0"/>
        <v>1.528423397465598</v>
      </c>
      <c r="N34" s="62">
        <f t="shared" si="1"/>
        <v>1.2936894249173483</v>
      </c>
      <c r="O34" s="61">
        <f t="shared" si="2"/>
        <v>1.3623723532409766</v>
      </c>
      <c r="P34" s="63">
        <f t="shared" si="3"/>
        <v>1.1622088698451365</v>
      </c>
    </row>
    <row r="35" spans="1:16" ht="15.75" thickBot="1" thickTop="1">
      <c r="A35" s="71" t="s">
        <v>136</v>
      </c>
      <c r="B35" s="71" t="s">
        <v>137</v>
      </c>
      <c r="C35" s="71" t="s">
        <v>49</v>
      </c>
      <c r="D35" s="70">
        <v>244070</v>
      </c>
      <c r="E35" s="70">
        <v>425621.71</v>
      </c>
      <c r="F35" s="70">
        <v>389567.03</v>
      </c>
      <c r="G35" s="70">
        <v>278107</v>
      </c>
      <c r="H35" s="70">
        <v>423746.82</v>
      </c>
      <c r="I35" s="70">
        <v>374800.31</v>
      </c>
      <c r="J35" s="69">
        <f>(G35-D35)*100/D35</f>
        <v>13.945589380095875</v>
      </c>
      <c r="K35" s="59">
        <f>(H35-E35)*100/E35</f>
        <v>-0.4405061950434845</v>
      </c>
      <c r="L35" s="60">
        <f>(I35-F35)*100/F35</f>
        <v>-3.790546648673023</v>
      </c>
      <c r="M35" s="61">
        <f t="shared" si="0"/>
        <v>1.7438509853730488</v>
      </c>
      <c r="N35" s="62">
        <f t="shared" si="1"/>
        <v>1.523682683283772</v>
      </c>
      <c r="O35" s="61">
        <f t="shared" si="2"/>
        <v>1.5961282828696686</v>
      </c>
      <c r="P35" s="63">
        <f t="shared" si="3"/>
        <v>1.3476838411115146</v>
      </c>
    </row>
    <row r="36" spans="1:16" ht="15.75" thickBot="1" thickTop="1">
      <c r="A36" s="71" t="s">
        <v>136</v>
      </c>
      <c r="B36" s="71" t="s">
        <v>137</v>
      </c>
      <c r="C36" s="71" t="s">
        <v>59</v>
      </c>
      <c r="D36" s="70">
        <v>4806</v>
      </c>
      <c r="E36" s="70">
        <v>7449.3</v>
      </c>
      <c r="F36" s="70">
        <v>6243.8</v>
      </c>
      <c r="G36" s="70"/>
      <c r="H36" s="70"/>
      <c r="I36" s="70"/>
      <c r="J36" s="69"/>
      <c r="K36" s="59"/>
      <c r="L36" s="60"/>
      <c r="M36" s="61">
        <f t="shared" si="0"/>
        <v>1.55</v>
      </c>
      <c r="N36" s="62"/>
      <c r="O36" s="61">
        <f t="shared" si="2"/>
        <v>1.2991677070328755</v>
      </c>
      <c r="P36" s="63"/>
    </row>
    <row r="37" spans="1:16" ht="15.75" thickBot="1" thickTop="1">
      <c r="A37" s="71" t="s">
        <v>136</v>
      </c>
      <c r="B37" s="71" t="s">
        <v>137</v>
      </c>
      <c r="C37" s="71" t="s">
        <v>91</v>
      </c>
      <c r="D37" s="70">
        <v>104000</v>
      </c>
      <c r="E37" s="70">
        <v>123500</v>
      </c>
      <c r="F37" s="70">
        <v>112454.91</v>
      </c>
      <c r="G37" s="70"/>
      <c r="H37" s="70"/>
      <c r="I37" s="70"/>
      <c r="J37" s="69"/>
      <c r="K37" s="59"/>
      <c r="L37" s="60"/>
      <c r="M37" s="61">
        <f t="shared" si="0"/>
        <v>1.1875</v>
      </c>
      <c r="N37" s="62"/>
      <c r="O37" s="61">
        <f t="shared" si="2"/>
        <v>1.0812972115384616</v>
      </c>
      <c r="P37" s="63"/>
    </row>
    <row r="38" spans="1:16" ht="15.75" thickBot="1" thickTop="1">
      <c r="A38" s="71" t="s">
        <v>136</v>
      </c>
      <c r="B38" s="71" t="s">
        <v>137</v>
      </c>
      <c r="C38" s="71" t="s">
        <v>108</v>
      </c>
      <c r="D38" s="70">
        <v>400997</v>
      </c>
      <c r="E38" s="70">
        <v>705178.42</v>
      </c>
      <c r="F38" s="70">
        <v>637726.06</v>
      </c>
      <c r="G38" s="70">
        <v>594262</v>
      </c>
      <c r="H38" s="70">
        <v>908587.16</v>
      </c>
      <c r="I38" s="70">
        <v>817732.88</v>
      </c>
      <c r="J38" s="69">
        <f>(G38-D38)*100/D38</f>
        <v>48.196121167988785</v>
      </c>
      <c r="K38" s="59">
        <f>(H38-E38)*100/E38</f>
        <v>28.845003509891864</v>
      </c>
      <c r="L38" s="60">
        <f>(I38-F38)*100/F38</f>
        <v>28.226354745484283</v>
      </c>
      <c r="M38" s="61">
        <f t="shared" si="0"/>
        <v>1.758562832140889</v>
      </c>
      <c r="N38" s="62">
        <f t="shared" si="1"/>
        <v>1.5289336353325638</v>
      </c>
      <c r="O38" s="61">
        <f t="shared" si="2"/>
        <v>1.5903511996349102</v>
      </c>
      <c r="P38" s="63">
        <f t="shared" si="3"/>
        <v>1.3760477365202555</v>
      </c>
    </row>
    <row r="39" spans="1:16" ht="12.75" customHeight="1" thickBot="1" thickTop="1">
      <c r="A39" s="71" t="s">
        <v>136</v>
      </c>
      <c r="B39" s="71" t="s">
        <v>137</v>
      </c>
      <c r="C39" s="71" t="s">
        <v>149</v>
      </c>
      <c r="D39" s="70"/>
      <c r="E39" s="70"/>
      <c r="F39" s="70"/>
      <c r="G39" s="70">
        <v>26302</v>
      </c>
      <c r="H39" s="70">
        <v>13151</v>
      </c>
      <c r="I39" s="70">
        <v>11658.02</v>
      </c>
      <c r="J39" s="69"/>
      <c r="K39" s="59"/>
      <c r="L39" s="60"/>
      <c r="M39" s="61"/>
      <c r="N39" s="62">
        <f t="shared" si="1"/>
        <v>0.5</v>
      </c>
      <c r="O39" s="61"/>
      <c r="P39" s="63">
        <f t="shared" si="3"/>
        <v>0.443237016196487</v>
      </c>
    </row>
    <row r="40" spans="1:16" ht="15.75" thickBot="1" thickTop="1">
      <c r="A40" s="71" t="s">
        <v>141</v>
      </c>
      <c r="B40" s="71" t="s">
        <v>142</v>
      </c>
      <c r="C40" s="71" t="s">
        <v>139</v>
      </c>
      <c r="D40" s="70"/>
      <c r="E40" s="70"/>
      <c r="F40" s="70"/>
      <c r="G40" s="70">
        <v>600</v>
      </c>
      <c r="H40" s="70">
        <v>5.49</v>
      </c>
      <c r="I40" s="70">
        <v>4.97</v>
      </c>
      <c r="J40" s="69"/>
      <c r="K40" s="59"/>
      <c r="L40" s="60"/>
      <c r="M40" s="61"/>
      <c r="N40" s="62">
        <f t="shared" si="1"/>
        <v>0.00915</v>
      </c>
      <c r="O40" s="61"/>
      <c r="P40" s="63">
        <f t="shared" si="3"/>
        <v>0.008283333333333334</v>
      </c>
    </row>
    <row r="41" spans="1:16" ht="15.75" thickBot="1" thickTop="1">
      <c r="A41" s="71" t="s">
        <v>141</v>
      </c>
      <c r="B41" s="71" t="s">
        <v>142</v>
      </c>
      <c r="C41" s="71" t="s">
        <v>46</v>
      </c>
      <c r="D41" s="70">
        <v>80178</v>
      </c>
      <c r="E41" s="70">
        <v>145742.2</v>
      </c>
      <c r="F41" s="70">
        <v>131953.04</v>
      </c>
      <c r="G41" s="70">
        <v>21590.95</v>
      </c>
      <c r="H41" s="70">
        <v>108662.23</v>
      </c>
      <c r="I41" s="70">
        <v>97180.54</v>
      </c>
      <c r="J41" s="69">
        <f>(G41-D41)*100/D41</f>
        <v>-73.07122901544065</v>
      </c>
      <c r="K41" s="59">
        <f>(H41-E41)*100/E41</f>
        <v>-25.44216431479696</v>
      </c>
      <c r="L41" s="60">
        <f>(I41-F41)*100/F41</f>
        <v>-26.352178017270397</v>
      </c>
      <c r="M41" s="61">
        <f t="shared" si="0"/>
        <v>1.817733043977151</v>
      </c>
      <c r="N41" s="62">
        <f t="shared" si="1"/>
        <v>5.0327674326511795</v>
      </c>
      <c r="O41" s="61">
        <f t="shared" si="2"/>
        <v>1.6457512035720523</v>
      </c>
      <c r="P41" s="63">
        <f t="shared" si="3"/>
        <v>4.500984903397025</v>
      </c>
    </row>
    <row r="42" spans="1:16" ht="15.75" thickBot="1" thickTop="1">
      <c r="A42" s="71" t="s">
        <v>514</v>
      </c>
      <c r="B42" s="71" t="s">
        <v>515</v>
      </c>
      <c r="C42" s="71" t="s">
        <v>46</v>
      </c>
      <c r="D42" s="70">
        <v>11619.2</v>
      </c>
      <c r="E42" s="70">
        <v>21264.48</v>
      </c>
      <c r="F42" s="70">
        <v>19878.13</v>
      </c>
      <c r="G42" s="70"/>
      <c r="H42" s="70"/>
      <c r="I42" s="70"/>
      <c r="J42" s="69"/>
      <c r="K42" s="59"/>
      <c r="L42" s="60"/>
      <c r="M42" s="61">
        <f t="shared" si="0"/>
        <v>1.8301156706141557</v>
      </c>
      <c r="N42" s="62"/>
      <c r="O42" s="61">
        <f t="shared" si="2"/>
        <v>1.710800227210135</v>
      </c>
      <c r="P42" s="63"/>
    </row>
    <row r="43" spans="1:16" ht="15.75" thickBot="1" thickTop="1">
      <c r="A43" s="71" t="s">
        <v>742</v>
      </c>
      <c r="B43" s="71" t="s">
        <v>743</v>
      </c>
      <c r="C43" s="71" t="s">
        <v>53</v>
      </c>
      <c r="D43" s="70"/>
      <c r="E43" s="70"/>
      <c r="F43" s="70"/>
      <c r="G43" s="70">
        <v>37.8</v>
      </c>
      <c r="H43" s="70">
        <v>64.75</v>
      </c>
      <c r="I43" s="70">
        <v>57.83</v>
      </c>
      <c r="J43" s="69"/>
      <c r="K43" s="59"/>
      <c r="L43" s="60"/>
      <c r="M43" s="61"/>
      <c r="N43" s="62">
        <f t="shared" si="1"/>
        <v>1.712962962962963</v>
      </c>
      <c r="O43" s="61"/>
      <c r="P43" s="63">
        <f t="shared" si="3"/>
        <v>1.5298941798941799</v>
      </c>
    </row>
    <row r="44" spans="1:16" ht="15.75" thickBot="1" thickTop="1">
      <c r="A44" s="71" t="s">
        <v>145</v>
      </c>
      <c r="B44" s="71" t="s">
        <v>146</v>
      </c>
      <c r="C44" s="71" t="s">
        <v>46</v>
      </c>
      <c r="D44" s="70">
        <v>25300</v>
      </c>
      <c r="E44" s="70">
        <v>31175</v>
      </c>
      <c r="F44" s="70">
        <v>28977.62</v>
      </c>
      <c r="G44" s="70"/>
      <c r="H44" s="70"/>
      <c r="I44" s="70"/>
      <c r="J44" s="69"/>
      <c r="K44" s="59"/>
      <c r="L44" s="60"/>
      <c r="M44" s="61">
        <f t="shared" si="0"/>
        <v>1.232213438735178</v>
      </c>
      <c r="N44" s="62"/>
      <c r="O44" s="61">
        <f t="shared" si="2"/>
        <v>1.1453604743083003</v>
      </c>
      <c r="P44" s="63"/>
    </row>
    <row r="45" spans="1:16" ht="15.75" thickBot="1" thickTop="1">
      <c r="A45" s="71" t="s">
        <v>664</v>
      </c>
      <c r="B45" s="71" t="s">
        <v>665</v>
      </c>
      <c r="C45" s="71" t="s">
        <v>53</v>
      </c>
      <c r="D45" s="70">
        <v>546.43</v>
      </c>
      <c r="E45" s="70">
        <v>576.55</v>
      </c>
      <c r="F45" s="70">
        <v>488.22</v>
      </c>
      <c r="G45" s="70">
        <v>153.9</v>
      </c>
      <c r="H45" s="70">
        <v>215.67</v>
      </c>
      <c r="I45" s="70">
        <v>196.99</v>
      </c>
      <c r="J45" s="69">
        <f>(G45-D45)*100/D45</f>
        <v>-71.83536775067256</v>
      </c>
      <c r="K45" s="59">
        <f>(H45-E45)*100/E45</f>
        <v>-62.59301014656145</v>
      </c>
      <c r="L45" s="60">
        <f>(I45-F45)*100/F45</f>
        <v>-59.651386669943875</v>
      </c>
      <c r="M45" s="61">
        <f t="shared" si="0"/>
        <v>1.0551214245191516</v>
      </c>
      <c r="N45" s="62">
        <f t="shared" si="1"/>
        <v>1.4013645224171538</v>
      </c>
      <c r="O45" s="61">
        <f t="shared" si="2"/>
        <v>0.8934721739289572</v>
      </c>
      <c r="P45" s="63">
        <f t="shared" si="3"/>
        <v>1.279987004548408</v>
      </c>
    </row>
    <row r="46" spans="1:16" ht="15.75" thickBot="1" thickTop="1">
      <c r="A46" s="71" t="s">
        <v>664</v>
      </c>
      <c r="B46" s="71" t="s">
        <v>665</v>
      </c>
      <c r="C46" s="71" t="s">
        <v>46</v>
      </c>
      <c r="D46" s="70">
        <v>121322</v>
      </c>
      <c r="E46" s="70">
        <v>104638</v>
      </c>
      <c r="F46" s="70">
        <v>95271.88</v>
      </c>
      <c r="G46" s="70"/>
      <c r="H46" s="70"/>
      <c r="I46" s="70"/>
      <c r="J46" s="69"/>
      <c r="K46" s="59"/>
      <c r="L46" s="60"/>
      <c r="M46" s="61">
        <f t="shared" si="0"/>
        <v>0.8624816603748702</v>
      </c>
      <c r="N46" s="62"/>
      <c r="O46" s="61">
        <f t="shared" si="2"/>
        <v>0.7852811526351363</v>
      </c>
      <c r="P46" s="63"/>
    </row>
    <row r="47" spans="1:16" ht="15.75" thickBot="1" thickTop="1">
      <c r="A47" s="71" t="s">
        <v>664</v>
      </c>
      <c r="B47" s="71" t="s">
        <v>665</v>
      </c>
      <c r="C47" s="71" t="s">
        <v>174</v>
      </c>
      <c r="D47" s="70">
        <v>44014.8</v>
      </c>
      <c r="E47" s="70">
        <v>27932.97</v>
      </c>
      <c r="F47" s="70">
        <v>25287.31</v>
      </c>
      <c r="G47" s="70">
        <v>8323.56</v>
      </c>
      <c r="H47" s="70">
        <v>3329.42</v>
      </c>
      <c r="I47" s="70">
        <v>3100.78</v>
      </c>
      <c r="J47" s="69">
        <f>(G47-D47)*100/D47</f>
        <v>-81.08917909430465</v>
      </c>
      <c r="K47" s="59">
        <f>(H47-E47)*100/E47</f>
        <v>-88.08068028569824</v>
      </c>
      <c r="L47" s="60">
        <f>(I47-F47)*100/F47</f>
        <v>-87.73780208333747</v>
      </c>
      <c r="M47" s="61">
        <f t="shared" si="0"/>
        <v>0.6346267619073584</v>
      </c>
      <c r="N47" s="62">
        <f t="shared" si="1"/>
        <v>0.39999951943639506</v>
      </c>
      <c r="O47" s="61">
        <f t="shared" si="2"/>
        <v>0.5745183438298027</v>
      </c>
      <c r="P47" s="63">
        <f t="shared" si="3"/>
        <v>0.37253050377482716</v>
      </c>
    </row>
    <row r="48" spans="1:16" ht="15.75" thickBot="1" thickTop="1">
      <c r="A48" s="71" t="s">
        <v>664</v>
      </c>
      <c r="B48" s="71" t="s">
        <v>665</v>
      </c>
      <c r="C48" s="71" t="s">
        <v>108</v>
      </c>
      <c r="D48" s="70">
        <v>200</v>
      </c>
      <c r="E48" s="70">
        <v>179.77</v>
      </c>
      <c r="F48" s="70">
        <v>158.15</v>
      </c>
      <c r="G48" s="70"/>
      <c r="H48" s="70"/>
      <c r="I48" s="70"/>
      <c r="J48" s="69"/>
      <c r="K48" s="59"/>
      <c r="L48" s="60"/>
      <c r="M48" s="61">
        <f t="shared" si="0"/>
        <v>0.89885</v>
      </c>
      <c r="N48" s="62"/>
      <c r="O48" s="61">
        <f t="shared" si="2"/>
        <v>0.7907500000000001</v>
      </c>
      <c r="P48" s="63"/>
    </row>
    <row r="49" spans="1:16" ht="15.75" thickBot="1" thickTop="1">
      <c r="A49" s="71" t="s">
        <v>669</v>
      </c>
      <c r="B49" s="71" t="s">
        <v>670</v>
      </c>
      <c r="C49" s="71" t="s">
        <v>53</v>
      </c>
      <c r="D49" s="70">
        <v>505.95</v>
      </c>
      <c r="E49" s="70">
        <v>663.2</v>
      </c>
      <c r="F49" s="70">
        <v>561.6</v>
      </c>
      <c r="G49" s="70">
        <v>502.2</v>
      </c>
      <c r="H49" s="70">
        <v>588.3</v>
      </c>
      <c r="I49" s="70">
        <v>537.35</v>
      </c>
      <c r="J49" s="69">
        <f>(G49-D49)*100/D49</f>
        <v>-0.7411799584939224</v>
      </c>
      <c r="K49" s="59">
        <f>(H49-E49)*100/E49</f>
        <v>-11.293727382388433</v>
      </c>
      <c r="L49" s="60">
        <f>(I49-F49)*100/F49</f>
        <v>-4.318019943019943</v>
      </c>
      <c r="M49" s="61">
        <f t="shared" si="0"/>
        <v>1.3108014625951183</v>
      </c>
      <c r="N49" s="62">
        <f t="shared" si="1"/>
        <v>1.1714456391875747</v>
      </c>
      <c r="O49" s="61">
        <f t="shared" si="2"/>
        <v>1.109991105840498</v>
      </c>
      <c r="P49" s="63">
        <f t="shared" si="3"/>
        <v>1.0699920350457985</v>
      </c>
    </row>
    <row r="50" spans="1:16" ht="12.75" customHeight="1" thickBot="1" thickTop="1">
      <c r="A50" s="71" t="s">
        <v>669</v>
      </c>
      <c r="B50" s="71" t="s">
        <v>670</v>
      </c>
      <c r="C50" s="71" t="s">
        <v>174</v>
      </c>
      <c r="D50" s="70">
        <v>2138</v>
      </c>
      <c r="E50" s="70">
        <v>1635.25</v>
      </c>
      <c r="F50" s="70">
        <v>1468.37</v>
      </c>
      <c r="G50" s="70">
        <v>7570.73</v>
      </c>
      <c r="H50" s="70">
        <v>4542.44</v>
      </c>
      <c r="I50" s="70">
        <v>4230.5</v>
      </c>
      <c r="J50" s="69">
        <f>(G50-D50)*100/D50</f>
        <v>254.10336763330216</v>
      </c>
      <c r="K50" s="59">
        <f>(H50-E50)*100/E50</f>
        <v>177.78260204861638</v>
      </c>
      <c r="L50" s="60">
        <f>(I50-F50)*100/F50</f>
        <v>188.10858298657698</v>
      </c>
      <c r="M50" s="61">
        <f t="shared" si="0"/>
        <v>0.7648503274087932</v>
      </c>
      <c r="N50" s="62">
        <f t="shared" si="1"/>
        <v>0.6000002641753173</v>
      </c>
      <c r="O50" s="61">
        <f t="shared" si="2"/>
        <v>0.6867960710944808</v>
      </c>
      <c r="P50" s="63">
        <f t="shared" si="3"/>
        <v>0.5587968399348544</v>
      </c>
    </row>
    <row r="51" spans="1:16" ht="15.75" thickBot="1" thickTop="1">
      <c r="A51" s="71" t="s">
        <v>147</v>
      </c>
      <c r="B51" s="71" t="s">
        <v>148</v>
      </c>
      <c r="C51" s="71" t="s">
        <v>87</v>
      </c>
      <c r="D51" s="70">
        <v>19110</v>
      </c>
      <c r="E51" s="70">
        <v>7535.71</v>
      </c>
      <c r="F51" s="70">
        <v>6668.45</v>
      </c>
      <c r="G51" s="70">
        <v>7920</v>
      </c>
      <c r="H51" s="70">
        <v>1456.19</v>
      </c>
      <c r="I51" s="70">
        <v>1343.88</v>
      </c>
      <c r="J51" s="69">
        <f>(G51-D51)*100/D51</f>
        <v>-58.555729984301415</v>
      </c>
      <c r="K51" s="59">
        <f>(H51-E51)*100/E51</f>
        <v>-80.67614066889517</v>
      </c>
      <c r="L51" s="60">
        <f>(I51-F51)*100/F51</f>
        <v>-79.84719087644055</v>
      </c>
      <c r="M51" s="61">
        <f t="shared" si="0"/>
        <v>0.3943333333333333</v>
      </c>
      <c r="N51" s="62">
        <f t="shared" si="1"/>
        <v>0.18386237373737374</v>
      </c>
      <c r="O51" s="61">
        <f t="shared" si="2"/>
        <v>0.3489508110936682</v>
      </c>
      <c r="P51" s="63">
        <f t="shared" si="3"/>
        <v>0.16968181818181818</v>
      </c>
    </row>
    <row r="52" spans="1:16" ht="15.75" thickBot="1" thickTop="1">
      <c r="A52" s="71" t="s">
        <v>147</v>
      </c>
      <c r="B52" s="71" t="s">
        <v>148</v>
      </c>
      <c r="C52" s="71" t="s">
        <v>138</v>
      </c>
      <c r="D52" s="70">
        <v>44100</v>
      </c>
      <c r="E52" s="70">
        <v>12127.5</v>
      </c>
      <c r="F52" s="70">
        <v>10818.64</v>
      </c>
      <c r="G52" s="70">
        <v>155927.7</v>
      </c>
      <c r="H52" s="70">
        <v>100172.04</v>
      </c>
      <c r="I52" s="70">
        <v>90537.85</v>
      </c>
      <c r="J52" s="69">
        <f>(G52-D52)*100/D52</f>
        <v>253.5775510204082</v>
      </c>
      <c r="K52" s="59">
        <f>(H52-E52)*100/E52</f>
        <v>725.9908472479901</v>
      </c>
      <c r="L52" s="60">
        <f>(I52-F52)*100/F52</f>
        <v>736.8690519325905</v>
      </c>
      <c r="M52" s="61">
        <f t="shared" si="0"/>
        <v>0.275</v>
      </c>
      <c r="N52" s="62">
        <f t="shared" si="1"/>
        <v>0.6424262013740983</v>
      </c>
      <c r="O52" s="61">
        <f t="shared" si="2"/>
        <v>0.2453206349206349</v>
      </c>
      <c r="P52" s="63">
        <f t="shared" si="3"/>
        <v>0.5806399376121113</v>
      </c>
    </row>
    <row r="53" spans="1:16" ht="15.75" thickBot="1" thickTop="1">
      <c r="A53" s="71" t="s">
        <v>147</v>
      </c>
      <c r="B53" s="71" t="s">
        <v>148</v>
      </c>
      <c r="C53" s="71" t="s">
        <v>60</v>
      </c>
      <c r="D53" s="70">
        <v>3000</v>
      </c>
      <c r="E53" s="70">
        <v>7052.38</v>
      </c>
      <c r="F53" s="70">
        <v>6331.32</v>
      </c>
      <c r="G53" s="70">
        <v>1000</v>
      </c>
      <c r="H53" s="70">
        <v>3114.81</v>
      </c>
      <c r="I53" s="70">
        <v>2853.53</v>
      </c>
      <c r="J53" s="69">
        <f>(G53-D53)*100/D53</f>
        <v>-66.66666666666667</v>
      </c>
      <c r="K53" s="59">
        <f>(H53-E53)*100/E53</f>
        <v>-55.833208080109124</v>
      </c>
      <c r="L53" s="60">
        <f>(I53-F53)*100/F53</f>
        <v>-54.929935621639714</v>
      </c>
      <c r="M53" s="61">
        <f t="shared" si="0"/>
        <v>2.3507933333333333</v>
      </c>
      <c r="N53" s="62">
        <f t="shared" si="1"/>
        <v>3.11481</v>
      </c>
      <c r="O53" s="61">
        <f t="shared" si="2"/>
        <v>2.11044</v>
      </c>
      <c r="P53" s="63">
        <f t="shared" si="3"/>
        <v>2.85353</v>
      </c>
    </row>
    <row r="54" spans="1:16" ht="15.75" thickBot="1" thickTop="1">
      <c r="A54" s="71" t="s">
        <v>147</v>
      </c>
      <c r="B54" s="71" t="s">
        <v>148</v>
      </c>
      <c r="C54" s="71" t="s">
        <v>139</v>
      </c>
      <c r="D54" s="70">
        <v>2807</v>
      </c>
      <c r="E54" s="70">
        <v>10670.5</v>
      </c>
      <c r="F54" s="70">
        <v>9940.42</v>
      </c>
      <c r="G54" s="70"/>
      <c r="H54" s="70"/>
      <c r="I54" s="70"/>
      <c r="J54" s="69"/>
      <c r="K54" s="59"/>
      <c r="L54" s="60"/>
      <c r="M54" s="61">
        <f t="shared" si="0"/>
        <v>3.801389383683648</v>
      </c>
      <c r="N54" s="62"/>
      <c r="O54" s="61">
        <f t="shared" si="2"/>
        <v>3.541296758104738</v>
      </c>
      <c r="P54" s="63"/>
    </row>
    <row r="55" spans="1:16" ht="15.75" thickBot="1" thickTop="1">
      <c r="A55" s="71" t="s">
        <v>147</v>
      </c>
      <c r="B55" s="71" t="s">
        <v>148</v>
      </c>
      <c r="C55" s="71" t="s">
        <v>53</v>
      </c>
      <c r="D55" s="70"/>
      <c r="E55" s="70"/>
      <c r="F55" s="70"/>
      <c r="G55" s="70">
        <v>2000</v>
      </c>
      <c r="H55" s="70">
        <v>5250</v>
      </c>
      <c r="I55" s="70">
        <v>4815.02</v>
      </c>
      <c r="J55" s="69"/>
      <c r="K55" s="59"/>
      <c r="L55" s="60"/>
      <c r="M55" s="61"/>
      <c r="N55" s="62">
        <f t="shared" si="1"/>
        <v>2.625</v>
      </c>
      <c r="O55" s="61"/>
      <c r="P55" s="63">
        <f t="shared" si="3"/>
        <v>2.4075100000000003</v>
      </c>
    </row>
    <row r="56" spans="1:16" ht="15.75" thickBot="1" thickTop="1">
      <c r="A56" s="71" t="s">
        <v>147</v>
      </c>
      <c r="B56" s="71" t="s">
        <v>148</v>
      </c>
      <c r="C56" s="71" t="s">
        <v>122</v>
      </c>
      <c r="D56" s="70">
        <v>26327.6</v>
      </c>
      <c r="E56" s="70">
        <v>25549.74</v>
      </c>
      <c r="F56" s="70">
        <v>23005.03</v>
      </c>
      <c r="G56" s="70"/>
      <c r="H56" s="70"/>
      <c r="I56" s="70"/>
      <c r="J56" s="69"/>
      <c r="K56" s="59"/>
      <c r="L56" s="60"/>
      <c r="M56" s="61">
        <f t="shared" si="0"/>
        <v>0.970454579984503</v>
      </c>
      <c r="N56" s="62"/>
      <c r="O56" s="61">
        <f t="shared" si="2"/>
        <v>0.8737989790182167</v>
      </c>
      <c r="P56" s="63"/>
    </row>
    <row r="57" spans="1:16" ht="15.75" thickBot="1" thickTop="1">
      <c r="A57" s="71" t="s">
        <v>147</v>
      </c>
      <c r="B57" s="71" t="s">
        <v>148</v>
      </c>
      <c r="C57" s="71" t="s">
        <v>46</v>
      </c>
      <c r="D57" s="70">
        <v>694022</v>
      </c>
      <c r="E57" s="70">
        <v>1721020.7</v>
      </c>
      <c r="F57" s="70">
        <v>1545048</v>
      </c>
      <c r="G57" s="70">
        <v>717003.8</v>
      </c>
      <c r="H57" s="70">
        <v>1325814.63</v>
      </c>
      <c r="I57" s="70">
        <v>1183079.17</v>
      </c>
      <c r="J57" s="69">
        <f>(G57-D57)*100/D57</f>
        <v>3.311393586946818</v>
      </c>
      <c r="K57" s="59">
        <f>(H57-E57)*100/E57</f>
        <v>-22.96346987575455</v>
      </c>
      <c r="L57" s="60">
        <f>(I57-F57)*100/F57</f>
        <v>-23.427675386136876</v>
      </c>
      <c r="M57" s="61">
        <f t="shared" si="0"/>
        <v>2.4797783067395556</v>
      </c>
      <c r="N57" s="62">
        <f t="shared" si="1"/>
        <v>1.8491040493788176</v>
      </c>
      <c r="O57" s="61">
        <f t="shared" si="2"/>
        <v>2.2262233762042127</v>
      </c>
      <c r="P57" s="63">
        <f t="shared" si="3"/>
        <v>1.6500319384639242</v>
      </c>
    </row>
    <row r="58" spans="1:16" ht="15.75" thickBot="1" thickTop="1">
      <c r="A58" s="71" t="s">
        <v>147</v>
      </c>
      <c r="B58" s="71" t="s">
        <v>148</v>
      </c>
      <c r="C58" s="71" t="s">
        <v>45</v>
      </c>
      <c r="D58" s="70">
        <v>120000</v>
      </c>
      <c r="E58" s="70">
        <v>30000</v>
      </c>
      <c r="F58" s="70">
        <v>27015.58</v>
      </c>
      <c r="G58" s="70"/>
      <c r="H58" s="70"/>
      <c r="I58" s="70"/>
      <c r="J58" s="69"/>
      <c r="K58" s="59"/>
      <c r="L58" s="60"/>
      <c r="M58" s="61">
        <f t="shared" si="0"/>
        <v>0.25</v>
      </c>
      <c r="N58" s="62"/>
      <c r="O58" s="61">
        <f t="shared" si="2"/>
        <v>0.22512983333333333</v>
      </c>
      <c r="P58" s="63"/>
    </row>
    <row r="59" spans="1:16" ht="15.75" thickBot="1" thickTop="1">
      <c r="A59" s="71" t="s">
        <v>147</v>
      </c>
      <c r="B59" s="71" t="s">
        <v>148</v>
      </c>
      <c r="C59" s="71" t="s">
        <v>502</v>
      </c>
      <c r="D59" s="70">
        <v>1008</v>
      </c>
      <c r="E59" s="70">
        <v>3326.4</v>
      </c>
      <c r="F59" s="70">
        <v>2984.16</v>
      </c>
      <c r="G59" s="70"/>
      <c r="H59" s="70"/>
      <c r="I59" s="70"/>
      <c r="J59" s="69"/>
      <c r="K59" s="59"/>
      <c r="L59" s="60"/>
      <c r="M59" s="61">
        <f t="shared" si="0"/>
        <v>3.3000000000000003</v>
      </c>
      <c r="N59" s="62"/>
      <c r="O59" s="61">
        <f t="shared" si="2"/>
        <v>2.9604761904761903</v>
      </c>
      <c r="P59" s="63"/>
    </row>
    <row r="60" spans="1:16" ht="15.75" thickBot="1" thickTop="1">
      <c r="A60" s="71" t="s">
        <v>147</v>
      </c>
      <c r="B60" s="71" t="s">
        <v>148</v>
      </c>
      <c r="C60" s="71" t="s">
        <v>156</v>
      </c>
      <c r="D60" s="70"/>
      <c r="E60" s="70"/>
      <c r="F60" s="70"/>
      <c r="G60" s="70">
        <v>3510</v>
      </c>
      <c r="H60" s="70">
        <v>9638.14</v>
      </c>
      <c r="I60" s="70">
        <v>8656.11</v>
      </c>
      <c r="J60" s="69"/>
      <c r="K60" s="59"/>
      <c r="L60" s="60"/>
      <c r="M60" s="61"/>
      <c r="N60" s="62">
        <f t="shared" si="1"/>
        <v>2.7459088319088316</v>
      </c>
      <c r="O60" s="61"/>
      <c r="P60" s="63">
        <f t="shared" si="3"/>
        <v>2.4661282051282054</v>
      </c>
    </row>
    <row r="61" spans="1:16" ht="15.75" thickBot="1" thickTop="1">
      <c r="A61" s="71" t="s">
        <v>147</v>
      </c>
      <c r="B61" s="71" t="s">
        <v>148</v>
      </c>
      <c r="C61" s="71" t="s">
        <v>102</v>
      </c>
      <c r="D61" s="70">
        <v>53060</v>
      </c>
      <c r="E61" s="70">
        <v>30479.4</v>
      </c>
      <c r="F61" s="70">
        <v>26885.72</v>
      </c>
      <c r="G61" s="70"/>
      <c r="H61" s="70"/>
      <c r="I61" s="70"/>
      <c r="J61" s="69"/>
      <c r="K61" s="59"/>
      <c r="L61" s="60"/>
      <c r="M61" s="61">
        <f t="shared" si="0"/>
        <v>0.5744327176781003</v>
      </c>
      <c r="N61" s="62"/>
      <c r="O61" s="61">
        <f t="shared" si="2"/>
        <v>0.5067041085563513</v>
      </c>
      <c r="P61" s="63"/>
    </row>
    <row r="62" spans="1:16" ht="12.75" customHeight="1" thickBot="1" thickTop="1">
      <c r="A62" s="71" t="s">
        <v>147</v>
      </c>
      <c r="B62" s="71" t="s">
        <v>148</v>
      </c>
      <c r="C62" s="71" t="s">
        <v>50</v>
      </c>
      <c r="D62" s="70"/>
      <c r="E62" s="70"/>
      <c r="F62" s="70"/>
      <c r="G62" s="70">
        <v>2365.2</v>
      </c>
      <c r="H62" s="70">
        <v>12855.27</v>
      </c>
      <c r="I62" s="70">
        <v>11412.29</v>
      </c>
      <c r="J62" s="69"/>
      <c r="K62" s="59"/>
      <c r="L62" s="60"/>
      <c r="M62" s="61"/>
      <c r="N62" s="62">
        <f t="shared" si="1"/>
        <v>5.435172501268393</v>
      </c>
      <c r="O62" s="61"/>
      <c r="P62" s="63">
        <f t="shared" si="3"/>
        <v>4.8250845594452905</v>
      </c>
    </row>
    <row r="63" spans="1:16" ht="12.75" customHeight="1" thickBot="1" thickTop="1">
      <c r="A63" s="71" t="s">
        <v>147</v>
      </c>
      <c r="B63" s="71" t="s">
        <v>148</v>
      </c>
      <c r="C63" s="71" t="s">
        <v>85</v>
      </c>
      <c r="D63" s="70">
        <v>51026.4</v>
      </c>
      <c r="E63" s="70">
        <v>153074.05</v>
      </c>
      <c r="F63" s="70">
        <v>135257.3</v>
      </c>
      <c r="G63" s="70"/>
      <c r="H63" s="70"/>
      <c r="I63" s="70"/>
      <c r="J63" s="69"/>
      <c r="K63" s="59"/>
      <c r="L63" s="60"/>
      <c r="M63" s="61">
        <f t="shared" si="0"/>
        <v>2.9998990718530014</v>
      </c>
      <c r="N63" s="62"/>
      <c r="O63" s="61">
        <f t="shared" si="2"/>
        <v>2.6507317780599844</v>
      </c>
      <c r="P63" s="63"/>
    </row>
    <row r="64" spans="1:16" ht="12.75" customHeight="1" thickBot="1" thickTop="1">
      <c r="A64" s="71" t="s">
        <v>147</v>
      </c>
      <c r="B64" s="71" t="s">
        <v>148</v>
      </c>
      <c r="C64" s="71" t="s">
        <v>819</v>
      </c>
      <c r="D64" s="70">
        <v>144</v>
      </c>
      <c r="E64" s="70">
        <v>0.11</v>
      </c>
      <c r="F64" s="70">
        <v>0.1</v>
      </c>
      <c r="G64" s="70"/>
      <c r="H64" s="70"/>
      <c r="I64" s="70"/>
      <c r="J64" s="69"/>
      <c r="K64" s="59"/>
      <c r="L64" s="60"/>
      <c r="M64" s="61">
        <f t="shared" si="0"/>
        <v>0.0007638888888888889</v>
      </c>
      <c r="N64" s="62"/>
      <c r="O64" s="61">
        <f t="shared" si="2"/>
        <v>0.0006944444444444445</v>
      </c>
      <c r="P64" s="63"/>
    </row>
    <row r="65" spans="1:16" ht="12.75" customHeight="1" thickBot="1" thickTop="1">
      <c r="A65" s="71" t="s">
        <v>147</v>
      </c>
      <c r="B65" s="71" t="s">
        <v>148</v>
      </c>
      <c r="C65" s="71" t="s">
        <v>590</v>
      </c>
      <c r="D65" s="70">
        <v>1500</v>
      </c>
      <c r="E65" s="70">
        <v>2665.6</v>
      </c>
      <c r="F65" s="70">
        <v>2475</v>
      </c>
      <c r="G65" s="70"/>
      <c r="H65" s="70"/>
      <c r="I65" s="70"/>
      <c r="J65" s="69"/>
      <c r="K65" s="59"/>
      <c r="L65" s="60"/>
      <c r="M65" s="61">
        <f t="shared" si="0"/>
        <v>1.7770666666666666</v>
      </c>
      <c r="N65" s="62"/>
      <c r="O65" s="61">
        <f t="shared" si="2"/>
        <v>1.65</v>
      </c>
      <c r="P65" s="63"/>
    </row>
    <row r="66" spans="1:16" ht="15.75" thickBot="1" thickTop="1">
      <c r="A66" s="71" t="s">
        <v>147</v>
      </c>
      <c r="B66" s="71" t="s">
        <v>148</v>
      </c>
      <c r="C66" s="71" t="s">
        <v>67</v>
      </c>
      <c r="D66" s="70">
        <v>1065640</v>
      </c>
      <c r="E66" s="70">
        <v>705536.2</v>
      </c>
      <c r="F66" s="70">
        <v>638099.46</v>
      </c>
      <c r="G66" s="70"/>
      <c r="H66" s="70"/>
      <c r="I66" s="70"/>
      <c r="J66" s="69"/>
      <c r="K66" s="59"/>
      <c r="L66" s="60"/>
      <c r="M66" s="61">
        <f t="shared" si="0"/>
        <v>0.6620774370331444</v>
      </c>
      <c r="N66" s="62"/>
      <c r="O66" s="61">
        <f t="shared" si="2"/>
        <v>0.598794583536654</v>
      </c>
      <c r="P66" s="63"/>
    </row>
    <row r="67" spans="1:16" ht="15.75" thickBot="1" thickTop="1">
      <c r="A67" s="71" t="s">
        <v>147</v>
      </c>
      <c r="B67" s="71" t="s">
        <v>148</v>
      </c>
      <c r="C67" s="71" t="s">
        <v>174</v>
      </c>
      <c r="D67" s="70">
        <v>52000</v>
      </c>
      <c r="E67" s="70">
        <v>17850</v>
      </c>
      <c r="F67" s="70">
        <v>15689.07</v>
      </c>
      <c r="G67" s="70">
        <v>14004</v>
      </c>
      <c r="H67" s="70">
        <v>2860.92</v>
      </c>
      <c r="I67" s="70">
        <v>2571.9</v>
      </c>
      <c r="J67" s="69">
        <f>(G67-D67)*100/D67</f>
        <v>-73.06923076923077</v>
      </c>
      <c r="K67" s="59">
        <f>(H67-E67)*100/E67</f>
        <v>-83.97243697478991</v>
      </c>
      <c r="L67" s="60">
        <f>(I67-F67)*100/F67</f>
        <v>-83.60705892701097</v>
      </c>
      <c r="M67" s="61">
        <f t="shared" si="0"/>
        <v>0.34326923076923077</v>
      </c>
      <c r="N67" s="62">
        <f t="shared" si="1"/>
        <v>0.20429305912596402</v>
      </c>
      <c r="O67" s="61">
        <f t="shared" si="2"/>
        <v>0.3017128846153846</v>
      </c>
      <c r="P67" s="63">
        <f t="shared" si="3"/>
        <v>0.1836546700942588</v>
      </c>
    </row>
    <row r="68" spans="1:16" ht="12.75" customHeight="1" thickBot="1" thickTop="1">
      <c r="A68" s="71" t="s">
        <v>147</v>
      </c>
      <c r="B68" s="71" t="s">
        <v>148</v>
      </c>
      <c r="C68" s="71" t="s">
        <v>49</v>
      </c>
      <c r="D68" s="70">
        <v>18564</v>
      </c>
      <c r="E68" s="70">
        <v>57133</v>
      </c>
      <c r="F68" s="70">
        <v>50434.36</v>
      </c>
      <c r="G68" s="70">
        <v>14520</v>
      </c>
      <c r="H68" s="70">
        <v>38708</v>
      </c>
      <c r="I68" s="70">
        <v>35780.32</v>
      </c>
      <c r="J68" s="69">
        <f>(G68-D68)*100/D68</f>
        <v>-21.78409825468649</v>
      </c>
      <c r="K68" s="59">
        <f>(H68-E68)*100/E68</f>
        <v>-32.24931300649362</v>
      </c>
      <c r="L68" s="60">
        <f>(I68-F68)*100/F68</f>
        <v>-29.055667604387168</v>
      </c>
      <c r="M68" s="61">
        <f t="shared" si="0"/>
        <v>3.077623357035122</v>
      </c>
      <c r="N68" s="62">
        <f t="shared" si="1"/>
        <v>2.665840220385675</v>
      </c>
      <c r="O68" s="61">
        <f t="shared" si="2"/>
        <v>2.716783020900668</v>
      </c>
      <c r="P68" s="63">
        <f t="shared" si="3"/>
        <v>2.4642093663911844</v>
      </c>
    </row>
    <row r="69" spans="1:16" ht="15.75" thickBot="1" thickTop="1">
      <c r="A69" s="71" t="s">
        <v>147</v>
      </c>
      <c r="B69" s="71" t="s">
        <v>148</v>
      </c>
      <c r="C69" s="71" t="s">
        <v>59</v>
      </c>
      <c r="D69" s="70">
        <v>2806503</v>
      </c>
      <c r="E69" s="70">
        <v>955223.3</v>
      </c>
      <c r="F69" s="70">
        <v>855716.4</v>
      </c>
      <c r="G69" s="70">
        <v>1618281</v>
      </c>
      <c r="H69" s="70">
        <v>468054.96</v>
      </c>
      <c r="I69" s="70">
        <v>420444.08</v>
      </c>
      <c r="J69" s="69">
        <f>(G69-D69)*100/D69</f>
        <v>-42.33816960110144</v>
      </c>
      <c r="K69" s="59">
        <f>(H69-E69)*100/E69</f>
        <v>-51.0004665924711</v>
      </c>
      <c r="L69" s="60">
        <f>(I69-F69)*100/F69</f>
        <v>-50.86642256710284</v>
      </c>
      <c r="M69" s="61">
        <f t="shared" si="0"/>
        <v>0.34036069086689025</v>
      </c>
      <c r="N69" s="62">
        <f t="shared" si="1"/>
        <v>0.2892297196840351</v>
      </c>
      <c r="O69" s="61">
        <f t="shared" si="2"/>
        <v>0.30490485846621224</v>
      </c>
      <c r="P69" s="63">
        <f t="shared" si="3"/>
        <v>0.25980906900593903</v>
      </c>
    </row>
    <row r="70" spans="1:16" ht="15.75" thickBot="1" thickTop="1">
      <c r="A70" s="71" t="s">
        <v>147</v>
      </c>
      <c r="B70" s="71" t="s">
        <v>148</v>
      </c>
      <c r="C70" s="71" t="s">
        <v>108</v>
      </c>
      <c r="D70" s="70">
        <v>5000</v>
      </c>
      <c r="E70" s="70">
        <v>13696.68</v>
      </c>
      <c r="F70" s="70">
        <v>12101.32</v>
      </c>
      <c r="G70" s="70">
        <v>8000</v>
      </c>
      <c r="H70" s="70">
        <v>19678.73</v>
      </c>
      <c r="I70" s="70">
        <v>17603.67</v>
      </c>
      <c r="J70" s="69">
        <f>(G70-D70)*100/D70</f>
        <v>60</v>
      </c>
      <c r="K70" s="59">
        <f>(H70-E70)*100/E70</f>
        <v>43.67518259899478</v>
      </c>
      <c r="L70" s="60">
        <f>(I70-F70)*100/F70</f>
        <v>45.46900668687382</v>
      </c>
      <c r="M70" s="61">
        <f aca="true" t="shared" si="4" ref="M70:M133">E70/D70</f>
        <v>2.739336</v>
      </c>
      <c r="N70" s="62">
        <f aca="true" t="shared" si="5" ref="N70:N132">H70/G70</f>
        <v>2.4598412499999998</v>
      </c>
      <c r="O70" s="61">
        <f aca="true" t="shared" si="6" ref="O70:O133">F70/D70</f>
        <v>2.420264</v>
      </c>
      <c r="P70" s="63">
        <f aca="true" t="shared" si="7" ref="P70:P132">I70/G70</f>
        <v>2.2004587499999997</v>
      </c>
    </row>
    <row r="71" spans="1:16" ht="12.75" customHeight="1" thickBot="1" thickTop="1">
      <c r="A71" s="71" t="s">
        <v>150</v>
      </c>
      <c r="B71" s="71" t="s">
        <v>151</v>
      </c>
      <c r="C71" s="71" t="s">
        <v>138</v>
      </c>
      <c r="D71" s="70"/>
      <c r="E71" s="70"/>
      <c r="F71" s="70"/>
      <c r="G71" s="70">
        <v>1800</v>
      </c>
      <c r="H71" s="70">
        <v>3478.32</v>
      </c>
      <c r="I71" s="70">
        <v>3117.66</v>
      </c>
      <c r="J71" s="69"/>
      <c r="K71" s="59"/>
      <c r="L71" s="60"/>
      <c r="M71" s="61"/>
      <c r="N71" s="62">
        <f t="shared" si="5"/>
        <v>1.9324000000000001</v>
      </c>
      <c r="O71" s="61"/>
      <c r="P71" s="63">
        <f t="shared" si="7"/>
        <v>1.7320333333333333</v>
      </c>
    </row>
    <row r="72" spans="1:16" ht="12.75" customHeight="1" thickBot="1" thickTop="1">
      <c r="A72" s="71" t="s">
        <v>150</v>
      </c>
      <c r="B72" s="71" t="s">
        <v>151</v>
      </c>
      <c r="C72" s="71" t="s">
        <v>88</v>
      </c>
      <c r="D72" s="70"/>
      <c r="E72" s="70"/>
      <c r="F72" s="70"/>
      <c r="G72" s="70">
        <v>6000</v>
      </c>
      <c r="H72" s="70">
        <v>7350</v>
      </c>
      <c r="I72" s="70">
        <v>6582.22</v>
      </c>
      <c r="J72" s="69"/>
      <c r="K72" s="59"/>
      <c r="L72" s="60"/>
      <c r="M72" s="61"/>
      <c r="N72" s="62">
        <f t="shared" si="5"/>
        <v>1.225</v>
      </c>
      <c r="O72" s="61"/>
      <c r="P72" s="63">
        <f t="shared" si="7"/>
        <v>1.0970366666666667</v>
      </c>
    </row>
    <row r="73" spans="1:16" ht="12.75" customHeight="1" thickBot="1" thickTop="1">
      <c r="A73" s="71" t="s">
        <v>150</v>
      </c>
      <c r="B73" s="71" t="s">
        <v>151</v>
      </c>
      <c r="C73" s="71" t="s">
        <v>106</v>
      </c>
      <c r="D73" s="70"/>
      <c r="E73" s="70"/>
      <c r="F73" s="70"/>
      <c r="G73" s="70">
        <v>1065.6</v>
      </c>
      <c r="H73" s="70">
        <v>2292</v>
      </c>
      <c r="I73" s="70">
        <v>2110.41</v>
      </c>
      <c r="J73" s="69"/>
      <c r="K73" s="59"/>
      <c r="L73" s="60"/>
      <c r="M73" s="61"/>
      <c r="N73" s="62">
        <f t="shared" si="5"/>
        <v>2.150900900900901</v>
      </c>
      <c r="O73" s="61"/>
      <c r="P73" s="63">
        <f t="shared" si="7"/>
        <v>1.980489864864865</v>
      </c>
    </row>
    <row r="74" spans="1:16" ht="12.75" customHeight="1" thickBot="1" thickTop="1">
      <c r="A74" s="71" t="s">
        <v>150</v>
      </c>
      <c r="B74" s="71" t="s">
        <v>151</v>
      </c>
      <c r="C74" s="71" t="s">
        <v>122</v>
      </c>
      <c r="D74" s="70">
        <v>4226.4</v>
      </c>
      <c r="E74" s="70">
        <v>14318.28</v>
      </c>
      <c r="F74" s="70">
        <v>12947.11</v>
      </c>
      <c r="G74" s="70"/>
      <c r="H74" s="70"/>
      <c r="I74" s="70"/>
      <c r="J74" s="69"/>
      <c r="K74" s="59"/>
      <c r="L74" s="60"/>
      <c r="M74" s="61">
        <f t="shared" si="4"/>
        <v>3.387819420783646</v>
      </c>
      <c r="N74" s="62"/>
      <c r="O74" s="61">
        <f t="shared" si="6"/>
        <v>3.0633896460344507</v>
      </c>
      <c r="P74" s="63"/>
    </row>
    <row r="75" spans="1:16" ht="12.75" customHeight="1" thickBot="1" thickTop="1">
      <c r="A75" s="71" t="s">
        <v>150</v>
      </c>
      <c r="B75" s="71" t="s">
        <v>151</v>
      </c>
      <c r="C75" s="71" t="s">
        <v>92</v>
      </c>
      <c r="D75" s="70">
        <v>800</v>
      </c>
      <c r="E75" s="70">
        <v>2734.62</v>
      </c>
      <c r="F75" s="70">
        <v>2578.13</v>
      </c>
      <c r="G75" s="70">
        <v>12000</v>
      </c>
      <c r="H75" s="70">
        <v>9960</v>
      </c>
      <c r="I75" s="70">
        <v>8935.43</v>
      </c>
      <c r="J75" s="69">
        <f>(G75-D75)*100/D75</f>
        <v>1400</v>
      </c>
      <c r="K75" s="59">
        <f>(H75-E75)*100/E75</f>
        <v>264.21879456743534</v>
      </c>
      <c r="L75" s="60">
        <f>(I75-F75)*100/F75</f>
        <v>246.58570359136272</v>
      </c>
      <c r="M75" s="61">
        <f t="shared" si="4"/>
        <v>3.418275</v>
      </c>
      <c r="N75" s="62">
        <f t="shared" si="5"/>
        <v>0.83</v>
      </c>
      <c r="O75" s="61">
        <f t="shared" si="6"/>
        <v>3.2226625</v>
      </c>
      <c r="P75" s="63">
        <f t="shared" si="7"/>
        <v>0.7446191666666667</v>
      </c>
    </row>
    <row r="76" spans="1:16" ht="12.75" customHeight="1" thickBot="1" thickTop="1">
      <c r="A76" s="71" t="s">
        <v>150</v>
      </c>
      <c r="B76" s="71" t="s">
        <v>151</v>
      </c>
      <c r="C76" s="71" t="s">
        <v>46</v>
      </c>
      <c r="D76" s="70">
        <v>161441</v>
      </c>
      <c r="E76" s="70">
        <v>295587</v>
      </c>
      <c r="F76" s="70">
        <v>264609.44</v>
      </c>
      <c r="G76" s="70"/>
      <c r="H76" s="70"/>
      <c r="I76" s="70"/>
      <c r="J76" s="69"/>
      <c r="K76" s="59"/>
      <c r="L76" s="60"/>
      <c r="M76" s="61">
        <f t="shared" si="4"/>
        <v>1.8309289461784801</v>
      </c>
      <c r="N76" s="62"/>
      <c r="O76" s="61">
        <f t="shared" si="6"/>
        <v>1.6390473299843287</v>
      </c>
      <c r="P76" s="63"/>
    </row>
    <row r="77" spans="1:16" ht="12.75" customHeight="1" thickBot="1" thickTop="1">
      <c r="A77" s="71" t="s">
        <v>150</v>
      </c>
      <c r="B77" s="71" t="s">
        <v>151</v>
      </c>
      <c r="C77" s="71" t="s">
        <v>102</v>
      </c>
      <c r="D77" s="70">
        <v>1094.4</v>
      </c>
      <c r="E77" s="70">
        <v>2400.79</v>
      </c>
      <c r="F77" s="70">
        <v>2186.82</v>
      </c>
      <c r="G77" s="70"/>
      <c r="H77" s="70"/>
      <c r="I77" s="70"/>
      <c r="J77" s="69"/>
      <c r="K77" s="59"/>
      <c r="L77" s="60"/>
      <c r="M77" s="61">
        <f t="shared" si="4"/>
        <v>2.193704312865497</v>
      </c>
      <c r="N77" s="62"/>
      <c r="O77" s="61">
        <f t="shared" si="6"/>
        <v>1.9981907894736841</v>
      </c>
      <c r="P77" s="63"/>
    </row>
    <row r="78" spans="1:16" ht="12.75" customHeight="1" thickBot="1" thickTop="1">
      <c r="A78" s="71" t="s">
        <v>150</v>
      </c>
      <c r="B78" s="71" t="s">
        <v>151</v>
      </c>
      <c r="C78" s="71" t="s">
        <v>113</v>
      </c>
      <c r="D78" s="70"/>
      <c r="E78" s="70"/>
      <c r="F78" s="70"/>
      <c r="G78" s="70">
        <v>5850</v>
      </c>
      <c r="H78" s="70">
        <v>3042</v>
      </c>
      <c r="I78" s="70">
        <v>2675.13</v>
      </c>
      <c r="J78" s="69"/>
      <c r="K78" s="59"/>
      <c r="L78" s="60"/>
      <c r="M78" s="61"/>
      <c r="N78" s="62">
        <f t="shared" si="5"/>
        <v>0.52</v>
      </c>
      <c r="O78" s="61"/>
      <c r="P78" s="63">
        <f t="shared" si="7"/>
        <v>0.4572871794871795</v>
      </c>
    </row>
    <row r="79" spans="1:16" ht="12.75" customHeight="1" thickBot="1" thickTop="1">
      <c r="A79" s="71" t="s">
        <v>150</v>
      </c>
      <c r="B79" s="71" t="s">
        <v>151</v>
      </c>
      <c r="C79" s="71" t="s">
        <v>85</v>
      </c>
      <c r="D79" s="70">
        <v>6998.4</v>
      </c>
      <c r="E79" s="70">
        <v>12971.76</v>
      </c>
      <c r="F79" s="70">
        <v>11482.5</v>
      </c>
      <c r="G79" s="70"/>
      <c r="H79" s="70"/>
      <c r="I79" s="70"/>
      <c r="J79" s="69"/>
      <c r="K79" s="59"/>
      <c r="L79" s="60"/>
      <c r="M79" s="61">
        <f t="shared" si="4"/>
        <v>1.8535322359396436</v>
      </c>
      <c r="N79" s="62"/>
      <c r="O79" s="61">
        <f t="shared" si="6"/>
        <v>1.640732167352538</v>
      </c>
      <c r="P79" s="63"/>
    </row>
    <row r="80" spans="1:16" ht="12.75" customHeight="1" thickBot="1" thickTop="1">
      <c r="A80" s="71" t="s">
        <v>150</v>
      </c>
      <c r="B80" s="71" t="s">
        <v>151</v>
      </c>
      <c r="C80" s="71" t="s">
        <v>174</v>
      </c>
      <c r="D80" s="70">
        <v>15000</v>
      </c>
      <c r="E80" s="70">
        <v>3750</v>
      </c>
      <c r="F80" s="70">
        <v>3307.49</v>
      </c>
      <c r="G80" s="70"/>
      <c r="H80" s="70"/>
      <c r="I80" s="70"/>
      <c r="J80" s="69"/>
      <c r="K80" s="59"/>
      <c r="L80" s="60"/>
      <c r="M80" s="61">
        <f t="shared" si="4"/>
        <v>0.25</v>
      </c>
      <c r="N80" s="62"/>
      <c r="O80" s="61">
        <f t="shared" si="6"/>
        <v>0.22049933333333332</v>
      </c>
      <c r="P80" s="63"/>
    </row>
    <row r="81" spans="1:16" ht="12.75" customHeight="1" thickBot="1" thickTop="1">
      <c r="A81" s="71" t="s">
        <v>150</v>
      </c>
      <c r="B81" s="71" t="s">
        <v>151</v>
      </c>
      <c r="C81" s="71" t="s">
        <v>91</v>
      </c>
      <c r="D81" s="70">
        <v>13000</v>
      </c>
      <c r="E81" s="70">
        <v>17403.46</v>
      </c>
      <c r="F81" s="70">
        <v>15511.58</v>
      </c>
      <c r="G81" s="70">
        <v>4200</v>
      </c>
      <c r="H81" s="70">
        <v>4068.95</v>
      </c>
      <c r="I81" s="70">
        <v>3600</v>
      </c>
      <c r="J81" s="69">
        <f>(G81-D81)*100/D81</f>
        <v>-67.6923076923077</v>
      </c>
      <c r="K81" s="59">
        <f>(H81-E81)*100/E81</f>
        <v>-76.6198790355481</v>
      </c>
      <c r="L81" s="60">
        <f>(I81-F81)*100/F81</f>
        <v>-76.7915325195757</v>
      </c>
      <c r="M81" s="61">
        <f t="shared" si="4"/>
        <v>1.3387276923076923</v>
      </c>
      <c r="N81" s="62">
        <f t="shared" si="5"/>
        <v>0.968797619047619</v>
      </c>
      <c r="O81" s="61">
        <f t="shared" si="6"/>
        <v>1.1931984615384614</v>
      </c>
      <c r="P81" s="63">
        <f t="shared" si="7"/>
        <v>0.8571428571428571</v>
      </c>
    </row>
    <row r="82" spans="1:16" ht="12.75" customHeight="1" thickBot="1" thickTop="1">
      <c r="A82" s="71" t="s">
        <v>152</v>
      </c>
      <c r="B82" s="71" t="s">
        <v>153</v>
      </c>
      <c r="C82" s="71" t="s">
        <v>744</v>
      </c>
      <c r="D82" s="70">
        <v>23868</v>
      </c>
      <c r="E82" s="70">
        <v>8478</v>
      </c>
      <c r="F82" s="70">
        <v>7399.86</v>
      </c>
      <c r="G82" s="70"/>
      <c r="H82" s="70"/>
      <c r="I82" s="70"/>
      <c r="J82" s="69"/>
      <c r="K82" s="59"/>
      <c r="L82" s="60"/>
      <c r="M82" s="61">
        <f t="shared" si="4"/>
        <v>0.3552036199095023</v>
      </c>
      <c r="N82" s="62"/>
      <c r="O82" s="61">
        <f t="shared" si="6"/>
        <v>0.3100326797385621</v>
      </c>
      <c r="P82" s="63"/>
    </row>
    <row r="83" spans="1:16" ht="12.75" customHeight="1" thickBot="1" thickTop="1">
      <c r="A83" s="71" t="s">
        <v>152</v>
      </c>
      <c r="B83" s="71" t="s">
        <v>153</v>
      </c>
      <c r="C83" s="71" t="s">
        <v>106</v>
      </c>
      <c r="D83" s="70"/>
      <c r="E83" s="70"/>
      <c r="F83" s="70"/>
      <c r="G83" s="70">
        <v>272480</v>
      </c>
      <c r="H83" s="70">
        <v>96436</v>
      </c>
      <c r="I83" s="70">
        <v>86388.63</v>
      </c>
      <c r="J83" s="69"/>
      <c r="K83" s="59"/>
      <c r="L83" s="60"/>
      <c r="M83" s="61"/>
      <c r="N83" s="62">
        <f t="shared" si="5"/>
        <v>0.35391955372871403</v>
      </c>
      <c r="O83" s="61"/>
      <c r="P83" s="63">
        <f t="shared" si="7"/>
        <v>0.3170457648267763</v>
      </c>
    </row>
    <row r="84" spans="1:16" ht="12.75" customHeight="1" thickBot="1" thickTop="1">
      <c r="A84" s="71" t="s">
        <v>152</v>
      </c>
      <c r="B84" s="71" t="s">
        <v>153</v>
      </c>
      <c r="C84" s="71" t="s">
        <v>92</v>
      </c>
      <c r="D84" s="70"/>
      <c r="E84" s="70"/>
      <c r="F84" s="70"/>
      <c r="G84" s="70">
        <v>25000</v>
      </c>
      <c r="H84" s="70">
        <v>7750</v>
      </c>
      <c r="I84" s="70">
        <v>6973.6</v>
      </c>
      <c r="J84" s="69"/>
      <c r="K84" s="59"/>
      <c r="L84" s="60"/>
      <c r="M84" s="61"/>
      <c r="N84" s="62">
        <f t="shared" si="5"/>
        <v>0.31</v>
      </c>
      <c r="O84" s="61"/>
      <c r="P84" s="63">
        <f t="shared" si="7"/>
        <v>0.278944</v>
      </c>
    </row>
    <row r="85" spans="1:16" ht="12.75" customHeight="1" thickBot="1" thickTop="1">
      <c r="A85" s="71" t="s">
        <v>152</v>
      </c>
      <c r="B85" s="71" t="s">
        <v>153</v>
      </c>
      <c r="C85" s="71" t="s">
        <v>46</v>
      </c>
      <c r="D85" s="70">
        <v>169863.4</v>
      </c>
      <c r="E85" s="70">
        <v>160961.48</v>
      </c>
      <c r="F85" s="70">
        <v>145780.04</v>
      </c>
      <c r="G85" s="70"/>
      <c r="H85" s="70"/>
      <c r="I85" s="70"/>
      <c r="J85" s="69"/>
      <c r="K85" s="59"/>
      <c r="L85" s="60"/>
      <c r="M85" s="61">
        <f t="shared" si="4"/>
        <v>0.9475936546660435</v>
      </c>
      <c r="N85" s="62"/>
      <c r="O85" s="61">
        <f t="shared" si="6"/>
        <v>0.8582192514691217</v>
      </c>
      <c r="P85" s="63"/>
    </row>
    <row r="86" spans="1:16" ht="12.75" customHeight="1" thickBot="1" thickTop="1">
      <c r="A86" s="71" t="s">
        <v>152</v>
      </c>
      <c r="B86" s="71" t="s">
        <v>153</v>
      </c>
      <c r="C86" s="71" t="s">
        <v>156</v>
      </c>
      <c r="D86" s="70"/>
      <c r="E86" s="70"/>
      <c r="F86" s="70"/>
      <c r="G86" s="70">
        <v>4103</v>
      </c>
      <c r="H86" s="70">
        <v>11850.73</v>
      </c>
      <c r="I86" s="70">
        <v>10534.84</v>
      </c>
      <c r="J86" s="69"/>
      <c r="K86" s="59"/>
      <c r="L86" s="60"/>
      <c r="M86" s="61"/>
      <c r="N86" s="62">
        <f t="shared" si="5"/>
        <v>2.8883085547160614</v>
      </c>
      <c r="O86" s="61"/>
      <c r="P86" s="63">
        <f t="shared" si="7"/>
        <v>2.567594443090422</v>
      </c>
    </row>
    <row r="87" spans="1:16" ht="12.75" customHeight="1" thickBot="1" thickTop="1">
      <c r="A87" s="71" t="s">
        <v>152</v>
      </c>
      <c r="B87" s="71" t="s">
        <v>153</v>
      </c>
      <c r="C87" s="71" t="s">
        <v>107</v>
      </c>
      <c r="D87" s="70">
        <v>25000</v>
      </c>
      <c r="E87" s="70">
        <v>9250</v>
      </c>
      <c r="F87" s="70">
        <v>8497.81</v>
      </c>
      <c r="G87" s="70">
        <v>25000</v>
      </c>
      <c r="H87" s="70">
        <v>7450</v>
      </c>
      <c r="I87" s="70">
        <v>6590.71</v>
      </c>
      <c r="J87" s="69">
        <f>(G87-D87)*100/D87</f>
        <v>0</v>
      </c>
      <c r="K87" s="59">
        <f>(H87-E87)*100/E87</f>
        <v>-19.45945945945946</v>
      </c>
      <c r="L87" s="60">
        <f>(I87-F87)*100/F87</f>
        <v>-22.442252768654505</v>
      </c>
      <c r="M87" s="61">
        <f t="shared" si="4"/>
        <v>0.37</v>
      </c>
      <c r="N87" s="62">
        <f t="shared" si="5"/>
        <v>0.298</v>
      </c>
      <c r="O87" s="61">
        <f t="shared" si="6"/>
        <v>0.3399124</v>
      </c>
      <c r="P87" s="63">
        <f t="shared" si="7"/>
        <v>0.2636284</v>
      </c>
    </row>
    <row r="88" spans="1:16" ht="12.75" customHeight="1" thickBot="1" thickTop="1">
      <c r="A88" s="71" t="s">
        <v>152</v>
      </c>
      <c r="B88" s="71" t="s">
        <v>153</v>
      </c>
      <c r="C88" s="71" t="s">
        <v>93</v>
      </c>
      <c r="D88" s="70">
        <v>56000</v>
      </c>
      <c r="E88" s="70">
        <v>22400</v>
      </c>
      <c r="F88" s="70">
        <v>20113.14</v>
      </c>
      <c r="G88" s="70"/>
      <c r="H88" s="70"/>
      <c r="I88" s="70"/>
      <c r="J88" s="69"/>
      <c r="K88" s="59"/>
      <c r="L88" s="60"/>
      <c r="M88" s="61">
        <f t="shared" si="4"/>
        <v>0.4</v>
      </c>
      <c r="N88" s="62"/>
      <c r="O88" s="61">
        <f t="shared" si="6"/>
        <v>0.3591632142857143</v>
      </c>
      <c r="P88" s="63"/>
    </row>
    <row r="89" spans="1:16" ht="12.75" customHeight="1" thickBot="1" thickTop="1">
      <c r="A89" s="71" t="s">
        <v>152</v>
      </c>
      <c r="B89" s="71" t="s">
        <v>153</v>
      </c>
      <c r="C89" s="71" t="s">
        <v>67</v>
      </c>
      <c r="D89" s="70">
        <v>1429900</v>
      </c>
      <c r="E89" s="70">
        <v>424207.9</v>
      </c>
      <c r="F89" s="70">
        <v>378406.23</v>
      </c>
      <c r="G89" s="70"/>
      <c r="H89" s="70"/>
      <c r="I89" s="70"/>
      <c r="J89" s="69"/>
      <c r="K89" s="59"/>
      <c r="L89" s="60"/>
      <c r="M89" s="61">
        <f t="shared" si="4"/>
        <v>0.2966696272466606</v>
      </c>
      <c r="N89" s="62"/>
      <c r="O89" s="61">
        <f t="shared" si="6"/>
        <v>0.26463824742989017</v>
      </c>
      <c r="P89" s="63"/>
    </row>
    <row r="90" spans="1:16" ht="12.75" customHeight="1" thickBot="1" thickTop="1">
      <c r="A90" s="71" t="s">
        <v>152</v>
      </c>
      <c r="B90" s="71" t="s">
        <v>153</v>
      </c>
      <c r="C90" s="71" t="s">
        <v>777</v>
      </c>
      <c r="D90" s="70">
        <v>48000</v>
      </c>
      <c r="E90" s="70">
        <v>8500</v>
      </c>
      <c r="F90" s="70">
        <v>7655.54</v>
      </c>
      <c r="G90" s="70"/>
      <c r="H90" s="70"/>
      <c r="I90" s="70"/>
      <c r="J90" s="69"/>
      <c r="K90" s="59"/>
      <c r="L90" s="60"/>
      <c r="M90" s="61">
        <f t="shared" si="4"/>
        <v>0.17708333333333334</v>
      </c>
      <c r="N90" s="62"/>
      <c r="O90" s="61">
        <f t="shared" si="6"/>
        <v>0.15949041666666666</v>
      </c>
      <c r="P90" s="63"/>
    </row>
    <row r="91" spans="1:16" ht="12.75" customHeight="1" thickBot="1" thickTop="1">
      <c r="A91" s="71" t="s">
        <v>152</v>
      </c>
      <c r="B91" s="71" t="s">
        <v>153</v>
      </c>
      <c r="C91" s="71" t="s">
        <v>174</v>
      </c>
      <c r="D91" s="70">
        <v>83000</v>
      </c>
      <c r="E91" s="70">
        <v>38150</v>
      </c>
      <c r="F91" s="70">
        <v>33067</v>
      </c>
      <c r="G91" s="70"/>
      <c r="H91" s="70"/>
      <c r="I91" s="70"/>
      <c r="J91" s="69"/>
      <c r="K91" s="59"/>
      <c r="L91" s="60"/>
      <c r="M91" s="61">
        <f t="shared" si="4"/>
        <v>0.45963855421686745</v>
      </c>
      <c r="N91" s="62"/>
      <c r="O91" s="61">
        <f t="shared" si="6"/>
        <v>0.3983975903614458</v>
      </c>
      <c r="P91" s="63"/>
    </row>
    <row r="92" spans="1:16" ht="12.75" customHeight="1" thickBot="1" thickTop="1">
      <c r="A92" s="71" t="s">
        <v>154</v>
      </c>
      <c r="B92" s="71" t="s">
        <v>155</v>
      </c>
      <c r="C92" s="71" t="s">
        <v>53</v>
      </c>
      <c r="D92" s="70"/>
      <c r="E92" s="70"/>
      <c r="F92" s="70"/>
      <c r="G92" s="70">
        <v>3300</v>
      </c>
      <c r="H92" s="70">
        <v>7381.61</v>
      </c>
      <c r="I92" s="70">
        <v>6560</v>
      </c>
      <c r="J92" s="69"/>
      <c r="K92" s="59"/>
      <c r="L92" s="60"/>
      <c r="M92" s="61"/>
      <c r="N92" s="62">
        <f t="shared" si="5"/>
        <v>2.236851515151515</v>
      </c>
      <c r="O92" s="61"/>
      <c r="P92" s="63">
        <f t="shared" si="7"/>
        <v>1.9878787878787878</v>
      </c>
    </row>
    <row r="93" spans="1:16" ht="12.75" customHeight="1" thickBot="1" thickTop="1">
      <c r="A93" s="71" t="s">
        <v>154</v>
      </c>
      <c r="B93" s="71" t="s">
        <v>155</v>
      </c>
      <c r="C93" s="71" t="s">
        <v>106</v>
      </c>
      <c r="D93" s="70"/>
      <c r="E93" s="70"/>
      <c r="F93" s="70"/>
      <c r="G93" s="70">
        <v>2149.2</v>
      </c>
      <c r="H93" s="70">
        <v>5031.07</v>
      </c>
      <c r="I93" s="70">
        <v>4632.48</v>
      </c>
      <c r="J93" s="69"/>
      <c r="K93" s="59"/>
      <c r="L93" s="60"/>
      <c r="M93" s="61"/>
      <c r="N93" s="62">
        <f t="shared" si="5"/>
        <v>2.3409035920342456</v>
      </c>
      <c r="O93" s="61"/>
      <c r="P93" s="63">
        <f t="shared" si="7"/>
        <v>2.1554438860971525</v>
      </c>
    </row>
    <row r="94" spans="1:16" ht="12.75" customHeight="1" thickBot="1" thickTop="1">
      <c r="A94" s="71" t="s">
        <v>154</v>
      </c>
      <c r="B94" s="71" t="s">
        <v>155</v>
      </c>
      <c r="C94" s="71" t="s">
        <v>46</v>
      </c>
      <c r="D94" s="70">
        <v>111405</v>
      </c>
      <c r="E94" s="70">
        <v>189498.15</v>
      </c>
      <c r="F94" s="70">
        <v>169393.84</v>
      </c>
      <c r="G94" s="70">
        <v>596104</v>
      </c>
      <c r="H94" s="70">
        <v>724624.9</v>
      </c>
      <c r="I94" s="70">
        <v>653224.42</v>
      </c>
      <c r="J94" s="69">
        <f>(G94-D94)*100/D94</f>
        <v>435.0783178492886</v>
      </c>
      <c r="K94" s="59">
        <f>(H94-E94)*100/E94</f>
        <v>282.39154313643695</v>
      </c>
      <c r="L94" s="60">
        <f>(I94-F94)*100/F94</f>
        <v>285.62466025919247</v>
      </c>
      <c r="M94" s="61">
        <f t="shared" si="4"/>
        <v>1.7009842466675642</v>
      </c>
      <c r="N94" s="62">
        <f t="shared" si="5"/>
        <v>1.2156014722263229</v>
      </c>
      <c r="O94" s="61">
        <f t="shared" si="6"/>
        <v>1.5205227772541627</v>
      </c>
      <c r="P94" s="63">
        <f t="shared" si="7"/>
        <v>1.095822910096225</v>
      </c>
    </row>
    <row r="95" spans="1:16" ht="12.75" customHeight="1" thickBot="1" thickTop="1">
      <c r="A95" s="71" t="s">
        <v>154</v>
      </c>
      <c r="B95" s="71" t="s">
        <v>155</v>
      </c>
      <c r="C95" s="71" t="s">
        <v>62</v>
      </c>
      <c r="D95" s="70"/>
      <c r="E95" s="70"/>
      <c r="F95" s="70"/>
      <c r="G95" s="70">
        <v>6600</v>
      </c>
      <c r="H95" s="70">
        <v>9400.52</v>
      </c>
      <c r="I95" s="70">
        <v>8496.82</v>
      </c>
      <c r="J95" s="69"/>
      <c r="K95" s="59"/>
      <c r="L95" s="60"/>
      <c r="M95" s="61"/>
      <c r="N95" s="62">
        <f t="shared" si="5"/>
        <v>1.424321212121212</v>
      </c>
      <c r="O95" s="61"/>
      <c r="P95" s="63">
        <f t="shared" si="7"/>
        <v>1.2873969696969696</v>
      </c>
    </row>
    <row r="96" spans="1:16" ht="12.75" customHeight="1" thickBot="1" thickTop="1">
      <c r="A96" s="71" t="s">
        <v>154</v>
      </c>
      <c r="B96" s="71" t="s">
        <v>155</v>
      </c>
      <c r="C96" s="71" t="s">
        <v>156</v>
      </c>
      <c r="D96" s="70">
        <v>23005.65</v>
      </c>
      <c r="E96" s="70">
        <v>46846.73</v>
      </c>
      <c r="F96" s="70">
        <v>41376.83</v>
      </c>
      <c r="G96" s="70">
        <v>20448</v>
      </c>
      <c r="H96" s="70">
        <v>37383.16</v>
      </c>
      <c r="I96" s="70">
        <v>33373.08</v>
      </c>
      <c r="J96" s="69">
        <f>(G96-D96)*100/D96</f>
        <v>-11.117486356612403</v>
      </c>
      <c r="K96" s="59">
        <f>(H96-E96)*100/E96</f>
        <v>-20.201132501670873</v>
      </c>
      <c r="L96" s="60">
        <f>(I96-F96)*100/F96</f>
        <v>-19.34355531827837</v>
      </c>
      <c r="M96" s="61">
        <f t="shared" si="4"/>
        <v>2.0363141228350425</v>
      </c>
      <c r="N96" s="62">
        <f t="shared" si="5"/>
        <v>1.8282061815336466</v>
      </c>
      <c r="O96" s="61">
        <f t="shared" si="6"/>
        <v>1.798550790784003</v>
      </c>
      <c r="P96" s="63">
        <f t="shared" si="7"/>
        <v>1.6320950704225352</v>
      </c>
    </row>
    <row r="97" spans="1:16" ht="12.75" customHeight="1" thickBot="1" thickTop="1">
      <c r="A97" s="71" t="s">
        <v>154</v>
      </c>
      <c r="B97" s="71" t="s">
        <v>155</v>
      </c>
      <c r="C97" s="71" t="s">
        <v>102</v>
      </c>
      <c r="D97" s="70">
        <v>2218.4</v>
      </c>
      <c r="E97" s="70">
        <v>5715.17</v>
      </c>
      <c r="F97" s="70">
        <v>5200.72</v>
      </c>
      <c r="G97" s="70">
        <v>600</v>
      </c>
      <c r="H97" s="70">
        <v>6.18</v>
      </c>
      <c r="I97" s="70">
        <v>5.49</v>
      </c>
      <c r="J97" s="69">
        <f>(G97-D97)*100/D97</f>
        <v>-72.95347998557519</v>
      </c>
      <c r="K97" s="59">
        <f>(H97-E97)*100/E97</f>
        <v>-99.89186673362298</v>
      </c>
      <c r="L97" s="60">
        <f>(I97-F97)*100/F97</f>
        <v>-99.89443769324248</v>
      </c>
      <c r="M97" s="61">
        <f t="shared" si="4"/>
        <v>2.576257663180671</v>
      </c>
      <c r="N97" s="62">
        <f t="shared" si="5"/>
        <v>0.0103</v>
      </c>
      <c r="O97" s="61">
        <f t="shared" si="6"/>
        <v>2.3443562928236568</v>
      </c>
      <c r="P97" s="63">
        <f t="shared" si="7"/>
        <v>0.00915</v>
      </c>
    </row>
    <row r="98" spans="1:16" ht="12.75" customHeight="1" thickBot="1" thickTop="1">
      <c r="A98" s="71" t="s">
        <v>154</v>
      </c>
      <c r="B98" s="71" t="s">
        <v>155</v>
      </c>
      <c r="C98" s="71" t="s">
        <v>113</v>
      </c>
      <c r="D98" s="70">
        <v>72792</v>
      </c>
      <c r="E98" s="70">
        <v>14558.4</v>
      </c>
      <c r="F98" s="70">
        <v>13543.96</v>
      </c>
      <c r="G98" s="70"/>
      <c r="H98" s="70"/>
      <c r="I98" s="70"/>
      <c r="J98" s="69"/>
      <c r="K98" s="59"/>
      <c r="L98" s="60"/>
      <c r="M98" s="61">
        <f t="shared" si="4"/>
        <v>0.19999999999999998</v>
      </c>
      <c r="N98" s="62"/>
      <c r="O98" s="61">
        <f t="shared" si="6"/>
        <v>0.18606385317067808</v>
      </c>
      <c r="P98" s="63"/>
    </row>
    <row r="99" spans="1:16" ht="12.75" customHeight="1" thickBot="1" thickTop="1">
      <c r="A99" s="71" t="s">
        <v>154</v>
      </c>
      <c r="B99" s="71" t="s">
        <v>155</v>
      </c>
      <c r="C99" s="71" t="s">
        <v>85</v>
      </c>
      <c r="D99" s="70">
        <v>39398.4</v>
      </c>
      <c r="E99" s="70">
        <v>98040.24</v>
      </c>
      <c r="F99" s="70">
        <v>87225.48</v>
      </c>
      <c r="G99" s="70"/>
      <c r="H99" s="70"/>
      <c r="I99" s="70"/>
      <c r="J99" s="69"/>
      <c r="K99" s="59"/>
      <c r="L99" s="60"/>
      <c r="M99" s="61">
        <f t="shared" si="4"/>
        <v>2.4884320175438597</v>
      </c>
      <c r="N99" s="62"/>
      <c r="O99" s="61">
        <f t="shared" si="6"/>
        <v>2.2139345760233917</v>
      </c>
      <c r="P99" s="63"/>
    </row>
    <row r="100" spans="1:16" ht="12.75" customHeight="1" thickBot="1" thickTop="1">
      <c r="A100" s="71" t="s">
        <v>154</v>
      </c>
      <c r="B100" s="71" t="s">
        <v>155</v>
      </c>
      <c r="C100" s="71" t="s">
        <v>605</v>
      </c>
      <c r="D100" s="70"/>
      <c r="E100" s="70"/>
      <c r="F100" s="70"/>
      <c r="G100" s="70">
        <v>19964.1</v>
      </c>
      <c r="H100" s="70">
        <v>42172.96</v>
      </c>
      <c r="I100" s="70">
        <v>37492.17</v>
      </c>
      <c r="J100" s="69"/>
      <c r="K100" s="59"/>
      <c r="L100" s="60"/>
      <c r="M100" s="61"/>
      <c r="N100" s="62">
        <f t="shared" si="5"/>
        <v>2.1124398294939417</v>
      </c>
      <c r="O100" s="61"/>
      <c r="P100" s="63">
        <f t="shared" si="7"/>
        <v>1.877979473154312</v>
      </c>
    </row>
    <row r="101" spans="1:16" ht="12.75" customHeight="1" thickBot="1" thickTop="1">
      <c r="A101" s="71" t="s">
        <v>154</v>
      </c>
      <c r="B101" s="71" t="s">
        <v>155</v>
      </c>
      <c r="C101" s="71" t="s">
        <v>174</v>
      </c>
      <c r="D101" s="70">
        <v>53500</v>
      </c>
      <c r="E101" s="70">
        <v>78240</v>
      </c>
      <c r="F101" s="70">
        <v>68639.15</v>
      </c>
      <c r="G101" s="70"/>
      <c r="H101" s="70"/>
      <c r="I101" s="70"/>
      <c r="J101" s="69"/>
      <c r="K101" s="59"/>
      <c r="L101" s="60"/>
      <c r="M101" s="61">
        <f t="shared" si="4"/>
        <v>1.462429906542056</v>
      </c>
      <c r="N101" s="62"/>
      <c r="O101" s="61">
        <f t="shared" si="6"/>
        <v>1.28297476635514</v>
      </c>
      <c r="P101" s="63"/>
    </row>
    <row r="102" spans="1:16" ht="12.75" customHeight="1" thickBot="1" thickTop="1">
      <c r="A102" s="71" t="s">
        <v>154</v>
      </c>
      <c r="B102" s="71" t="s">
        <v>155</v>
      </c>
      <c r="C102" s="71" t="s">
        <v>108</v>
      </c>
      <c r="D102" s="70">
        <v>3510</v>
      </c>
      <c r="E102" s="70">
        <v>10129.89</v>
      </c>
      <c r="F102" s="70">
        <v>9079.6</v>
      </c>
      <c r="G102" s="70">
        <v>3588</v>
      </c>
      <c r="H102" s="70">
        <v>7340.01</v>
      </c>
      <c r="I102" s="70">
        <v>6659.9</v>
      </c>
      <c r="J102" s="69">
        <f>(G102-D102)*100/D102</f>
        <v>2.2222222222222223</v>
      </c>
      <c r="K102" s="59">
        <f>(H102-E102)*100/E102</f>
        <v>-27.54106905405685</v>
      </c>
      <c r="L102" s="60">
        <f>(I102-F102)*100/F102</f>
        <v>-26.649852416406013</v>
      </c>
      <c r="M102" s="61">
        <f t="shared" si="4"/>
        <v>2.886008547008547</v>
      </c>
      <c r="N102" s="62">
        <f t="shared" si="5"/>
        <v>2.0457107023411374</v>
      </c>
      <c r="O102" s="61">
        <f t="shared" si="6"/>
        <v>2.586780626780627</v>
      </c>
      <c r="P102" s="63">
        <f t="shared" si="7"/>
        <v>1.856159420289855</v>
      </c>
    </row>
    <row r="103" spans="1:16" ht="12.75" customHeight="1" thickBot="1" thickTop="1">
      <c r="A103" s="71" t="s">
        <v>157</v>
      </c>
      <c r="B103" s="71" t="s">
        <v>158</v>
      </c>
      <c r="C103" s="71" t="s">
        <v>60</v>
      </c>
      <c r="D103" s="70"/>
      <c r="E103" s="70"/>
      <c r="F103" s="70"/>
      <c r="G103" s="70">
        <v>2680</v>
      </c>
      <c r="H103" s="70">
        <v>9095.25</v>
      </c>
      <c r="I103" s="70">
        <v>8332.31</v>
      </c>
      <c r="J103" s="69"/>
      <c r="K103" s="59"/>
      <c r="L103" s="60"/>
      <c r="M103" s="61"/>
      <c r="N103" s="62">
        <f t="shared" si="5"/>
        <v>3.39375</v>
      </c>
      <c r="O103" s="61"/>
      <c r="P103" s="63">
        <f t="shared" si="7"/>
        <v>3.109070895522388</v>
      </c>
    </row>
    <row r="104" spans="1:16" ht="12.75" customHeight="1" thickBot="1" thickTop="1">
      <c r="A104" s="71" t="s">
        <v>157</v>
      </c>
      <c r="B104" s="71" t="s">
        <v>158</v>
      </c>
      <c r="C104" s="71" t="s">
        <v>88</v>
      </c>
      <c r="D104" s="70">
        <v>28000</v>
      </c>
      <c r="E104" s="70">
        <v>38500</v>
      </c>
      <c r="F104" s="70">
        <v>35526.63</v>
      </c>
      <c r="G104" s="70">
        <v>44500</v>
      </c>
      <c r="H104" s="70">
        <v>33955.98</v>
      </c>
      <c r="I104" s="70">
        <v>30282.04</v>
      </c>
      <c r="J104" s="69">
        <f>(G104-D104)*100/D104</f>
        <v>58.92857142857143</v>
      </c>
      <c r="K104" s="59">
        <f>(H104-E104)*100/E104</f>
        <v>-11.802649350649341</v>
      </c>
      <c r="L104" s="60">
        <f>(I104-F104)*100/F104</f>
        <v>-14.762419064234342</v>
      </c>
      <c r="M104" s="61">
        <f t="shared" si="4"/>
        <v>1.375</v>
      </c>
      <c r="N104" s="62">
        <f t="shared" si="5"/>
        <v>0.7630557303370787</v>
      </c>
      <c r="O104" s="61">
        <f t="shared" si="6"/>
        <v>1.2688082142857142</v>
      </c>
      <c r="P104" s="63">
        <f t="shared" si="7"/>
        <v>0.6804952808988765</v>
      </c>
    </row>
    <row r="105" spans="1:16" ht="12.75" customHeight="1" thickBot="1" thickTop="1">
      <c r="A105" s="71" t="s">
        <v>157</v>
      </c>
      <c r="B105" s="71" t="s">
        <v>158</v>
      </c>
      <c r="C105" s="71" t="s">
        <v>139</v>
      </c>
      <c r="D105" s="70">
        <v>24340</v>
      </c>
      <c r="E105" s="70">
        <v>34160</v>
      </c>
      <c r="F105" s="70">
        <v>32205.15</v>
      </c>
      <c r="G105" s="70"/>
      <c r="H105" s="70"/>
      <c r="I105" s="70"/>
      <c r="J105" s="69"/>
      <c r="K105" s="59"/>
      <c r="L105" s="60"/>
      <c r="M105" s="61">
        <f t="shared" si="4"/>
        <v>1.4034511092851274</v>
      </c>
      <c r="N105" s="62"/>
      <c r="O105" s="61">
        <f t="shared" si="6"/>
        <v>1.3231368118323747</v>
      </c>
      <c r="P105" s="63"/>
    </row>
    <row r="106" spans="1:16" ht="12.75" customHeight="1" thickBot="1" thickTop="1">
      <c r="A106" s="71" t="s">
        <v>157</v>
      </c>
      <c r="B106" s="71" t="s">
        <v>158</v>
      </c>
      <c r="C106" s="71" t="s">
        <v>106</v>
      </c>
      <c r="D106" s="70"/>
      <c r="E106" s="70"/>
      <c r="F106" s="70"/>
      <c r="G106" s="70">
        <v>1418.4</v>
      </c>
      <c r="H106" s="70">
        <v>2604.44</v>
      </c>
      <c r="I106" s="70">
        <v>2398.1</v>
      </c>
      <c r="J106" s="69"/>
      <c r="K106" s="59"/>
      <c r="L106" s="60"/>
      <c r="M106" s="61"/>
      <c r="N106" s="62">
        <f t="shared" si="5"/>
        <v>1.8361816130851663</v>
      </c>
      <c r="O106" s="61"/>
      <c r="P106" s="63">
        <f t="shared" si="7"/>
        <v>1.6907078398195148</v>
      </c>
    </row>
    <row r="107" spans="1:16" ht="12.75" customHeight="1" thickBot="1" thickTop="1">
      <c r="A107" s="71" t="s">
        <v>157</v>
      </c>
      <c r="B107" s="71" t="s">
        <v>158</v>
      </c>
      <c r="C107" s="71" t="s">
        <v>122</v>
      </c>
      <c r="D107" s="70">
        <v>6336</v>
      </c>
      <c r="E107" s="70">
        <v>22867.2</v>
      </c>
      <c r="F107" s="70">
        <v>20830.81</v>
      </c>
      <c r="G107" s="70"/>
      <c r="H107" s="70"/>
      <c r="I107" s="70"/>
      <c r="J107" s="69"/>
      <c r="K107" s="59"/>
      <c r="L107" s="60"/>
      <c r="M107" s="61">
        <f t="shared" si="4"/>
        <v>3.6090909090909093</v>
      </c>
      <c r="N107" s="62"/>
      <c r="O107" s="61">
        <f t="shared" si="6"/>
        <v>3.2876909722222223</v>
      </c>
      <c r="P107" s="63"/>
    </row>
    <row r="108" spans="1:16" ht="12.75" customHeight="1" thickBot="1" thickTop="1">
      <c r="A108" s="71" t="s">
        <v>157</v>
      </c>
      <c r="B108" s="71" t="s">
        <v>158</v>
      </c>
      <c r="C108" s="71" t="s">
        <v>92</v>
      </c>
      <c r="D108" s="70"/>
      <c r="E108" s="70"/>
      <c r="F108" s="70"/>
      <c r="G108" s="70">
        <v>42000</v>
      </c>
      <c r="H108" s="70">
        <v>25620</v>
      </c>
      <c r="I108" s="70">
        <v>22990.48</v>
      </c>
      <c r="J108" s="69"/>
      <c r="K108" s="59"/>
      <c r="L108" s="60"/>
      <c r="M108" s="61"/>
      <c r="N108" s="62">
        <f t="shared" si="5"/>
        <v>0.61</v>
      </c>
      <c r="O108" s="61"/>
      <c r="P108" s="63">
        <f t="shared" si="7"/>
        <v>0.547392380952381</v>
      </c>
    </row>
    <row r="109" spans="1:16" ht="12.75" customHeight="1" thickBot="1" thickTop="1">
      <c r="A109" s="71" t="s">
        <v>157</v>
      </c>
      <c r="B109" s="71" t="s">
        <v>158</v>
      </c>
      <c r="C109" s="71" t="s">
        <v>46</v>
      </c>
      <c r="D109" s="70">
        <v>236231.22</v>
      </c>
      <c r="E109" s="70">
        <v>401016.68</v>
      </c>
      <c r="F109" s="70">
        <v>358350.95</v>
      </c>
      <c r="G109" s="70">
        <v>78773.1</v>
      </c>
      <c r="H109" s="70">
        <v>25066.96</v>
      </c>
      <c r="I109" s="70">
        <v>22614.54</v>
      </c>
      <c r="J109" s="69">
        <f>(G109-D109)*100/D109</f>
        <v>-66.65423816547195</v>
      </c>
      <c r="K109" s="59">
        <f>(H109-E109)*100/E109</f>
        <v>-93.74914779105947</v>
      </c>
      <c r="L109" s="60">
        <f>(I109-F109)*100/F109</f>
        <v>-93.68927583420665</v>
      </c>
      <c r="M109" s="61">
        <f t="shared" si="4"/>
        <v>1.6975600430798266</v>
      </c>
      <c r="N109" s="62">
        <f t="shared" si="5"/>
        <v>0.3182172594451659</v>
      </c>
      <c r="O109" s="61">
        <f t="shared" si="6"/>
        <v>1.5169500034754086</v>
      </c>
      <c r="P109" s="63">
        <f t="shared" si="7"/>
        <v>0.28708455043663383</v>
      </c>
    </row>
    <row r="110" spans="1:16" ht="12.75" customHeight="1" thickBot="1" thickTop="1">
      <c r="A110" s="71" t="s">
        <v>157</v>
      </c>
      <c r="B110" s="71" t="s">
        <v>158</v>
      </c>
      <c r="C110" s="71" t="s">
        <v>502</v>
      </c>
      <c r="D110" s="70">
        <v>1000.8</v>
      </c>
      <c r="E110" s="70">
        <v>1951.56</v>
      </c>
      <c r="F110" s="70">
        <v>1750.77</v>
      </c>
      <c r="G110" s="70"/>
      <c r="H110" s="70"/>
      <c r="I110" s="70"/>
      <c r="J110" s="69"/>
      <c r="K110" s="59"/>
      <c r="L110" s="60"/>
      <c r="M110" s="61">
        <f t="shared" si="4"/>
        <v>1.95</v>
      </c>
      <c r="N110" s="62"/>
      <c r="O110" s="61">
        <f t="shared" si="6"/>
        <v>1.7493705035971223</v>
      </c>
      <c r="P110" s="63"/>
    </row>
    <row r="111" spans="1:16" ht="12.75" customHeight="1" thickBot="1" thickTop="1">
      <c r="A111" s="71" t="s">
        <v>157</v>
      </c>
      <c r="B111" s="71" t="s">
        <v>158</v>
      </c>
      <c r="C111" s="71" t="s">
        <v>156</v>
      </c>
      <c r="D111" s="70">
        <v>21999.32</v>
      </c>
      <c r="E111" s="70">
        <v>46077.57</v>
      </c>
      <c r="F111" s="70">
        <v>40711.42</v>
      </c>
      <c r="G111" s="70">
        <v>27391</v>
      </c>
      <c r="H111" s="70">
        <v>55574.36</v>
      </c>
      <c r="I111" s="70">
        <v>49705.54</v>
      </c>
      <c r="J111" s="69">
        <f>(G111-D111)*100/D111</f>
        <v>24.508393895811324</v>
      </c>
      <c r="K111" s="59">
        <f>(H111-E111)*100/E111</f>
        <v>20.61044017729234</v>
      </c>
      <c r="L111" s="60">
        <f>(I111-F111)*100/F111</f>
        <v>22.092376045836776</v>
      </c>
      <c r="M111" s="61">
        <f t="shared" si="4"/>
        <v>2.0944997390828446</v>
      </c>
      <c r="N111" s="62">
        <f t="shared" si="5"/>
        <v>2.028927749990873</v>
      </c>
      <c r="O111" s="61">
        <f t="shared" si="6"/>
        <v>1.8505762905398893</v>
      </c>
      <c r="P111" s="63">
        <f t="shared" si="7"/>
        <v>1.814666861377825</v>
      </c>
    </row>
    <row r="112" spans="1:16" ht="12.75" customHeight="1" thickBot="1" thickTop="1">
      <c r="A112" s="71" t="s">
        <v>157</v>
      </c>
      <c r="B112" s="71" t="s">
        <v>158</v>
      </c>
      <c r="C112" s="71" t="s">
        <v>107</v>
      </c>
      <c r="D112" s="70">
        <v>1500</v>
      </c>
      <c r="E112" s="70">
        <v>2173.2</v>
      </c>
      <c r="F112" s="70">
        <v>1905.96</v>
      </c>
      <c r="G112" s="70">
        <v>78500</v>
      </c>
      <c r="H112" s="70">
        <v>46590</v>
      </c>
      <c r="I112" s="70">
        <v>41900.48</v>
      </c>
      <c r="J112" s="69">
        <f>(G112-D112)*100/D112</f>
        <v>5133.333333333333</v>
      </c>
      <c r="K112" s="59">
        <f>(H112-E112)*100/E112</f>
        <v>2043.843180563225</v>
      </c>
      <c r="L112" s="60">
        <f>(I112-F112)*100/F112</f>
        <v>2098.3924111733722</v>
      </c>
      <c r="M112" s="61">
        <f t="shared" si="4"/>
        <v>1.4487999999999999</v>
      </c>
      <c r="N112" s="62">
        <f t="shared" si="5"/>
        <v>0.5935031847133758</v>
      </c>
      <c r="O112" s="61">
        <f t="shared" si="6"/>
        <v>1.27064</v>
      </c>
      <c r="P112" s="63">
        <f t="shared" si="7"/>
        <v>0.5337640764331211</v>
      </c>
    </row>
    <row r="113" spans="1:16" ht="12.75" customHeight="1" thickBot="1" thickTop="1">
      <c r="A113" s="71" t="s">
        <v>157</v>
      </c>
      <c r="B113" s="71" t="s">
        <v>158</v>
      </c>
      <c r="C113" s="71" t="s">
        <v>102</v>
      </c>
      <c r="D113" s="70">
        <v>912</v>
      </c>
      <c r="E113" s="70">
        <v>2000.65</v>
      </c>
      <c r="F113" s="70">
        <v>1822.34</v>
      </c>
      <c r="G113" s="70"/>
      <c r="H113" s="70"/>
      <c r="I113" s="70"/>
      <c r="J113" s="69"/>
      <c r="K113" s="59"/>
      <c r="L113" s="60"/>
      <c r="M113" s="61">
        <f t="shared" si="4"/>
        <v>2.1936951754385965</v>
      </c>
      <c r="N113" s="62"/>
      <c r="O113" s="61">
        <f t="shared" si="6"/>
        <v>1.9981798245614035</v>
      </c>
      <c r="P113" s="63"/>
    </row>
    <row r="114" spans="1:16" ht="12.75" customHeight="1" thickBot="1" thickTop="1">
      <c r="A114" s="71" t="s">
        <v>157</v>
      </c>
      <c r="B114" s="71" t="s">
        <v>158</v>
      </c>
      <c r="C114" s="71" t="s">
        <v>113</v>
      </c>
      <c r="D114" s="70">
        <v>120000</v>
      </c>
      <c r="E114" s="70">
        <v>24000</v>
      </c>
      <c r="F114" s="70">
        <v>22327.66</v>
      </c>
      <c r="G114" s="70">
        <v>12000</v>
      </c>
      <c r="H114" s="70">
        <v>5160</v>
      </c>
      <c r="I114" s="70">
        <v>4537.69</v>
      </c>
      <c r="J114" s="69">
        <f>(G114-D114)*100/D114</f>
        <v>-90</v>
      </c>
      <c r="K114" s="59">
        <f>(H114-E114)*100/E114</f>
        <v>-78.5</v>
      </c>
      <c r="L114" s="60">
        <f>(I114-F114)*100/F114</f>
        <v>-79.67682238084959</v>
      </c>
      <c r="M114" s="61">
        <f t="shared" si="4"/>
        <v>0.2</v>
      </c>
      <c r="N114" s="62">
        <f t="shared" si="5"/>
        <v>0.43</v>
      </c>
      <c r="O114" s="61">
        <f t="shared" si="6"/>
        <v>0.18606383333333334</v>
      </c>
      <c r="P114" s="63">
        <f t="shared" si="7"/>
        <v>0.3781408333333333</v>
      </c>
    </row>
    <row r="115" spans="1:16" ht="12.75" customHeight="1" thickBot="1" thickTop="1">
      <c r="A115" s="71" t="s">
        <v>157</v>
      </c>
      <c r="B115" s="71" t="s">
        <v>158</v>
      </c>
      <c r="C115" s="71" t="s">
        <v>85</v>
      </c>
      <c r="D115" s="70">
        <v>809007.94</v>
      </c>
      <c r="E115" s="70">
        <v>1303323.49</v>
      </c>
      <c r="F115" s="70">
        <v>1175992.49</v>
      </c>
      <c r="G115" s="70"/>
      <c r="H115" s="70"/>
      <c r="I115" s="70"/>
      <c r="J115" s="69"/>
      <c r="K115" s="59"/>
      <c r="L115" s="60"/>
      <c r="M115" s="61">
        <f t="shared" si="4"/>
        <v>1.6110144605008452</v>
      </c>
      <c r="N115" s="62"/>
      <c r="O115" s="61">
        <f t="shared" si="6"/>
        <v>1.45362292735965</v>
      </c>
      <c r="P115" s="63"/>
    </row>
    <row r="116" spans="1:16" ht="12.75" customHeight="1" thickBot="1" thickTop="1">
      <c r="A116" s="71" t="s">
        <v>157</v>
      </c>
      <c r="B116" s="71" t="s">
        <v>158</v>
      </c>
      <c r="C116" s="71" t="s">
        <v>605</v>
      </c>
      <c r="D116" s="70"/>
      <c r="E116" s="70"/>
      <c r="F116" s="70"/>
      <c r="G116" s="70">
        <v>7999.2</v>
      </c>
      <c r="H116" s="70">
        <v>14355.55</v>
      </c>
      <c r="I116" s="70">
        <v>12797.25</v>
      </c>
      <c r="J116" s="69"/>
      <c r="K116" s="59"/>
      <c r="L116" s="60"/>
      <c r="M116" s="61"/>
      <c r="N116" s="62">
        <f t="shared" si="5"/>
        <v>1.794623212321232</v>
      </c>
      <c r="O116" s="61"/>
      <c r="P116" s="63">
        <f t="shared" si="7"/>
        <v>1.5998162316231623</v>
      </c>
    </row>
    <row r="117" spans="1:16" ht="12.75" customHeight="1" thickBot="1" thickTop="1">
      <c r="A117" s="71" t="s">
        <v>157</v>
      </c>
      <c r="B117" s="71" t="s">
        <v>158</v>
      </c>
      <c r="C117" s="71" t="s">
        <v>590</v>
      </c>
      <c r="D117" s="70">
        <v>11240.22</v>
      </c>
      <c r="E117" s="70">
        <v>18901.7</v>
      </c>
      <c r="F117" s="70">
        <v>17044.09</v>
      </c>
      <c r="G117" s="70">
        <v>2315.48</v>
      </c>
      <c r="H117" s="70">
        <v>3133.21</v>
      </c>
      <c r="I117" s="70">
        <v>2795.68</v>
      </c>
      <c r="J117" s="69">
        <f>(G117-D117)*100/D117</f>
        <v>-79.40004733003447</v>
      </c>
      <c r="K117" s="59">
        <f>(H117-E117)*100/E117</f>
        <v>-83.4236603056868</v>
      </c>
      <c r="L117" s="60">
        <f>(I117-F117)*100/F117</f>
        <v>-83.59736424766591</v>
      </c>
      <c r="M117" s="61">
        <f t="shared" si="4"/>
        <v>1.6816129933399881</v>
      </c>
      <c r="N117" s="62">
        <f t="shared" si="5"/>
        <v>1.3531578765525938</v>
      </c>
      <c r="O117" s="61">
        <f t="shared" si="6"/>
        <v>1.5163484344612472</v>
      </c>
      <c r="P117" s="63">
        <f t="shared" si="7"/>
        <v>1.2073868053276209</v>
      </c>
    </row>
    <row r="118" spans="1:16" ht="12.75" customHeight="1" thickBot="1" thickTop="1">
      <c r="A118" s="71" t="s">
        <v>157</v>
      </c>
      <c r="B118" s="71" t="s">
        <v>158</v>
      </c>
      <c r="C118" s="71" t="s">
        <v>67</v>
      </c>
      <c r="D118" s="70">
        <v>24760</v>
      </c>
      <c r="E118" s="70">
        <v>32813.82</v>
      </c>
      <c r="F118" s="70">
        <v>30905</v>
      </c>
      <c r="G118" s="70"/>
      <c r="H118" s="70"/>
      <c r="I118" s="70"/>
      <c r="J118" s="69"/>
      <c r="K118" s="59"/>
      <c r="L118" s="60"/>
      <c r="M118" s="61">
        <f t="shared" si="4"/>
        <v>1.3252754442649435</v>
      </c>
      <c r="N118" s="62"/>
      <c r="O118" s="61">
        <f t="shared" si="6"/>
        <v>1.2481825525040389</v>
      </c>
      <c r="P118" s="63"/>
    </row>
    <row r="119" spans="1:16" ht="12.75" customHeight="1" thickBot="1" thickTop="1">
      <c r="A119" s="71" t="s">
        <v>157</v>
      </c>
      <c r="B119" s="71" t="s">
        <v>158</v>
      </c>
      <c r="C119" s="71" t="s">
        <v>174</v>
      </c>
      <c r="D119" s="70">
        <v>46000</v>
      </c>
      <c r="E119" s="70">
        <v>12000</v>
      </c>
      <c r="F119" s="70">
        <v>10992.32</v>
      </c>
      <c r="G119" s="70">
        <v>62060</v>
      </c>
      <c r="H119" s="70">
        <v>8209</v>
      </c>
      <c r="I119" s="70">
        <v>7339.04</v>
      </c>
      <c r="J119" s="69">
        <f>(G119-D119)*100/D119</f>
        <v>34.91304347826087</v>
      </c>
      <c r="K119" s="59">
        <f>(H119-E119)*100/E119</f>
        <v>-31.591666666666665</v>
      </c>
      <c r="L119" s="60">
        <f>(I119-F119)*100/F119</f>
        <v>-33.234840324881375</v>
      </c>
      <c r="M119" s="61">
        <f t="shared" si="4"/>
        <v>0.2608695652173913</v>
      </c>
      <c r="N119" s="62">
        <f t="shared" si="5"/>
        <v>0.1322752175314212</v>
      </c>
      <c r="O119" s="61">
        <f t="shared" si="6"/>
        <v>0.23896347826086956</v>
      </c>
      <c r="P119" s="63">
        <f t="shared" si="7"/>
        <v>0.11825717048018047</v>
      </c>
    </row>
    <row r="120" spans="1:16" ht="12.75" customHeight="1" thickBot="1" thickTop="1">
      <c r="A120" s="71" t="s">
        <v>157</v>
      </c>
      <c r="B120" s="71" t="s">
        <v>158</v>
      </c>
      <c r="C120" s="71" t="s">
        <v>91</v>
      </c>
      <c r="D120" s="70">
        <v>15000</v>
      </c>
      <c r="E120" s="70">
        <v>17906.54</v>
      </c>
      <c r="F120" s="70">
        <v>15959.97</v>
      </c>
      <c r="G120" s="70">
        <v>23300</v>
      </c>
      <c r="H120" s="70">
        <v>14992.39</v>
      </c>
      <c r="I120" s="70">
        <v>13264.5</v>
      </c>
      <c r="J120" s="69">
        <f>(G120-D120)*100/D120</f>
        <v>55.333333333333336</v>
      </c>
      <c r="K120" s="59">
        <f>(H120-E120)*100/E120</f>
        <v>-16.274221597248832</v>
      </c>
      <c r="L120" s="60">
        <f>(I120-F120)*100/F120</f>
        <v>-16.888941520566764</v>
      </c>
      <c r="M120" s="61">
        <f t="shared" si="4"/>
        <v>1.1937693333333335</v>
      </c>
      <c r="N120" s="62">
        <f t="shared" si="5"/>
        <v>0.6434502145922747</v>
      </c>
      <c r="O120" s="61">
        <f t="shared" si="6"/>
        <v>1.063998</v>
      </c>
      <c r="P120" s="63">
        <f t="shared" si="7"/>
        <v>0.5692918454935623</v>
      </c>
    </row>
    <row r="121" spans="1:16" ht="12.75" customHeight="1" thickBot="1" thickTop="1">
      <c r="A121" s="71" t="s">
        <v>157</v>
      </c>
      <c r="B121" s="71" t="s">
        <v>158</v>
      </c>
      <c r="C121" s="71" t="s">
        <v>108</v>
      </c>
      <c r="D121" s="70"/>
      <c r="E121" s="70"/>
      <c r="F121" s="70"/>
      <c r="G121" s="70">
        <v>360</v>
      </c>
      <c r="H121" s="70">
        <v>1002.6</v>
      </c>
      <c r="I121" s="70">
        <v>879.84</v>
      </c>
      <c r="J121" s="69"/>
      <c r="K121" s="59"/>
      <c r="L121" s="60"/>
      <c r="M121" s="61"/>
      <c r="N121" s="62">
        <f t="shared" si="5"/>
        <v>2.785</v>
      </c>
      <c r="O121" s="61"/>
      <c r="P121" s="63">
        <f t="shared" si="7"/>
        <v>2.444</v>
      </c>
    </row>
    <row r="122" spans="1:16" ht="12.75" customHeight="1" thickBot="1" thickTop="1">
      <c r="A122" s="71" t="s">
        <v>159</v>
      </c>
      <c r="B122" s="71" t="s">
        <v>160</v>
      </c>
      <c r="C122" s="71" t="s">
        <v>92</v>
      </c>
      <c r="D122" s="70">
        <v>52000</v>
      </c>
      <c r="E122" s="70">
        <v>54600</v>
      </c>
      <c r="F122" s="70">
        <v>48173.28</v>
      </c>
      <c r="G122" s="70"/>
      <c r="H122" s="70"/>
      <c r="I122" s="70"/>
      <c r="J122" s="69"/>
      <c r="K122" s="59"/>
      <c r="L122" s="60"/>
      <c r="M122" s="61">
        <f t="shared" si="4"/>
        <v>1.05</v>
      </c>
      <c r="N122" s="62"/>
      <c r="O122" s="61">
        <f t="shared" si="6"/>
        <v>0.9264092307692308</v>
      </c>
      <c r="P122" s="63"/>
    </row>
    <row r="123" spans="1:16" ht="12.75" customHeight="1" thickBot="1" thickTop="1">
      <c r="A123" s="71" t="s">
        <v>159</v>
      </c>
      <c r="B123" s="71" t="s">
        <v>160</v>
      </c>
      <c r="C123" s="71" t="s">
        <v>46</v>
      </c>
      <c r="D123" s="70">
        <v>8937.48</v>
      </c>
      <c r="E123" s="70">
        <v>44982.63</v>
      </c>
      <c r="F123" s="70">
        <v>40725.67</v>
      </c>
      <c r="G123" s="70"/>
      <c r="H123" s="70"/>
      <c r="I123" s="70"/>
      <c r="J123" s="69"/>
      <c r="K123" s="59"/>
      <c r="L123" s="60"/>
      <c r="M123" s="61">
        <f t="shared" si="4"/>
        <v>5.033032801192283</v>
      </c>
      <c r="N123" s="62"/>
      <c r="O123" s="61">
        <f t="shared" si="6"/>
        <v>4.556728518553328</v>
      </c>
      <c r="P123" s="63"/>
    </row>
    <row r="124" spans="1:16" ht="12.75" customHeight="1" thickBot="1" thickTop="1">
      <c r="A124" s="71" t="s">
        <v>159</v>
      </c>
      <c r="B124" s="71" t="s">
        <v>160</v>
      </c>
      <c r="C124" s="71" t="s">
        <v>102</v>
      </c>
      <c r="D124" s="70"/>
      <c r="E124" s="70"/>
      <c r="F124" s="70"/>
      <c r="G124" s="70">
        <v>47000</v>
      </c>
      <c r="H124" s="70">
        <v>12806.67</v>
      </c>
      <c r="I124" s="70">
        <v>11676.2</v>
      </c>
      <c r="J124" s="69"/>
      <c r="K124" s="59"/>
      <c r="L124" s="60"/>
      <c r="M124" s="61"/>
      <c r="N124" s="62">
        <f t="shared" si="5"/>
        <v>0.27248234042553193</v>
      </c>
      <c r="O124" s="61"/>
      <c r="P124" s="63">
        <f t="shared" si="7"/>
        <v>0.24842978723404258</v>
      </c>
    </row>
    <row r="125" spans="1:16" ht="12.75" customHeight="1" thickBot="1" thickTop="1">
      <c r="A125" s="71" t="s">
        <v>159</v>
      </c>
      <c r="B125" s="71" t="s">
        <v>160</v>
      </c>
      <c r="C125" s="71" t="s">
        <v>590</v>
      </c>
      <c r="D125" s="70"/>
      <c r="E125" s="70"/>
      <c r="F125" s="70"/>
      <c r="G125" s="70">
        <v>8315.32</v>
      </c>
      <c r="H125" s="70">
        <v>14651.76</v>
      </c>
      <c r="I125" s="70">
        <v>13200.58</v>
      </c>
      <c r="J125" s="69"/>
      <c r="K125" s="59"/>
      <c r="L125" s="60"/>
      <c r="M125" s="61"/>
      <c r="N125" s="62">
        <f t="shared" si="5"/>
        <v>1.7620199823939429</v>
      </c>
      <c r="O125" s="61"/>
      <c r="P125" s="63">
        <f t="shared" si="7"/>
        <v>1.5875011424695622</v>
      </c>
    </row>
    <row r="126" spans="1:16" ht="12.75" customHeight="1" thickBot="1" thickTop="1">
      <c r="A126" s="71" t="s">
        <v>159</v>
      </c>
      <c r="B126" s="71" t="s">
        <v>160</v>
      </c>
      <c r="C126" s="71" t="s">
        <v>67</v>
      </c>
      <c r="D126" s="70">
        <v>5215858.95</v>
      </c>
      <c r="E126" s="70">
        <v>1968067.23</v>
      </c>
      <c r="F126" s="70">
        <v>1782914.63</v>
      </c>
      <c r="G126" s="70"/>
      <c r="H126" s="70"/>
      <c r="I126" s="70"/>
      <c r="J126" s="69"/>
      <c r="K126" s="59"/>
      <c r="L126" s="60"/>
      <c r="M126" s="61">
        <f t="shared" si="4"/>
        <v>0.37732370619416383</v>
      </c>
      <c r="N126" s="62"/>
      <c r="O126" s="61">
        <f t="shared" si="6"/>
        <v>0.341825698718329</v>
      </c>
      <c r="P126" s="63"/>
    </row>
    <row r="127" spans="1:16" ht="15.75" thickBot="1" thickTop="1">
      <c r="A127" s="71" t="s">
        <v>159</v>
      </c>
      <c r="B127" s="71" t="s">
        <v>160</v>
      </c>
      <c r="C127" s="71" t="s">
        <v>59</v>
      </c>
      <c r="D127" s="70">
        <v>63002</v>
      </c>
      <c r="E127" s="70">
        <v>31501</v>
      </c>
      <c r="F127" s="70">
        <v>26770.28</v>
      </c>
      <c r="G127" s="70">
        <v>85000</v>
      </c>
      <c r="H127" s="70">
        <v>24285</v>
      </c>
      <c r="I127" s="70">
        <v>22316.32</v>
      </c>
      <c r="J127" s="69">
        <f>(G127-D127)*100/D127</f>
        <v>34.916351861845655</v>
      </c>
      <c r="K127" s="59">
        <f>(H127-E127)*100/E127</f>
        <v>-22.90720929494302</v>
      </c>
      <c r="L127" s="60">
        <f>(I127-F127)*100/F127</f>
        <v>-16.637704200329615</v>
      </c>
      <c r="M127" s="61">
        <f t="shared" si="4"/>
        <v>0.5</v>
      </c>
      <c r="N127" s="62">
        <f t="shared" si="5"/>
        <v>0.2857058823529412</v>
      </c>
      <c r="O127" s="61">
        <f t="shared" si="6"/>
        <v>0.4249115901082505</v>
      </c>
      <c r="P127" s="63">
        <f t="shared" si="7"/>
        <v>0.2625449411764706</v>
      </c>
    </row>
    <row r="128" spans="1:16" ht="15.75" thickBot="1" thickTop="1">
      <c r="A128" s="71" t="s">
        <v>159</v>
      </c>
      <c r="B128" s="71" t="s">
        <v>160</v>
      </c>
      <c r="C128" s="71" t="s">
        <v>108</v>
      </c>
      <c r="D128" s="70"/>
      <c r="E128" s="70"/>
      <c r="F128" s="70"/>
      <c r="G128" s="70">
        <v>50</v>
      </c>
      <c r="H128" s="70">
        <v>2</v>
      </c>
      <c r="I128" s="70">
        <v>1.8</v>
      </c>
      <c r="J128" s="69"/>
      <c r="K128" s="59"/>
      <c r="L128" s="60"/>
      <c r="M128" s="61"/>
      <c r="N128" s="62">
        <f t="shared" si="5"/>
        <v>0.04</v>
      </c>
      <c r="O128" s="61"/>
      <c r="P128" s="63">
        <f t="shared" si="7"/>
        <v>0.036000000000000004</v>
      </c>
    </row>
    <row r="129" spans="1:16" ht="15.75" thickBot="1" thickTop="1">
      <c r="A129" s="71" t="s">
        <v>159</v>
      </c>
      <c r="B129" s="71" t="s">
        <v>160</v>
      </c>
      <c r="C129" s="71" t="s">
        <v>149</v>
      </c>
      <c r="D129" s="70"/>
      <c r="E129" s="70"/>
      <c r="F129" s="70"/>
      <c r="G129" s="70">
        <v>615522.51</v>
      </c>
      <c r="H129" s="70">
        <v>329204.22</v>
      </c>
      <c r="I129" s="70">
        <v>294514.5</v>
      </c>
      <c r="J129" s="69"/>
      <c r="K129" s="59"/>
      <c r="L129" s="60"/>
      <c r="M129" s="61"/>
      <c r="N129" s="62">
        <f t="shared" si="5"/>
        <v>0.5348370118909217</v>
      </c>
      <c r="O129" s="61"/>
      <c r="P129" s="63">
        <f t="shared" si="7"/>
        <v>0.4784788455583858</v>
      </c>
    </row>
    <row r="130" spans="1:16" ht="15.75" thickBot="1" thickTop="1">
      <c r="A130" s="71" t="s">
        <v>161</v>
      </c>
      <c r="B130" s="71" t="s">
        <v>162</v>
      </c>
      <c r="C130" s="71" t="s">
        <v>92</v>
      </c>
      <c r="D130" s="70">
        <v>72000</v>
      </c>
      <c r="E130" s="70">
        <v>46800</v>
      </c>
      <c r="F130" s="70">
        <v>42350.98</v>
      </c>
      <c r="G130" s="70"/>
      <c r="H130" s="70"/>
      <c r="I130" s="70"/>
      <c r="J130" s="69"/>
      <c r="K130" s="59"/>
      <c r="L130" s="60"/>
      <c r="M130" s="61">
        <f t="shared" si="4"/>
        <v>0.65</v>
      </c>
      <c r="N130" s="62"/>
      <c r="O130" s="61">
        <f t="shared" si="6"/>
        <v>0.5882080555555556</v>
      </c>
      <c r="P130" s="63"/>
    </row>
    <row r="131" spans="1:16" ht="15.75" thickBot="1" thickTop="1">
      <c r="A131" s="71" t="s">
        <v>161</v>
      </c>
      <c r="B131" s="71" t="s">
        <v>162</v>
      </c>
      <c r="C131" s="71" t="s">
        <v>46</v>
      </c>
      <c r="D131" s="70">
        <v>67653</v>
      </c>
      <c r="E131" s="70">
        <v>50244</v>
      </c>
      <c r="F131" s="70">
        <v>46802.83</v>
      </c>
      <c r="G131" s="70">
        <v>13996.8</v>
      </c>
      <c r="H131" s="70">
        <v>15396.48</v>
      </c>
      <c r="I131" s="70">
        <v>13570.13</v>
      </c>
      <c r="J131" s="69">
        <f>(G131-D131)*100/D131</f>
        <v>-79.31089530397765</v>
      </c>
      <c r="K131" s="59">
        <f>(H131-E131)*100/E131</f>
        <v>-69.35657989013615</v>
      </c>
      <c r="L131" s="60">
        <f>(I131-F131)*100/F131</f>
        <v>-71.00574901133116</v>
      </c>
      <c r="M131" s="61">
        <f t="shared" si="4"/>
        <v>0.7426721653141768</v>
      </c>
      <c r="N131" s="62">
        <f t="shared" si="5"/>
        <v>1.1</v>
      </c>
      <c r="O131" s="61">
        <f t="shared" si="6"/>
        <v>0.6918071630230737</v>
      </c>
      <c r="P131" s="63">
        <f t="shared" si="7"/>
        <v>0.9695166037951531</v>
      </c>
    </row>
    <row r="132" spans="1:16" ht="15.75" thickBot="1" thickTop="1">
      <c r="A132" s="71" t="s">
        <v>161</v>
      </c>
      <c r="B132" s="71" t="s">
        <v>162</v>
      </c>
      <c r="C132" s="71" t="s">
        <v>174</v>
      </c>
      <c r="D132" s="70">
        <v>76285.47</v>
      </c>
      <c r="E132" s="70">
        <v>59640.55</v>
      </c>
      <c r="F132" s="70">
        <v>52608.87</v>
      </c>
      <c r="G132" s="70">
        <v>65486</v>
      </c>
      <c r="H132" s="70">
        <v>30823.14</v>
      </c>
      <c r="I132" s="70">
        <v>28086.82</v>
      </c>
      <c r="J132" s="69">
        <f>(G132-D132)*100/D132</f>
        <v>-14.156653947337546</v>
      </c>
      <c r="K132" s="59">
        <f>(H132-E132)*100/E132</f>
        <v>-48.31848465515493</v>
      </c>
      <c r="L132" s="60">
        <f>(I132-F132)*100/F132</f>
        <v>-46.612006682523315</v>
      </c>
      <c r="M132" s="61">
        <f t="shared" si="4"/>
        <v>0.7818074660875787</v>
      </c>
      <c r="N132" s="62">
        <f t="shared" si="5"/>
        <v>0.47068289405369085</v>
      </c>
      <c r="O132" s="61">
        <f t="shared" si="6"/>
        <v>0.6896315903932951</v>
      </c>
      <c r="P132" s="63">
        <f t="shared" si="7"/>
        <v>0.4288980850868888</v>
      </c>
    </row>
    <row r="133" spans="1:16" ht="15.75" thickBot="1" thickTop="1">
      <c r="A133" s="71" t="s">
        <v>163</v>
      </c>
      <c r="B133" s="71" t="s">
        <v>164</v>
      </c>
      <c r="C133" s="71" t="s">
        <v>138</v>
      </c>
      <c r="D133" s="70">
        <v>300660</v>
      </c>
      <c r="E133" s="70">
        <v>172473</v>
      </c>
      <c r="F133" s="70">
        <v>154208.79</v>
      </c>
      <c r="G133" s="70"/>
      <c r="H133" s="70"/>
      <c r="I133" s="70"/>
      <c r="J133" s="69"/>
      <c r="K133" s="59"/>
      <c r="L133" s="60"/>
      <c r="M133" s="61">
        <f t="shared" si="4"/>
        <v>0.5736479744561964</v>
      </c>
      <c r="N133" s="62"/>
      <c r="O133" s="61">
        <f t="shared" si="6"/>
        <v>0.512900917980443</v>
      </c>
      <c r="P133" s="63"/>
    </row>
    <row r="134" spans="1:16" ht="15.75" thickBot="1" thickTop="1">
      <c r="A134" s="71" t="s">
        <v>163</v>
      </c>
      <c r="B134" s="71" t="s">
        <v>164</v>
      </c>
      <c r="C134" s="71" t="s">
        <v>60</v>
      </c>
      <c r="D134" s="70"/>
      <c r="E134" s="70"/>
      <c r="F134" s="70"/>
      <c r="G134" s="70">
        <v>405</v>
      </c>
      <c r="H134" s="70">
        <v>684.82</v>
      </c>
      <c r="I134" s="70">
        <v>627.37</v>
      </c>
      <c r="J134" s="69"/>
      <c r="K134" s="59"/>
      <c r="L134" s="60"/>
      <c r="M134" s="61"/>
      <c r="N134" s="62">
        <f aca="true" t="shared" si="8" ref="N134:N157">H134/G134</f>
        <v>1.6909135802469137</v>
      </c>
      <c r="O134" s="61"/>
      <c r="P134" s="63">
        <f aca="true" t="shared" si="9" ref="P134:P157">I134/G134</f>
        <v>1.5490617283950618</v>
      </c>
    </row>
    <row r="135" spans="1:16" ht="15.75" thickBot="1" thickTop="1">
      <c r="A135" s="71" t="s">
        <v>163</v>
      </c>
      <c r="B135" s="71" t="s">
        <v>164</v>
      </c>
      <c r="C135" s="71" t="s">
        <v>139</v>
      </c>
      <c r="D135" s="70"/>
      <c r="E135" s="70"/>
      <c r="F135" s="70"/>
      <c r="G135" s="70">
        <v>26000</v>
      </c>
      <c r="H135" s="70">
        <v>13650</v>
      </c>
      <c r="I135" s="70">
        <v>12114.31</v>
      </c>
      <c r="J135" s="69"/>
      <c r="K135" s="59"/>
      <c r="L135" s="60"/>
      <c r="M135" s="61"/>
      <c r="N135" s="62">
        <f t="shared" si="8"/>
        <v>0.525</v>
      </c>
      <c r="O135" s="61"/>
      <c r="P135" s="63">
        <f t="shared" si="9"/>
        <v>0.465935</v>
      </c>
    </row>
    <row r="136" spans="1:16" ht="15.75" thickBot="1" thickTop="1">
      <c r="A136" s="71" t="s">
        <v>163</v>
      </c>
      <c r="B136" s="71" t="s">
        <v>164</v>
      </c>
      <c r="C136" s="71" t="s">
        <v>53</v>
      </c>
      <c r="D136" s="70"/>
      <c r="E136" s="70"/>
      <c r="F136" s="70"/>
      <c r="G136" s="70">
        <v>330</v>
      </c>
      <c r="H136" s="70">
        <v>269.1</v>
      </c>
      <c r="I136" s="70">
        <v>244.57</v>
      </c>
      <c r="J136" s="69"/>
      <c r="K136" s="59"/>
      <c r="L136" s="60"/>
      <c r="M136" s="61"/>
      <c r="N136" s="62">
        <f t="shared" si="8"/>
        <v>0.8154545454545455</v>
      </c>
      <c r="O136" s="61"/>
      <c r="P136" s="63">
        <f t="shared" si="9"/>
        <v>0.7411212121212121</v>
      </c>
    </row>
    <row r="137" spans="1:16" ht="15.75" thickBot="1" thickTop="1">
      <c r="A137" s="71" t="s">
        <v>163</v>
      </c>
      <c r="B137" s="71" t="s">
        <v>164</v>
      </c>
      <c r="C137" s="71" t="s">
        <v>744</v>
      </c>
      <c r="D137" s="70">
        <v>408</v>
      </c>
      <c r="E137" s="70">
        <v>265.2</v>
      </c>
      <c r="F137" s="70">
        <v>231.47</v>
      </c>
      <c r="G137" s="70"/>
      <c r="H137" s="70"/>
      <c r="I137" s="70"/>
      <c r="J137" s="69"/>
      <c r="K137" s="59"/>
      <c r="L137" s="60"/>
      <c r="M137" s="61">
        <f aca="true" t="shared" si="10" ref="M137:M157">E137/D137</f>
        <v>0.65</v>
      </c>
      <c r="N137" s="62"/>
      <c r="O137" s="61">
        <f aca="true" t="shared" si="11" ref="O137:O157">F137/D137</f>
        <v>0.5673284313725491</v>
      </c>
      <c r="P137" s="63"/>
    </row>
    <row r="138" spans="1:16" ht="15.75" thickBot="1" thickTop="1">
      <c r="A138" s="71" t="s">
        <v>163</v>
      </c>
      <c r="B138" s="71" t="s">
        <v>164</v>
      </c>
      <c r="C138" s="71" t="s">
        <v>106</v>
      </c>
      <c r="D138" s="70"/>
      <c r="E138" s="70"/>
      <c r="F138" s="70"/>
      <c r="G138" s="70">
        <v>47996</v>
      </c>
      <c r="H138" s="70">
        <v>69993.5</v>
      </c>
      <c r="I138" s="70">
        <v>61389.52</v>
      </c>
      <c r="J138" s="69"/>
      <c r="K138" s="59"/>
      <c r="L138" s="60"/>
      <c r="M138" s="61"/>
      <c r="N138" s="62">
        <f t="shared" si="8"/>
        <v>1.4583194432869406</v>
      </c>
      <c r="O138" s="61"/>
      <c r="P138" s="63">
        <f t="shared" si="9"/>
        <v>1.2790549212434368</v>
      </c>
    </row>
    <row r="139" spans="1:16" ht="15.75" thickBot="1" thickTop="1">
      <c r="A139" s="71" t="s">
        <v>163</v>
      </c>
      <c r="B139" s="71" t="s">
        <v>164</v>
      </c>
      <c r="C139" s="71" t="s">
        <v>237</v>
      </c>
      <c r="D139" s="70"/>
      <c r="E139" s="70"/>
      <c r="F139" s="70"/>
      <c r="G139" s="70">
        <v>1316000</v>
      </c>
      <c r="H139" s="70">
        <v>627620</v>
      </c>
      <c r="I139" s="70">
        <v>566680.51</v>
      </c>
      <c r="J139" s="69"/>
      <c r="K139" s="59"/>
      <c r="L139" s="60"/>
      <c r="M139" s="61"/>
      <c r="N139" s="62">
        <f t="shared" si="8"/>
        <v>0.4769148936170213</v>
      </c>
      <c r="O139" s="61"/>
      <c r="P139" s="63">
        <f t="shared" si="9"/>
        <v>0.43060829027355624</v>
      </c>
    </row>
    <row r="140" spans="1:16" ht="15.75" thickBot="1" thickTop="1">
      <c r="A140" s="71" t="s">
        <v>163</v>
      </c>
      <c r="B140" s="71" t="s">
        <v>164</v>
      </c>
      <c r="C140" s="71" t="s">
        <v>122</v>
      </c>
      <c r="D140" s="70">
        <v>6374.7</v>
      </c>
      <c r="E140" s="70">
        <v>12281.45</v>
      </c>
      <c r="F140" s="70">
        <v>10924.38</v>
      </c>
      <c r="G140" s="70"/>
      <c r="H140" s="70"/>
      <c r="I140" s="70"/>
      <c r="J140" s="69"/>
      <c r="K140" s="59"/>
      <c r="L140" s="60"/>
      <c r="M140" s="61">
        <f t="shared" si="10"/>
        <v>1.9265926239666182</v>
      </c>
      <c r="N140" s="62"/>
      <c r="O140" s="61">
        <f t="shared" si="11"/>
        <v>1.713708880417902</v>
      </c>
      <c r="P140" s="63"/>
    </row>
    <row r="141" spans="1:16" ht="15.75" thickBot="1" thickTop="1">
      <c r="A141" s="71" t="s">
        <v>163</v>
      </c>
      <c r="B141" s="71" t="s">
        <v>164</v>
      </c>
      <c r="C141" s="71" t="s">
        <v>92</v>
      </c>
      <c r="D141" s="70">
        <v>12429008.25</v>
      </c>
      <c r="E141" s="70">
        <v>12346039.41</v>
      </c>
      <c r="F141" s="70">
        <v>11022738.94</v>
      </c>
      <c r="G141" s="70">
        <v>9630637</v>
      </c>
      <c r="H141" s="70">
        <v>6737608.43</v>
      </c>
      <c r="I141" s="70">
        <v>6030178.05</v>
      </c>
      <c r="J141" s="69">
        <f>(G141-D141)*100/D141</f>
        <v>-22.514839428157913</v>
      </c>
      <c r="K141" s="59">
        <f>(H141-E141)*100/E141</f>
        <v>-45.42696482450318</v>
      </c>
      <c r="L141" s="60">
        <f>(I141-F141)*100/F141</f>
        <v>-45.29328796750038</v>
      </c>
      <c r="M141" s="61">
        <f t="shared" si="10"/>
        <v>0.9933245808248619</v>
      </c>
      <c r="N141" s="62">
        <f t="shared" si="8"/>
        <v>0.6996015351840174</v>
      </c>
      <c r="O141" s="61">
        <f t="shared" si="11"/>
        <v>0.8868558712236754</v>
      </c>
      <c r="P141" s="63">
        <f t="shared" si="9"/>
        <v>0.6261452954773397</v>
      </c>
    </row>
    <row r="142" spans="1:16" ht="15.75" thickBot="1" thickTop="1">
      <c r="A142" s="71" t="s">
        <v>163</v>
      </c>
      <c r="B142" s="71" t="s">
        <v>164</v>
      </c>
      <c r="C142" s="71" t="s">
        <v>62</v>
      </c>
      <c r="D142" s="70"/>
      <c r="E142" s="70"/>
      <c r="F142" s="70"/>
      <c r="G142" s="70">
        <v>14531.4</v>
      </c>
      <c r="H142" s="70">
        <v>15890.82</v>
      </c>
      <c r="I142" s="70">
        <v>14606.87</v>
      </c>
      <c r="J142" s="69"/>
      <c r="K142" s="59"/>
      <c r="L142" s="60"/>
      <c r="M142" s="61"/>
      <c r="N142" s="62">
        <f t="shared" si="8"/>
        <v>1.0935505181881993</v>
      </c>
      <c r="O142" s="61"/>
      <c r="P142" s="63">
        <f t="shared" si="9"/>
        <v>1.0051935807974457</v>
      </c>
    </row>
    <row r="143" spans="1:16" ht="15.75" thickBot="1" thickTop="1">
      <c r="A143" s="71" t="s">
        <v>163</v>
      </c>
      <c r="B143" s="71" t="s">
        <v>164</v>
      </c>
      <c r="C143" s="71" t="s">
        <v>778</v>
      </c>
      <c r="D143" s="70">
        <v>47008</v>
      </c>
      <c r="E143" s="70">
        <v>61062.6</v>
      </c>
      <c r="F143" s="70">
        <v>53996.21</v>
      </c>
      <c r="G143" s="70"/>
      <c r="H143" s="70"/>
      <c r="I143" s="70"/>
      <c r="J143" s="69"/>
      <c r="K143" s="59"/>
      <c r="L143" s="60"/>
      <c r="M143" s="61">
        <f t="shared" si="10"/>
        <v>1.2989831518039483</v>
      </c>
      <c r="N143" s="62"/>
      <c r="O143" s="61">
        <f t="shared" si="11"/>
        <v>1.1486600153165418</v>
      </c>
      <c r="P143" s="63"/>
    </row>
    <row r="144" spans="1:16" ht="15.75" thickBot="1" thickTop="1">
      <c r="A144" s="71" t="s">
        <v>163</v>
      </c>
      <c r="B144" s="71" t="s">
        <v>164</v>
      </c>
      <c r="C144" s="71" t="s">
        <v>65</v>
      </c>
      <c r="D144" s="70">
        <v>66060</v>
      </c>
      <c r="E144" s="70">
        <v>21799.8</v>
      </c>
      <c r="F144" s="70">
        <v>19866.74</v>
      </c>
      <c r="G144" s="70">
        <v>84000</v>
      </c>
      <c r="H144" s="70">
        <v>25200</v>
      </c>
      <c r="I144" s="70">
        <v>23296.64</v>
      </c>
      <c r="J144" s="69">
        <f>(G144-D144)*100/D144</f>
        <v>27.157129881925524</v>
      </c>
      <c r="K144" s="59">
        <f>(H144-E144)*100/E144</f>
        <v>15.597390801750478</v>
      </c>
      <c r="L144" s="60">
        <f>(I144-F144)*100/F144</f>
        <v>17.264533587292114</v>
      </c>
      <c r="M144" s="61">
        <f t="shared" si="10"/>
        <v>0.33</v>
      </c>
      <c r="N144" s="62">
        <f t="shared" si="8"/>
        <v>0.3</v>
      </c>
      <c r="O144" s="61">
        <f t="shared" si="11"/>
        <v>0.30073781410838635</v>
      </c>
      <c r="P144" s="63">
        <f t="shared" si="9"/>
        <v>0.27734095238095235</v>
      </c>
    </row>
    <row r="145" spans="1:16" ht="15.75" thickBot="1" thickTop="1">
      <c r="A145" s="71" t="s">
        <v>163</v>
      </c>
      <c r="B145" s="71" t="s">
        <v>164</v>
      </c>
      <c r="C145" s="71" t="s">
        <v>67</v>
      </c>
      <c r="D145" s="70">
        <v>50000</v>
      </c>
      <c r="E145" s="70">
        <v>47600</v>
      </c>
      <c r="F145" s="70">
        <v>41012.67</v>
      </c>
      <c r="G145" s="70"/>
      <c r="H145" s="70"/>
      <c r="I145" s="70"/>
      <c r="J145" s="69"/>
      <c r="K145" s="59"/>
      <c r="L145" s="60"/>
      <c r="M145" s="61">
        <f t="shared" si="10"/>
        <v>0.952</v>
      </c>
      <c r="N145" s="62"/>
      <c r="O145" s="61">
        <f t="shared" si="11"/>
        <v>0.8202533999999999</v>
      </c>
      <c r="P145" s="63"/>
    </row>
    <row r="146" spans="1:16" ht="15.75" thickBot="1" thickTop="1">
      <c r="A146" s="71" t="s">
        <v>163</v>
      </c>
      <c r="B146" s="71" t="s">
        <v>164</v>
      </c>
      <c r="C146" s="71" t="s">
        <v>174</v>
      </c>
      <c r="D146" s="70">
        <v>5842.8</v>
      </c>
      <c r="E146" s="70">
        <v>4265.24</v>
      </c>
      <c r="F146" s="70">
        <v>3579.54</v>
      </c>
      <c r="G146" s="70">
        <v>37371</v>
      </c>
      <c r="H146" s="70">
        <v>19113.57</v>
      </c>
      <c r="I146" s="70">
        <v>17384.32</v>
      </c>
      <c r="J146" s="69">
        <f>(G146-D146)*100/D146</f>
        <v>539.6077223249127</v>
      </c>
      <c r="K146" s="59">
        <f>(H146-E146)*100/E146</f>
        <v>348.1241383837721</v>
      </c>
      <c r="L146" s="60">
        <f>(I146-F146)*100/F146</f>
        <v>385.65793370097833</v>
      </c>
      <c r="M146" s="61">
        <f t="shared" si="10"/>
        <v>0.7299993153967276</v>
      </c>
      <c r="N146" s="62">
        <f t="shared" si="8"/>
        <v>0.5114546038372</v>
      </c>
      <c r="O146" s="61">
        <f t="shared" si="11"/>
        <v>0.6126411994249332</v>
      </c>
      <c r="P146" s="63">
        <f t="shared" si="9"/>
        <v>0.4651820930668165</v>
      </c>
    </row>
    <row r="147" spans="1:16" ht="15.75" thickBot="1" thickTop="1">
      <c r="A147" s="71" t="s">
        <v>163</v>
      </c>
      <c r="B147" s="71" t="s">
        <v>164</v>
      </c>
      <c r="C147" s="71" t="s">
        <v>59</v>
      </c>
      <c r="D147" s="70">
        <v>212305</v>
      </c>
      <c r="E147" s="70">
        <v>98604.5</v>
      </c>
      <c r="F147" s="70">
        <v>90227.64</v>
      </c>
      <c r="G147" s="70"/>
      <c r="H147" s="70"/>
      <c r="I147" s="70"/>
      <c r="J147" s="69"/>
      <c r="K147" s="59"/>
      <c r="L147" s="60"/>
      <c r="M147" s="61">
        <f t="shared" si="10"/>
        <v>0.4644473752384541</v>
      </c>
      <c r="N147" s="62"/>
      <c r="O147" s="61">
        <f t="shared" si="11"/>
        <v>0.4249906502437531</v>
      </c>
      <c r="P147" s="63"/>
    </row>
    <row r="148" spans="1:16" ht="15.75" thickBot="1" thickTop="1">
      <c r="A148" s="71" t="s">
        <v>163</v>
      </c>
      <c r="B148" s="71" t="s">
        <v>164</v>
      </c>
      <c r="C148" s="71" t="s">
        <v>626</v>
      </c>
      <c r="D148" s="70">
        <v>72008</v>
      </c>
      <c r="E148" s="70">
        <v>84502.16</v>
      </c>
      <c r="F148" s="70">
        <v>73269.17</v>
      </c>
      <c r="G148" s="70"/>
      <c r="H148" s="70"/>
      <c r="I148" s="70"/>
      <c r="J148" s="69"/>
      <c r="K148" s="59"/>
      <c r="L148" s="60"/>
      <c r="M148" s="61">
        <f t="shared" si="10"/>
        <v>1.1735107210309965</v>
      </c>
      <c r="N148" s="62"/>
      <c r="O148" s="61">
        <f t="shared" si="11"/>
        <v>1.017514303966226</v>
      </c>
      <c r="P148" s="63"/>
    </row>
    <row r="149" spans="1:16" ht="15.75" thickBot="1" thickTop="1">
      <c r="A149" s="71" t="s">
        <v>163</v>
      </c>
      <c r="B149" s="71" t="s">
        <v>164</v>
      </c>
      <c r="C149" s="71" t="s">
        <v>149</v>
      </c>
      <c r="D149" s="70"/>
      <c r="E149" s="70"/>
      <c r="F149" s="70"/>
      <c r="G149" s="70">
        <v>6324758.06</v>
      </c>
      <c r="H149" s="70">
        <v>4033404.68</v>
      </c>
      <c r="I149" s="70">
        <v>3643756.56</v>
      </c>
      <c r="J149" s="69"/>
      <c r="K149" s="59"/>
      <c r="L149" s="60"/>
      <c r="M149" s="61"/>
      <c r="N149" s="62">
        <f t="shared" si="8"/>
        <v>0.637716833076774</v>
      </c>
      <c r="O149" s="61"/>
      <c r="P149" s="63">
        <f t="shared" si="9"/>
        <v>0.5761100306815531</v>
      </c>
    </row>
    <row r="150" spans="1:16" ht="15.75" thickBot="1" thickTop="1">
      <c r="A150" s="71" t="s">
        <v>637</v>
      </c>
      <c r="B150" s="71" t="s">
        <v>638</v>
      </c>
      <c r="C150" s="71" t="s">
        <v>67</v>
      </c>
      <c r="D150" s="70">
        <v>150120</v>
      </c>
      <c r="E150" s="70">
        <v>67053.6</v>
      </c>
      <c r="F150" s="70">
        <v>59277.01</v>
      </c>
      <c r="G150" s="70"/>
      <c r="H150" s="70"/>
      <c r="I150" s="70"/>
      <c r="J150" s="69"/>
      <c r="K150" s="59"/>
      <c r="L150" s="60"/>
      <c r="M150" s="61">
        <f t="shared" si="10"/>
        <v>0.4466666666666667</v>
      </c>
      <c r="N150" s="62"/>
      <c r="O150" s="61">
        <f t="shared" si="11"/>
        <v>0.39486417532640555</v>
      </c>
      <c r="P150" s="63"/>
    </row>
    <row r="151" spans="1:16" ht="15.75" thickBot="1" thickTop="1">
      <c r="A151" s="71" t="s">
        <v>637</v>
      </c>
      <c r="B151" s="71" t="s">
        <v>638</v>
      </c>
      <c r="C151" s="71" t="s">
        <v>59</v>
      </c>
      <c r="D151" s="70">
        <v>42600</v>
      </c>
      <c r="E151" s="70">
        <v>14910</v>
      </c>
      <c r="F151" s="70">
        <v>13986.98</v>
      </c>
      <c r="G151" s="70"/>
      <c r="H151" s="70"/>
      <c r="I151" s="70"/>
      <c r="J151" s="69"/>
      <c r="K151" s="59"/>
      <c r="L151" s="60"/>
      <c r="M151" s="61">
        <f t="shared" si="10"/>
        <v>0.35</v>
      </c>
      <c r="N151" s="62"/>
      <c r="O151" s="61">
        <f t="shared" si="11"/>
        <v>0.32833286384976523</v>
      </c>
      <c r="P151" s="63"/>
    </row>
    <row r="152" spans="1:16" ht="15.75" thickBot="1" thickTop="1">
      <c r="A152" s="71" t="s">
        <v>760</v>
      </c>
      <c r="B152" s="71" t="s">
        <v>761</v>
      </c>
      <c r="C152" s="71" t="s">
        <v>88</v>
      </c>
      <c r="D152" s="70">
        <v>54500</v>
      </c>
      <c r="E152" s="70">
        <v>44690.56</v>
      </c>
      <c r="F152" s="70">
        <v>40847.46</v>
      </c>
      <c r="G152" s="70"/>
      <c r="H152" s="70"/>
      <c r="I152" s="70"/>
      <c r="J152" s="69"/>
      <c r="K152" s="59"/>
      <c r="L152" s="60"/>
      <c r="M152" s="61">
        <f t="shared" si="10"/>
        <v>0.8200102752293578</v>
      </c>
      <c r="N152" s="62"/>
      <c r="O152" s="61">
        <f t="shared" si="11"/>
        <v>0.7494946788990825</v>
      </c>
      <c r="P152" s="63"/>
    </row>
    <row r="153" spans="1:16" ht="15.75" thickBot="1" thickTop="1">
      <c r="A153" s="71" t="s">
        <v>760</v>
      </c>
      <c r="B153" s="71" t="s">
        <v>761</v>
      </c>
      <c r="C153" s="71" t="s">
        <v>106</v>
      </c>
      <c r="D153" s="70"/>
      <c r="E153" s="70"/>
      <c r="F153" s="70"/>
      <c r="G153" s="70">
        <v>27500</v>
      </c>
      <c r="H153" s="70">
        <v>24123.99</v>
      </c>
      <c r="I153" s="70">
        <v>22000</v>
      </c>
      <c r="J153" s="69"/>
      <c r="K153" s="59"/>
      <c r="L153" s="60"/>
      <c r="M153" s="61"/>
      <c r="N153" s="62">
        <f t="shared" si="8"/>
        <v>0.877236</v>
      </c>
      <c r="O153" s="61"/>
      <c r="P153" s="63">
        <f t="shared" si="9"/>
        <v>0.8</v>
      </c>
    </row>
    <row r="154" spans="1:16" ht="15.75" thickBot="1" thickTop="1">
      <c r="A154" s="71" t="s">
        <v>760</v>
      </c>
      <c r="B154" s="71" t="s">
        <v>761</v>
      </c>
      <c r="C154" s="71" t="s">
        <v>149</v>
      </c>
      <c r="D154" s="70"/>
      <c r="E154" s="70"/>
      <c r="F154" s="70"/>
      <c r="G154" s="70">
        <v>27500</v>
      </c>
      <c r="H154" s="70">
        <v>24588.46</v>
      </c>
      <c r="I154" s="70">
        <v>22000</v>
      </c>
      <c r="J154" s="69"/>
      <c r="K154" s="59"/>
      <c r="L154" s="60"/>
      <c r="M154" s="61"/>
      <c r="N154" s="62">
        <f t="shared" si="8"/>
        <v>0.8941258181818181</v>
      </c>
      <c r="O154" s="61"/>
      <c r="P154" s="63">
        <f t="shared" si="9"/>
        <v>0.8</v>
      </c>
    </row>
    <row r="155" spans="1:16" ht="15.75" thickBot="1" thickTop="1">
      <c r="A155" s="71" t="s">
        <v>745</v>
      </c>
      <c r="B155" s="71" t="s">
        <v>746</v>
      </c>
      <c r="C155" s="71" t="s">
        <v>92</v>
      </c>
      <c r="D155" s="70"/>
      <c r="E155" s="70"/>
      <c r="F155" s="70"/>
      <c r="G155" s="70">
        <v>26000</v>
      </c>
      <c r="H155" s="70">
        <v>16100</v>
      </c>
      <c r="I155" s="70">
        <v>14503.31</v>
      </c>
      <c r="J155" s="69"/>
      <c r="K155" s="59"/>
      <c r="L155" s="60"/>
      <c r="M155" s="61"/>
      <c r="N155" s="62">
        <f t="shared" si="8"/>
        <v>0.6192307692307693</v>
      </c>
      <c r="O155" s="61"/>
      <c r="P155" s="63">
        <f t="shared" si="9"/>
        <v>0.5578196153846153</v>
      </c>
    </row>
    <row r="156" spans="1:16" ht="15.75" thickBot="1" thickTop="1">
      <c r="A156" s="71" t="s">
        <v>745</v>
      </c>
      <c r="B156" s="71" t="s">
        <v>746</v>
      </c>
      <c r="C156" s="71" t="s">
        <v>149</v>
      </c>
      <c r="D156" s="70"/>
      <c r="E156" s="70"/>
      <c r="F156" s="70"/>
      <c r="G156" s="70">
        <v>104000</v>
      </c>
      <c r="H156" s="70">
        <v>48100</v>
      </c>
      <c r="I156" s="70">
        <v>43307.15</v>
      </c>
      <c r="J156" s="69"/>
      <c r="K156" s="59"/>
      <c r="L156" s="60"/>
      <c r="M156" s="61"/>
      <c r="N156" s="62">
        <f t="shared" si="8"/>
        <v>0.4625</v>
      </c>
      <c r="O156" s="61"/>
      <c r="P156" s="63">
        <f t="shared" si="9"/>
        <v>0.41641490384615387</v>
      </c>
    </row>
    <row r="157" spans="1:16" ht="15" thickTop="1">
      <c r="A157" s="82"/>
      <c r="B157" s="83" t="s">
        <v>121</v>
      </c>
      <c r="C157" s="83"/>
      <c r="D157" s="84">
        <f aca="true" t="shared" si="12" ref="D157:I157">SUM(D5:D156)</f>
        <v>46466941.27999999</v>
      </c>
      <c r="E157" s="84">
        <f t="shared" si="12"/>
        <v>50034910.839999996</v>
      </c>
      <c r="F157" s="84">
        <f t="shared" si="12"/>
        <v>45082835.459999986</v>
      </c>
      <c r="G157" s="84">
        <f t="shared" si="12"/>
        <v>38681368.650000006</v>
      </c>
      <c r="H157" s="84">
        <f t="shared" si="12"/>
        <v>30846527.720000014</v>
      </c>
      <c r="I157" s="84">
        <f t="shared" si="12"/>
        <v>27683084.179999992</v>
      </c>
      <c r="J157" s="69">
        <f>(G157-D157)*100/D157</f>
        <v>-16.755078805565795</v>
      </c>
      <c r="K157" s="59">
        <f>(H157-E157)*100/E157</f>
        <v>-38.34998963295841</v>
      </c>
      <c r="L157" s="60">
        <f>(I157-F157)*100/F157</f>
        <v>-38.59506861638733</v>
      </c>
      <c r="M157" s="61">
        <f t="shared" si="10"/>
        <v>1.076785117800205</v>
      </c>
      <c r="N157" s="62">
        <f t="shared" si="8"/>
        <v>0.7974518171553894</v>
      </c>
      <c r="O157" s="61">
        <f t="shared" si="11"/>
        <v>0.9702131067405606</v>
      </c>
      <c r="P157" s="63">
        <f t="shared" si="9"/>
        <v>0.7156697176484211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32"/>
  <sheetViews>
    <sheetView view="pageBreakPreview" zoomScale="98" zoomScaleSheetLayoutView="98" zoomScalePageLayoutView="0" workbookViewId="0" topLeftCell="B1">
      <selection activeCell="O5" sqref="O5:O434"/>
    </sheetView>
  </sheetViews>
  <sheetFormatPr defaultColWidth="9.140625" defaultRowHeight="12.75"/>
  <cols>
    <col min="1" max="1" width="11.57421875" style="14" bestFit="1" customWidth="1"/>
    <col min="2" max="2" width="44.28125" style="14" customWidth="1"/>
    <col min="3" max="3" width="22.140625" style="14" customWidth="1"/>
    <col min="4" max="5" width="9.7109375" style="51" bestFit="1" customWidth="1"/>
    <col min="6" max="6" width="9.421875" style="51" customWidth="1"/>
    <col min="7" max="7" width="9.7109375" style="51" customWidth="1"/>
    <col min="8" max="8" width="9.8515625" style="51" customWidth="1"/>
    <col min="9" max="9" width="9.7109375" style="51" customWidth="1"/>
    <col min="10" max="10" width="8.28125" style="14" customWidth="1"/>
    <col min="11" max="12" width="7.7109375" style="14" customWidth="1"/>
    <col min="13" max="16" width="7.8515625" style="14" customWidth="1"/>
    <col min="17" max="16384" width="9.140625" style="14" customWidth="1"/>
  </cols>
  <sheetData>
    <row r="1" spans="1:16" ht="12.75" customHeight="1">
      <c r="A1" s="206" t="s">
        <v>129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50" customFormat="1" ht="12.75" customHeight="1">
      <c r="A2" s="203" t="s">
        <v>821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2.75" customHeight="1">
      <c r="A3" s="208" t="s">
        <v>128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ht="33.75">
      <c r="A4" s="54" t="s">
        <v>130</v>
      </c>
      <c r="B4" s="54" t="s">
        <v>131</v>
      </c>
      <c r="C4" s="54" t="s">
        <v>132</v>
      </c>
      <c r="D4" s="57" t="s">
        <v>688</v>
      </c>
      <c r="E4" s="57" t="s">
        <v>689</v>
      </c>
      <c r="F4" s="58" t="s">
        <v>763</v>
      </c>
      <c r="G4" s="57" t="s">
        <v>719</v>
      </c>
      <c r="H4" s="57" t="s">
        <v>720</v>
      </c>
      <c r="I4" s="58" t="s">
        <v>764</v>
      </c>
      <c r="J4" s="56" t="s">
        <v>79</v>
      </c>
      <c r="K4" s="15" t="s">
        <v>80</v>
      </c>
      <c r="L4" s="15" t="s">
        <v>677</v>
      </c>
      <c r="M4" s="52" t="s">
        <v>690</v>
      </c>
      <c r="N4" s="52" t="s">
        <v>721</v>
      </c>
      <c r="O4" s="52" t="s">
        <v>691</v>
      </c>
      <c r="P4" s="52" t="s">
        <v>722</v>
      </c>
    </row>
    <row r="5" spans="1:16" ht="12.75" customHeight="1">
      <c r="A5" s="121" t="s">
        <v>177</v>
      </c>
      <c r="B5" s="121" t="s">
        <v>178</v>
      </c>
      <c r="C5" s="121" t="s">
        <v>138</v>
      </c>
      <c r="D5" s="122"/>
      <c r="E5" s="122"/>
      <c r="F5" s="122"/>
      <c r="G5" s="122">
        <v>9720</v>
      </c>
      <c r="H5" s="122">
        <v>5735.1</v>
      </c>
      <c r="I5" s="122">
        <v>5138.05</v>
      </c>
      <c r="J5" s="16"/>
      <c r="K5" s="16"/>
      <c r="L5" s="16"/>
      <c r="M5" s="17"/>
      <c r="N5" s="18">
        <f>H5/G5</f>
        <v>0.5900308641975309</v>
      </c>
      <c r="O5" s="17"/>
      <c r="P5" s="18">
        <f>I5/G5</f>
        <v>0.5286059670781893</v>
      </c>
    </row>
    <row r="6" spans="1:16" ht="11.25">
      <c r="A6" s="121" t="s">
        <v>177</v>
      </c>
      <c r="B6" s="121" t="s">
        <v>178</v>
      </c>
      <c r="C6" s="121" t="s">
        <v>122</v>
      </c>
      <c r="D6" s="122">
        <v>3480.24</v>
      </c>
      <c r="E6" s="122">
        <v>2576.4</v>
      </c>
      <c r="F6" s="122">
        <v>2303.29</v>
      </c>
      <c r="G6" s="122">
        <v>8172</v>
      </c>
      <c r="H6" s="122">
        <v>4488.58</v>
      </c>
      <c r="I6" s="122">
        <v>4019.07</v>
      </c>
      <c r="J6" s="16">
        <f>(G6-D6)*100/D6</f>
        <v>134.8113923177712</v>
      </c>
      <c r="K6" s="16">
        <f>(H6-E6)*100/E6</f>
        <v>74.21906536252133</v>
      </c>
      <c r="L6" s="16">
        <f>(I6-F6)*100/F6</f>
        <v>74.49257366636421</v>
      </c>
      <c r="M6" s="17">
        <f aca="true" t="shared" si="0" ref="M6:M69">E6/D6</f>
        <v>0.7402937728432523</v>
      </c>
      <c r="N6" s="18">
        <f aca="true" t="shared" si="1" ref="N6:N68">H6/G6</f>
        <v>0.5492633382280959</v>
      </c>
      <c r="O6" s="17">
        <f aca="true" t="shared" si="2" ref="O6:O69">F6/D6</f>
        <v>0.6618192998184034</v>
      </c>
      <c r="P6" s="18">
        <f aca="true" t="shared" si="3" ref="P6:P68">I6/G6</f>
        <v>0.4918098384728341</v>
      </c>
    </row>
    <row r="7" spans="1:16" ht="11.25">
      <c r="A7" s="121" t="s">
        <v>177</v>
      </c>
      <c r="B7" s="121" t="s">
        <v>178</v>
      </c>
      <c r="C7" s="121" t="s">
        <v>46</v>
      </c>
      <c r="D7" s="122"/>
      <c r="E7" s="122"/>
      <c r="F7" s="122"/>
      <c r="G7" s="122">
        <v>24900</v>
      </c>
      <c r="H7" s="122">
        <v>13695</v>
      </c>
      <c r="I7" s="122">
        <v>12231.39</v>
      </c>
      <c r="J7" s="16"/>
      <c r="K7" s="16"/>
      <c r="L7" s="16"/>
      <c r="M7" s="17"/>
      <c r="N7" s="18">
        <f t="shared" si="1"/>
        <v>0.55</v>
      </c>
      <c r="O7" s="17"/>
      <c r="P7" s="18">
        <f t="shared" si="3"/>
        <v>0.49122048192771084</v>
      </c>
    </row>
    <row r="8" spans="1:16" ht="11.25">
      <c r="A8" s="121" t="s">
        <v>177</v>
      </c>
      <c r="B8" s="121" t="s">
        <v>178</v>
      </c>
      <c r="C8" s="121" t="s">
        <v>156</v>
      </c>
      <c r="D8" s="122"/>
      <c r="E8" s="122"/>
      <c r="F8" s="122"/>
      <c r="G8" s="122">
        <v>35520</v>
      </c>
      <c r="H8" s="122">
        <v>35427.93</v>
      </c>
      <c r="I8" s="122">
        <v>31705.33</v>
      </c>
      <c r="J8" s="16"/>
      <c r="K8" s="16"/>
      <c r="L8" s="16"/>
      <c r="M8" s="17"/>
      <c r="N8" s="18">
        <f t="shared" si="1"/>
        <v>0.9974079391891892</v>
      </c>
      <c r="O8" s="17"/>
      <c r="P8" s="18">
        <f t="shared" si="3"/>
        <v>0.8926050112612613</v>
      </c>
    </row>
    <row r="9" spans="1:16" ht="11.25">
      <c r="A9" s="121" t="s">
        <v>177</v>
      </c>
      <c r="B9" s="121" t="s">
        <v>178</v>
      </c>
      <c r="C9" s="121" t="s">
        <v>102</v>
      </c>
      <c r="D9" s="122"/>
      <c r="E9" s="122"/>
      <c r="F9" s="122"/>
      <c r="G9" s="122">
        <v>1080</v>
      </c>
      <c r="H9" s="122">
        <v>530.83</v>
      </c>
      <c r="I9" s="122">
        <v>475.2</v>
      </c>
      <c r="J9" s="16"/>
      <c r="K9" s="16"/>
      <c r="L9" s="16"/>
      <c r="M9" s="17"/>
      <c r="N9" s="18">
        <f t="shared" si="1"/>
        <v>0.4915092592592593</v>
      </c>
      <c r="O9" s="17"/>
      <c r="P9" s="18">
        <f t="shared" si="3"/>
        <v>0.44</v>
      </c>
    </row>
    <row r="10" spans="1:16" ht="11.25">
      <c r="A10" s="121" t="s">
        <v>177</v>
      </c>
      <c r="B10" s="121" t="s">
        <v>178</v>
      </c>
      <c r="C10" s="121" t="s">
        <v>85</v>
      </c>
      <c r="D10" s="122"/>
      <c r="E10" s="122"/>
      <c r="F10" s="122"/>
      <c r="G10" s="122">
        <v>42240</v>
      </c>
      <c r="H10" s="122">
        <v>20554.09</v>
      </c>
      <c r="I10" s="122">
        <v>18166.49</v>
      </c>
      <c r="J10" s="16"/>
      <c r="K10" s="16"/>
      <c r="L10" s="16"/>
      <c r="M10" s="17"/>
      <c r="N10" s="18">
        <f t="shared" si="1"/>
        <v>0.48660250946969696</v>
      </c>
      <c r="O10" s="17"/>
      <c r="P10" s="18">
        <f t="shared" si="3"/>
        <v>0.4300778882575758</v>
      </c>
    </row>
    <row r="11" spans="1:16" ht="11.25">
      <c r="A11" s="121" t="s">
        <v>177</v>
      </c>
      <c r="B11" s="121" t="s">
        <v>178</v>
      </c>
      <c r="C11" s="121" t="s">
        <v>83</v>
      </c>
      <c r="D11" s="122"/>
      <c r="E11" s="122"/>
      <c r="F11" s="122"/>
      <c r="G11" s="122">
        <v>16260</v>
      </c>
      <c r="H11" s="122">
        <v>9955</v>
      </c>
      <c r="I11" s="122">
        <v>8813.1</v>
      </c>
      <c r="J11" s="16"/>
      <c r="K11" s="16"/>
      <c r="L11" s="16"/>
      <c r="M11" s="17"/>
      <c r="N11" s="18">
        <f t="shared" si="1"/>
        <v>0.6122386223862238</v>
      </c>
      <c r="O11" s="17"/>
      <c r="P11" s="18">
        <f t="shared" si="3"/>
        <v>0.5420110701107012</v>
      </c>
    </row>
    <row r="12" spans="1:16" ht="12.75" customHeight="1">
      <c r="A12" s="121" t="s">
        <v>177</v>
      </c>
      <c r="B12" s="121" t="s">
        <v>178</v>
      </c>
      <c r="C12" s="121" t="s">
        <v>149</v>
      </c>
      <c r="D12" s="122"/>
      <c r="E12" s="122"/>
      <c r="F12" s="122"/>
      <c r="G12" s="122">
        <v>1680</v>
      </c>
      <c r="H12" s="122">
        <v>1200.48</v>
      </c>
      <c r="I12" s="122">
        <v>1055.7</v>
      </c>
      <c r="J12" s="16"/>
      <c r="K12" s="16"/>
      <c r="L12" s="16"/>
      <c r="M12" s="17"/>
      <c r="N12" s="18">
        <f t="shared" si="1"/>
        <v>0.7145714285714286</v>
      </c>
      <c r="O12" s="17"/>
      <c r="P12" s="18">
        <f t="shared" si="3"/>
        <v>0.6283928571428572</v>
      </c>
    </row>
    <row r="13" spans="1:16" ht="11.25">
      <c r="A13" s="121" t="s">
        <v>747</v>
      </c>
      <c r="B13" s="121" t="s">
        <v>748</v>
      </c>
      <c r="C13" s="121" t="s">
        <v>46</v>
      </c>
      <c r="D13" s="122"/>
      <c r="E13" s="122"/>
      <c r="F13" s="122"/>
      <c r="G13" s="122">
        <v>693</v>
      </c>
      <c r="H13" s="122">
        <v>4504.5</v>
      </c>
      <c r="I13" s="122">
        <v>4051.29</v>
      </c>
      <c r="J13" s="16"/>
      <c r="K13" s="16"/>
      <c r="L13" s="16"/>
      <c r="M13" s="17"/>
      <c r="N13" s="18">
        <f t="shared" si="1"/>
        <v>6.5</v>
      </c>
      <c r="O13" s="17"/>
      <c r="P13" s="18">
        <f t="shared" si="3"/>
        <v>5.846017316017316</v>
      </c>
    </row>
    <row r="14" spans="1:16" ht="11.25">
      <c r="A14" s="121" t="s">
        <v>179</v>
      </c>
      <c r="B14" s="121" t="s">
        <v>180</v>
      </c>
      <c r="C14" s="121" t="s">
        <v>138</v>
      </c>
      <c r="D14" s="122">
        <v>16032</v>
      </c>
      <c r="E14" s="122">
        <v>11062.08</v>
      </c>
      <c r="F14" s="122">
        <v>9791.44</v>
      </c>
      <c r="G14" s="122">
        <v>9240</v>
      </c>
      <c r="H14" s="122">
        <v>6338.8</v>
      </c>
      <c r="I14" s="122">
        <v>5670.07</v>
      </c>
      <c r="J14" s="16">
        <f>(G14-D14)*100/D14</f>
        <v>-42.365269461077844</v>
      </c>
      <c r="K14" s="16">
        <f>(H14-E14)*100/E14</f>
        <v>-42.6979374584165</v>
      </c>
      <c r="L14" s="16">
        <f>(I14-F14)*100/F14</f>
        <v>-42.09156160891555</v>
      </c>
      <c r="M14" s="17">
        <f t="shared" si="0"/>
        <v>0.69</v>
      </c>
      <c r="N14" s="18">
        <f t="shared" si="1"/>
        <v>0.6860173160173161</v>
      </c>
      <c r="O14" s="17">
        <f t="shared" si="2"/>
        <v>0.6107435129740519</v>
      </c>
      <c r="P14" s="18">
        <f t="shared" si="3"/>
        <v>0.6136439393939394</v>
      </c>
    </row>
    <row r="15" spans="1:16" ht="12.75" customHeight="1">
      <c r="A15" s="121" t="s">
        <v>179</v>
      </c>
      <c r="B15" s="121" t="s">
        <v>180</v>
      </c>
      <c r="C15" s="121" t="s">
        <v>53</v>
      </c>
      <c r="D15" s="122">
        <v>270</v>
      </c>
      <c r="E15" s="122">
        <v>202.5</v>
      </c>
      <c r="F15" s="122">
        <v>186.76</v>
      </c>
      <c r="G15" s="122"/>
      <c r="H15" s="122"/>
      <c r="I15" s="122"/>
      <c r="J15" s="16"/>
      <c r="K15" s="16"/>
      <c r="L15" s="16"/>
      <c r="M15" s="17">
        <f t="shared" si="0"/>
        <v>0.75</v>
      </c>
      <c r="N15" s="18"/>
      <c r="O15" s="17">
        <f t="shared" si="2"/>
        <v>0.6917037037037037</v>
      </c>
      <c r="P15" s="18"/>
    </row>
    <row r="16" spans="1:16" ht="11.25">
      <c r="A16" s="121" t="s">
        <v>179</v>
      </c>
      <c r="B16" s="121" t="s">
        <v>180</v>
      </c>
      <c r="C16" s="121" t="s">
        <v>122</v>
      </c>
      <c r="D16" s="122">
        <v>5247.6</v>
      </c>
      <c r="E16" s="122">
        <v>3469.2</v>
      </c>
      <c r="F16" s="122">
        <v>3126.12</v>
      </c>
      <c r="G16" s="122">
        <v>5952</v>
      </c>
      <c r="H16" s="122">
        <v>3780.12</v>
      </c>
      <c r="I16" s="122">
        <v>3356.88</v>
      </c>
      <c r="J16" s="16">
        <f>(G16-D16)*100/D16</f>
        <v>13.42327921335467</v>
      </c>
      <c r="K16" s="16">
        <f>(H16-E16)*100/E16</f>
        <v>8.96229678312003</v>
      </c>
      <c r="L16" s="16">
        <f>(I16-F16)*100/F16</f>
        <v>7.381674407892219</v>
      </c>
      <c r="M16" s="17">
        <f t="shared" si="0"/>
        <v>0.6611022181568716</v>
      </c>
      <c r="N16" s="18">
        <f t="shared" si="1"/>
        <v>0.6351008064516129</v>
      </c>
      <c r="O16" s="17">
        <f t="shared" si="2"/>
        <v>0.5957237594328836</v>
      </c>
      <c r="P16" s="18">
        <f t="shared" si="3"/>
        <v>0.5639919354838709</v>
      </c>
    </row>
    <row r="17" spans="1:16" ht="11.25">
      <c r="A17" s="121" t="s">
        <v>179</v>
      </c>
      <c r="B17" s="121" t="s">
        <v>180</v>
      </c>
      <c r="C17" s="121" t="s">
        <v>46</v>
      </c>
      <c r="D17" s="122">
        <v>50841.6</v>
      </c>
      <c r="E17" s="122">
        <v>38958.72</v>
      </c>
      <c r="F17" s="122">
        <v>35045.2</v>
      </c>
      <c r="G17" s="122">
        <v>75912</v>
      </c>
      <c r="H17" s="122">
        <v>45827.58</v>
      </c>
      <c r="I17" s="122">
        <v>40948.4</v>
      </c>
      <c r="J17" s="16">
        <f>(G17-D17)*100/D17</f>
        <v>49.310800604229605</v>
      </c>
      <c r="K17" s="16">
        <f>(H17-E17)*100/E17</f>
        <v>17.631123404465033</v>
      </c>
      <c r="L17" s="16">
        <f>(I17-F17)*100/F17</f>
        <v>16.844532204124974</v>
      </c>
      <c r="M17" s="17">
        <f t="shared" si="0"/>
        <v>0.7662764350453173</v>
      </c>
      <c r="N17" s="18">
        <f t="shared" si="1"/>
        <v>0.6036934871957003</v>
      </c>
      <c r="O17" s="17">
        <f t="shared" si="2"/>
        <v>0.6893016742195367</v>
      </c>
      <c r="P17" s="18">
        <f t="shared" si="3"/>
        <v>0.5394193276425335</v>
      </c>
    </row>
    <row r="18" spans="1:16" ht="11.25">
      <c r="A18" s="121" t="s">
        <v>179</v>
      </c>
      <c r="B18" s="121" t="s">
        <v>180</v>
      </c>
      <c r="C18" s="121" t="s">
        <v>156</v>
      </c>
      <c r="D18" s="122"/>
      <c r="E18" s="122"/>
      <c r="F18" s="122"/>
      <c r="G18" s="122">
        <v>138060</v>
      </c>
      <c r="H18" s="122">
        <v>148142.22</v>
      </c>
      <c r="I18" s="122">
        <v>132598.25</v>
      </c>
      <c r="J18" s="16"/>
      <c r="K18" s="16"/>
      <c r="L18" s="16"/>
      <c r="M18" s="17"/>
      <c r="N18" s="18">
        <f t="shared" si="1"/>
        <v>1.0730278139939158</v>
      </c>
      <c r="O18" s="17"/>
      <c r="P18" s="18">
        <f t="shared" si="3"/>
        <v>0.9604393017528611</v>
      </c>
    </row>
    <row r="19" spans="1:16" ht="11.25">
      <c r="A19" s="121" t="s">
        <v>179</v>
      </c>
      <c r="B19" s="121" t="s">
        <v>180</v>
      </c>
      <c r="C19" s="121" t="s">
        <v>102</v>
      </c>
      <c r="D19" s="122"/>
      <c r="E19" s="122"/>
      <c r="F19" s="122"/>
      <c r="G19" s="122">
        <v>1080</v>
      </c>
      <c r="H19" s="122">
        <v>663.53</v>
      </c>
      <c r="I19" s="122">
        <v>594</v>
      </c>
      <c r="J19" s="16"/>
      <c r="K19" s="16"/>
      <c r="L19" s="16"/>
      <c r="M19" s="17"/>
      <c r="N19" s="18">
        <f t="shared" si="1"/>
        <v>0.6143796296296296</v>
      </c>
      <c r="O19" s="17"/>
      <c r="P19" s="18">
        <f t="shared" si="3"/>
        <v>0.55</v>
      </c>
    </row>
    <row r="20" spans="1:16" ht="11.25">
      <c r="A20" s="121" t="s">
        <v>179</v>
      </c>
      <c r="B20" s="121" t="s">
        <v>180</v>
      </c>
      <c r="C20" s="121" t="s">
        <v>85</v>
      </c>
      <c r="D20" s="122">
        <v>33031.2</v>
      </c>
      <c r="E20" s="122">
        <v>20355.52</v>
      </c>
      <c r="F20" s="122">
        <v>18236.27</v>
      </c>
      <c r="G20" s="122"/>
      <c r="H20" s="122"/>
      <c r="I20" s="122"/>
      <c r="J20" s="16"/>
      <c r="K20" s="16"/>
      <c r="L20" s="16"/>
      <c r="M20" s="17">
        <f t="shared" si="0"/>
        <v>0.6162513017995108</v>
      </c>
      <c r="N20" s="18"/>
      <c r="O20" s="17">
        <f t="shared" si="2"/>
        <v>0.5520922642834654</v>
      </c>
      <c r="P20" s="18"/>
    </row>
    <row r="21" spans="1:16" ht="11.25">
      <c r="A21" s="121" t="s">
        <v>179</v>
      </c>
      <c r="B21" s="121" t="s">
        <v>180</v>
      </c>
      <c r="C21" s="121" t="s">
        <v>590</v>
      </c>
      <c r="D21" s="122">
        <v>16416</v>
      </c>
      <c r="E21" s="122">
        <v>13953.6</v>
      </c>
      <c r="F21" s="122">
        <v>12799.29</v>
      </c>
      <c r="G21" s="122">
        <v>5184</v>
      </c>
      <c r="H21" s="122">
        <v>4302.72</v>
      </c>
      <c r="I21" s="122">
        <v>3917.45</v>
      </c>
      <c r="J21" s="16">
        <f>(G21-D21)*100/D21</f>
        <v>-68.42105263157895</v>
      </c>
      <c r="K21" s="16">
        <f>(H21-E21)*100/E21</f>
        <v>-69.16408668730651</v>
      </c>
      <c r="L21" s="16">
        <f>(I21-F21)*100/F21</f>
        <v>-69.39322415540236</v>
      </c>
      <c r="M21" s="17">
        <f t="shared" si="0"/>
        <v>0.85</v>
      </c>
      <c r="N21" s="18">
        <f t="shared" si="1"/>
        <v>0.8300000000000001</v>
      </c>
      <c r="O21" s="17">
        <f t="shared" si="2"/>
        <v>0.7796838450292398</v>
      </c>
      <c r="P21" s="18">
        <f t="shared" si="3"/>
        <v>0.7556809413580247</v>
      </c>
    </row>
    <row r="22" spans="1:16" ht="11.25">
      <c r="A22" s="121" t="s">
        <v>179</v>
      </c>
      <c r="B22" s="121" t="s">
        <v>180</v>
      </c>
      <c r="C22" s="121" t="s">
        <v>65</v>
      </c>
      <c r="D22" s="122"/>
      <c r="E22" s="122"/>
      <c r="F22" s="122"/>
      <c r="G22" s="122">
        <v>300</v>
      </c>
      <c r="H22" s="122">
        <v>192</v>
      </c>
      <c r="I22" s="122">
        <v>169.64</v>
      </c>
      <c r="J22" s="16"/>
      <c r="K22" s="16"/>
      <c r="L22" s="16"/>
      <c r="M22" s="17"/>
      <c r="N22" s="18">
        <f t="shared" si="1"/>
        <v>0.64</v>
      </c>
      <c r="O22" s="17"/>
      <c r="P22" s="18">
        <f t="shared" si="3"/>
        <v>0.5654666666666667</v>
      </c>
    </row>
    <row r="23" spans="1:16" ht="11.25">
      <c r="A23" s="121" t="s">
        <v>179</v>
      </c>
      <c r="B23" s="121" t="s">
        <v>180</v>
      </c>
      <c r="C23" s="121" t="s">
        <v>718</v>
      </c>
      <c r="D23" s="122"/>
      <c r="E23" s="122"/>
      <c r="F23" s="122"/>
      <c r="G23" s="122">
        <v>1387.2</v>
      </c>
      <c r="H23" s="122">
        <v>1251.6</v>
      </c>
      <c r="I23" s="122">
        <v>1104.03</v>
      </c>
      <c r="J23" s="16"/>
      <c r="K23" s="16"/>
      <c r="L23" s="16"/>
      <c r="M23" s="17"/>
      <c r="N23" s="18">
        <f t="shared" si="1"/>
        <v>0.9022491349480968</v>
      </c>
      <c r="O23" s="17"/>
      <c r="P23" s="18">
        <f t="shared" si="3"/>
        <v>0.7958693771626297</v>
      </c>
    </row>
    <row r="24" spans="1:16" ht="11.25">
      <c r="A24" s="121" t="s">
        <v>179</v>
      </c>
      <c r="B24" s="121" t="s">
        <v>180</v>
      </c>
      <c r="C24" s="121" t="s">
        <v>785</v>
      </c>
      <c r="D24" s="122">
        <v>720</v>
      </c>
      <c r="E24" s="122">
        <v>1442.92</v>
      </c>
      <c r="F24" s="122">
        <v>1299.26</v>
      </c>
      <c r="G24" s="122"/>
      <c r="H24" s="122"/>
      <c r="I24" s="122"/>
      <c r="J24" s="16"/>
      <c r="K24" s="16"/>
      <c r="L24" s="16"/>
      <c r="M24" s="17">
        <f t="shared" si="0"/>
        <v>2.0040555555555555</v>
      </c>
      <c r="N24" s="18"/>
      <c r="O24" s="17">
        <f t="shared" si="2"/>
        <v>1.8045277777777777</v>
      </c>
      <c r="P24" s="18"/>
    </row>
    <row r="25" spans="1:16" ht="11.25">
      <c r="A25" s="121" t="s">
        <v>179</v>
      </c>
      <c r="B25" s="121" t="s">
        <v>180</v>
      </c>
      <c r="C25" s="121" t="s">
        <v>174</v>
      </c>
      <c r="D25" s="122"/>
      <c r="E25" s="122"/>
      <c r="F25" s="122"/>
      <c r="G25" s="122">
        <v>9720</v>
      </c>
      <c r="H25" s="122">
        <v>5791.5</v>
      </c>
      <c r="I25" s="122">
        <v>5244.55</v>
      </c>
      <c r="J25" s="16"/>
      <c r="K25" s="16"/>
      <c r="L25" s="16"/>
      <c r="M25" s="17"/>
      <c r="N25" s="18">
        <f t="shared" si="1"/>
        <v>0.5958333333333333</v>
      </c>
      <c r="O25" s="17"/>
      <c r="P25" s="18">
        <f t="shared" si="3"/>
        <v>0.5395627572016461</v>
      </c>
    </row>
    <row r="26" spans="1:16" ht="11.25">
      <c r="A26" s="121" t="s">
        <v>179</v>
      </c>
      <c r="B26" s="121" t="s">
        <v>180</v>
      </c>
      <c r="C26" s="121" t="s">
        <v>812</v>
      </c>
      <c r="D26" s="122"/>
      <c r="E26" s="122"/>
      <c r="F26" s="122"/>
      <c r="G26" s="122">
        <v>2592</v>
      </c>
      <c r="H26" s="122">
        <v>2168</v>
      </c>
      <c r="I26" s="122">
        <v>1944.94</v>
      </c>
      <c r="J26" s="16"/>
      <c r="K26" s="16"/>
      <c r="L26" s="16"/>
      <c r="M26" s="17"/>
      <c r="N26" s="18">
        <f t="shared" si="1"/>
        <v>0.8364197530864198</v>
      </c>
      <c r="O26" s="17"/>
      <c r="P26" s="18">
        <f t="shared" si="3"/>
        <v>0.7503626543209877</v>
      </c>
    </row>
    <row r="27" spans="1:16" ht="11.25">
      <c r="A27" s="121" t="s">
        <v>179</v>
      </c>
      <c r="B27" s="121" t="s">
        <v>180</v>
      </c>
      <c r="C27" s="121" t="s">
        <v>83</v>
      </c>
      <c r="D27" s="122"/>
      <c r="E27" s="122"/>
      <c r="F27" s="122"/>
      <c r="G27" s="122">
        <v>10380</v>
      </c>
      <c r="H27" s="122">
        <v>6667.5</v>
      </c>
      <c r="I27" s="122">
        <v>5891.57</v>
      </c>
      <c r="J27" s="16"/>
      <c r="K27" s="16"/>
      <c r="L27" s="16"/>
      <c r="M27" s="17"/>
      <c r="N27" s="18">
        <f t="shared" si="1"/>
        <v>0.6423410404624278</v>
      </c>
      <c r="O27" s="17"/>
      <c r="P27" s="18">
        <f t="shared" si="3"/>
        <v>0.5675886319845858</v>
      </c>
    </row>
    <row r="28" spans="1:16" ht="11.25">
      <c r="A28" s="121" t="s">
        <v>179</v>
      </c>
      <c r="B28" s="121" t="s">
        <v>180</v>
      </c>
      <c r="C28" s="121" t="s">
        <v>149</v>
      </c>
      <c r="D28" s="122"/>
      <c r="E28" s="122"/>
      <c r="F28" s="122"/>
      <c r="G28" s="122">
        <v>7536</v>
      </c>
      <c r="H28" s="122">
        <v>7880.8</v>
      </c>
      <c r="I28" s="122">
        <v>6930.36</v>
      </c>
      <c r="J28" s="16"/>
      <c r="K28" s="16"/>
      <c r="L28" s="16"/>
      <c r="M28" s="17"/>
      <c r="N28" s="18">
        <f t="shared" si="1"/>
        <v>1.0457537154989385</v>
      </c>
      <c r="O28" s="17"/>
      <c r="P28" s="18">
        <f t="shared" si="3"/>
        <v>0.9196337579617834</v>
      </c>
    </row>
    <row r="29" spans="1:16" ht="11.25">
      <c r="A29" s="121" t="s">
        <v>181</v>
      </c>
      <c r="B29" s="121" t="s">
        <v>182</v>
      </c>
      <c r="C29" s="121" t="s">
        <v>138</v>
      </c>
      <c r="D29" s="122">
        <v>38760.2</v>
      </c>
      <c r="E29" s="122">
        <v>41298.66</v>
      </c>
      <c r="F29" s="122">
        <v>36581.59</v>
      </c>
      <c r="G29" s="122">
        <v>46386</v>
      </c>
      <c r="H29" s="122">
        <v>29194.4</v>
      </c>
      <c r="I29" s="122">
        <v>26128.43</v>
      </c>
      <c r="J29" s="16">
        <f>(G29-D29)*100/D29</f>
        <v>19.674305086145075</v>
      </c>
      <c r="K29" s="16">
        <f>(H29-E29)*100/E29</f>
        <v>-29.309086541790947</v>
      </c>
      <c r="L29" s="16">
        <f>(I29-F29)*100/F29</f>
        <v>-28.574919788888337</v>
      </c>
      <c r="M29" s="17">
        <f t="shared" si="0"/>
        <v>1.0654914061330956</v>
      </c>
      <c r="N29" s="18">
        <f t="shared" si="1"/>
        <v>0.6293795541758289</v>
      </c>
      <c r="O29" s="17">
        <f t="shared" si="2"/>
        <v>0.9437926016893617</v>
      </c>
      <c r="P29" s="18">
        <f t="shared" si="3"/>
        <v>0.5632826714957099</v>
      </c>
    </row>
    <row r="30" spans="1:16" ht="11.25">
      <c r="A30" s="121" t="s">
        <v>181</v>
      </c>
      <c r="B30" s="121" t="s">
        <v>182</v>
      </c>
      <c r="C30" s="121" t="s">
        <v>786</v>
      </c>
      <c r="D30" s="122">
        <v>3282.78</v>
      </c>
      <c r="E30" s="122">
        <v>2239.85</v>
      </c>
      <c r="F30" s="122">
        <v>2039.81</v>
      </c>
      <c r="G30" s="122"/>
      <c r="H30" s="122"/>
      <c r="I30" s="122"/>
      <c r="J30" s="16"/>
      <c r="K30" s="16"/>
      <c r="L30" s="16"/>
      <c r="M30" s="17">
        <f t="shared" si="0"/>
        <v>0.682302804330476</v>
      </c>
      <c r="N30" s="18"/>
      <c r="O30" s="17">
        <f t="shared" si="2"/>
        <v>0.6213666465617556</v>
      </c>
      <c r="P30" s="18"/>
    </row>
    <row r="31" spans="1:16" ht="11.25">
      <c r="A31" s="121" t="s">
        <v>181</v>
      </c>
      <c r="B31" s="121" t="s">
        <v>182</v>
      </c>
      <c r="C31" s="121" t="s">
        <v>53</v>
      </c>
      <c r="D31" s="122">
        <v>2868</v>
      </c>
      <c r="E31" s="122">
        <v>2135.4</v>
      </c>
      <c r="F31" s="122">
        <v>1977.4</v>
      </c>
      <c r="G31" s="122"/>
      <c r="H31" s="122"/>
      <c r="I31" s="122"/>
      <c r="J31" s="16"/>
      <c r="K31" s="16"/>
      <c r="L31" s="16"/>
      <c r="M31" s="17">
        <f t="shared" si="0"/>
        <v>0.744560669456067</v>
      </c>
      <c r="N31" s="18"/>
      <c r="O31" s="17">
        <f t="shared" si="2"/>
        <v>0.6894700139470015</v>
      </c>
      <c r="P31" s="18"/>
    </row>
    <row r="32" spans="1:16" ht="11.25">
      <c r="A32" s="121" t="s">
        <v>181</v>
      </c>
      <c r="B32" s="121" t="s">
        <v>182</v>
      </c>
      <c r="C32" s="121" t="s">
        <v>122</v>
      </c>
      <c r="D32" s="122">
        <v>21819.786</v>
      </c>
      <c r="E32" s="122">
        <v>16885.17</v>
      </c>
      <c r="F32" s="122">
        <v>15011.52</v>
      </c>
      <c r="G32" s="122">
        <v>28632</v>
      </c>
      <c r="H32" s="122">
        <v>21001.24</v>
      </c>
      <c r="I32" s="122">
        <v>18844.27</v>
      </c>
      <c r="J32" s="16">
        <f>(G32-D32)*100/D32</f>
        <v>31.220352023617465</v>
      </c>
      <c r="K32" s="16">
        <f>(H32-E32)*100/E32</f>
        <v>24.37683482014101</v>
      </c>
      <c r="L32" s="16">
        <f>(I32-F32)*100/F32</f>
        <v>25.532058046087272</v>
      </c>
      <c r="M32" s="17">
        <f t="shared" si="0"/>
        <v>0.7738467279193296</v>
      </c>
      <c r="N32" s="18">
        <f t="shared" si="1"/>
        <v>0.7334884045822856</v>
      </c>
      <c r="O32" s="17">
        <f t="shared" si="2"/>
        <v>0.6879774164604547</v>
      </c>
      <c r="P32" s="18">
        <f t="shared" si="3"/>
        <v>0.6581541631740709</v>
      </c>
    </row>
    <row r="33" spans="1:16" ht="11.25">
      <c r="A33" s="121" t="s">
        <v>181</v>
      </c>
      <c r="B33" s="121" t="s">
        <v>182</v>
      </c>
      <c r="C33" s="121" t="s">
        <v>92</v>
      </c>
      <c r="D33" s="122">
        <v>120</v>
      </c>
      <c r="E33" s="122">
        <v>114</v>
      </c>
      <c r="F33" s="122">
        <v>103.99</v>
      </c>
      <c r="G33" s="122"/>
      <c r="H33" s="122"/>
      <c r="I33" s="122"/>
      <c r="J33" s="16"/>
      <c r="K33" s="16"/>
      <c r="L33" s="16"/>
      <c r="M33" s="17">
        <f t="shared" si="0"/>
        <v>0.95</v>
      </c>
      <c r="N33" s="18"/>
      <c r="O33" s="17">
        <f t="shared" si="2"/>
        <v>0.8665833333333333</v>
      </c>
      <c r="P33" s="18"/>
    </row>
    <row r="34" spans="1:16" ht="11.25">
      <c r="A34" s="121" t="s">
        <v>181</v>
      </c>
      <c r="B34" s="121" t="s">
        <v>182</v>
      </c>
      <c r="C34" s="121" t="s">
        <v>46</v>
      </c>
      <c r="D34" s="122">
        <v>88179.6</v>
      </c>
      <c r="E34" s="122">
        <v>79168.14</v>
      </c>
      <c r="F34" s="122">
        <v>70522.11</v>
      </c>
      <c r="G34" s="122">
        <v>322762</v>
      </c>
      <c r="H34" s="122">
        <v>222745.86</v>
      </c>
      <c r="I34" s="122">
        <v>199686.19</v>
      </c>
      <c r="J34" s="16">
        <f>(G34-D34)*100/D34</f>
        <v>266.02797018811606</v>
      </c>
      <c r="K34" s="16">
        <f>(H34-E34)*100/E34</f>
        <v>181.35795535931496</v>
      </c>
      <c r="L34" s="16">
        <f>(I34-F34)*100/F34</f>
        <v>183.1540207744777</v>
      </c>
      <c r="M34" s="17">
        <f t="shared" si="0"/>
        <v>0.8978056149041275</v>
      </c>
      <c r="N34" s="18">
        <f t="shared" si="1"/>
        <v>0.6901241781870232</v>
      </c>
      <c r="O34" s="17">
        <f t="shared" si="2"/>
        <v>0.7997553855993903</v>
      </c>
      <c r="P34" s="18">
        <f t="shared" si="3"/>
        <v>0.6186793674596142</v>
      </c>
    </row>
    <row r="35" spans="1:16" ht="11.25">
      <c r="A35" s="121" t="s">
        <v>181</v>
      </c>
      <c r="B35" s="121" t="s">
        <v>182</v>
      </c>
      <c r="C35" s="121" t="s">
        <v>502</v>
      </c>
      <c r="D35" s="122"/>
      <c r="E35" s="122"/>
      <c r="F35" s="122"/>
      <c r="G35" s="122">
        <v>840</v>
      </c>
      <c r="H35" s="122">
        <v>537.6</v>
      </c>
      <c r="I35" s="122">
        <v>481.05</v>
      </c>
      <c r="J35" s="16"/>
      <c r="K35" s="16"/>
      <c r="L35" s="16"/>
      <c r="M35" s="17"/>
      <c r="N35" s="18">
        <f t="shared" si="1"/>
        <v>0.64</v>
      </c>
      <c r="O35" s="17"/>
      <c r="P35" s="18">
        <f t="shared" si="3"/>
        <v>0.5726785714285715</v>
      </c>
    </row>
    <row r="36" spans="1:16" ht="11.25">
      <c r="A36" s="121" t="s">
        <v>181</v>
      </c>
      <c r="B36" s="121" t="s">
        <v>182</v>
      </c>
      <c r="C36" s="121" t="s">
        <v>156</v>
      </c>
      <c r="D36" s="122">
        <v>9141.1</v>
      </c>
      <c r="E36" s="122">
        <v>17296.9</v>
      </c>
      <c r="F36" s="122">
        <v>15591.85</v>
      </c>
      <c r="G36" s="122">
        <v>3860</v>
      </c>
      <c r="H36" s="122">
        <v>6830.73</v>
      </c>
      <c r="I36" s="122">
        <v>6118.35</v>
      </c>
      <c r="J36" s="16">
        <f>(G36-D36)*100/D36</f>
        <v>-57.773134524291386</v>
      </c>
      <c r="K36" s="16">
        <f>(H36-E36)*100/E36</f>
        <v>-60.50893512710371</v>
      </c>
      <c r="L36" s="16">
        <f>(I36-F36)*100/F36</f>
        <v>-60.75930694561582</v>
      </c>
      <c r="M36" s="17">
        <f t="shared" si="0"/>
        <v>1.8922120970123946</v>
      </c>
      <c r="N36" s="18">
        <f t="shared" si="1"/>
        <v>1.7696191709844558</v>
      </c>
      <c r="O36" s="17">
        <f t="shared" si="2"/>
        <v>1.7056864053560294</v>
      </c>
      <c r="P36" s="18">
        <f t="shared" si="3"/>
        <v>1.5850647668393782</v>
      </c>
    </row>
    <row r="37" spans="1:16" ht="11.25">
      <c r="A37" s="121" t="s">
        <v>181</v>
      </c>
      <c r="B37" s="121" t="s">
        <v>182</v>
      </c>
      <c r="C37" s="121" t="s">
        <v>102</v>
      </c>
      <c r="D37" s="122"/>
      <c r="E37" s="122"/>
      <c r="F37" s="122"/>
      <c r="G37" s="122">
        <v>39012</v>
      </c>
      <c r="H37" s="122">
        <v>22918.59</v>
      </c>
      <c r="I37" s="122">
        <v>20312.4</v>
      </c>
      <c r="J37" s="16"/>
      <c r="K37" s="16"/>
      <c r="L37" s="16"/>
      <c r="M37" s="17"/>
      <c r="N37" s="18">
        <f t="shared" si="1"/>
        <v>0.5874753921870194</v>
      </c>
      <c r="O37" s="17"/>
      <c r="P37" s="18">
        <f t="shared" si="3"/>
        <v>0.5206705629037219</v>
      </c>
    </row>
    <row r="38" spans="1:16" ht="11.25">
      <c r="A38" s="121" t="s">
        <v>181</v>
      </c>
      <c r="B38" s="121" t="s">
        <v>182</v>
      </c>
      <c r="C38" s="121" t="s">
        <v>85</v>
      </c>
      <c r="D38" s="122">
        <v>49622.4</v>
      </c>
      <c r="E38" s="122">
        <v>30232.8</v>
      </c>
      <c r="F38" s="122">
        <v>27042.55</v>
      </c>
      <c r="G38" s="122">
        <v>375168</v>
      </c>
      <c r="H38" s="122">
        <v>231505.56</v>
      </c>
      <c r="I38" s="122">
        <v>204613.5</v>
      </c>
      <c r="J38" s="16">
        <f>(G38-D38)*100/D38</f>
        <v>656.0456568001547</v>
      </c>
      <c r="K38" s="16">
        <f>(H38-E38)*100/E38</f>
        <v>665.7430340557275</v>
      </c>
      <c r="L38" s="16">
        <f>(I38-F38)*100/F38</f>
        <v>656.6353764715236</v>
      </c>
      <c r="M38" s="17">
        <f t="shared" si="0"/>
        <v>0.609257109692397</v>
      </c>
      <c r="N38" s="18">
        <f t="shared" si="1"/>
        <v>0.6170717118730809</v>
      </c>
      <c r="O38" s="17">
        <f t="shared" si="2"/>
        <v>0.5449665876700844</v>
      </c>
      <c r="P38" s="18">
        <f t="shared" si="3"/>
        <v>0.5453916645342887</v>
      </c>
    </row>
    <row r="39" spans="1:16" ht="11.25">
      <c r="A39" s="121" t="s">
        <v>181</v>
      </c>
      <c r="B39" s="121" t="s">
        <v>182</v>
      </c>
      <c r="C39" s="121" t="s">
        <v>590</v>
      </c>
      <c r="D39" s="122">
        <v>18144</v>
      </c>
      <c r="E39" s="122">
        <v>16329.6</v>
      </c>
      <c r="F39" s="122">
        <v>14975.15</v>
      </c>
      <c r="G39" s="122">
        <v>5184</v>
      </c>
      <c r="H39" s="122">
        <v>4561.92</v>
      </c>
      <c r="I39" s="122">
        <v>4153.44</v>
      </c>
      <c r="J39" s="16">
        <f>(G39-D39)*100/D39</f>
        <v>-71.42857142857143</v>
      </c>
      <c r="K39" s="16">
        <f>(H39-E39)*100/E39</f>
        <v>-72.06349206349206</v>
      </c>
      <c r="L39" s="16">
        <f>(I39-F39)*100/F39</f>
        <v>-72.26445144122096</v>
      </c>
      <c r="M39" s="17">
        <f t="shared" si="0"/>
        <v>0.9</v>
      </c>
      <c r="N39" s="18">
        <f t="shared" si="1"/>
        <v>0.88</v>
      </c>
      <c r="O39" s="17">
        <f t="shared" si="2"/>
        <v>0.8253499779541446</v>
      </c>
      <c r="P39" s="18">
        <f t="shared" si="3"/>
        <v>0.8012037037037036</v>
      </c>
    </row>
    <row r="40" spans="1:16" ht="11.25">
      <c r="A40" s="121" t="s">
        <v>181</v>
      </c>
      <c r="B40" s="121" t="s">
        <v>182</v>
      </c>
      <c r="C40" s="121" t="s">
        <v>561</v>
      </c>
      <c r="D40" s="122"/>
      <c r="E40" s="122"/>
      <c r="F40" s="122"/>
      <c r="G40" s="122">
        <v>112138.8</v>
      </c>
      <c r="H40" s="122">
        <v>74233.78</v>
      </c>
      <c r="I40" s="122">
        <v>65935.69</v>
      </c>
      <c r="J40" s="16"/>
      <c r="K40" s="16"/>
      <c r="L40" s="16"/>
      <c r="M40" s="17"/>
      <c r="N40" s="18">
        <f t="shared" si="1"/>
        <v>0.6619812232697335</v>
      </c>
      <c r="O40" s="17"/>
      <c r="P40" s="18">
        <f t="shared" si="3"/>
        <v>0.5879828391243709</v>
      </c>
    </row>
    <row r="41" spans="1:16" ht="11.25">
      <c r="A41" s="121" t="s">
        <v>181</v>
      </c>
      <c r="B41" s="121" t="s">
        <v>182</v>
      </c>
      <c r="C41" s="121" t="s">
        <v>65</v>
      </c>
      <c r="D41" s="122"/>
      <c r="E41" s="122"/>
      <c r="F41" s="122"/>
      <c r="G41" s="122">
        <v>600</v>
      </c>
      <c r="H41" s="122">
        <v>408</v>
      </c>
      <c r="I41" s="122">
        <v>360.49</v>
      </c>
      <c r="J41" s="16"/>
      <c r="K41" s="16"/>
      <c r="L41" s="16"/>
      <c r="M41" s="17"/>
      <c r="N41" s="18">
        <f t="shared" si="1"/>
        <v>0.68</v>
      </c>
      <c r="O41" s="17"/>
      <c r="P41" s="18">
        <f t="shared" si="3"/>
        <v>0.6008166666666667</v>
      </c>
    </row>
    <row r="42" spans="1:16" ht="11.25">
      <c r="A42" s="121" t="s">
        <v>181</v>
      </c>
      <c r="B42" s="121" t="s">
        <v>182</v>
      </c>
      <c r="C42" s="121" t="s">
        <v>183</v>
      </c>
      <c r="D42" s="122">
        <v>6264</v>
      </c>
      <c r="E42" s="122">
        <v>6013.44</v>
      </c>
      <c r="F42" s="122">
        <v>5465.26</v>
      </c>
      <c r="G42" s="122">
        <v>2592</v>
      </c>
      <c r="H42" s="122">
        <v>2332.8</v>
      </c>
      <c r="I42" s="122">
        <v>2141.54</v>
      </c>
      <c r="J42" s="16">
        <f>(G42-D42)*100/D42</f>
        <v>-58.62068965517241</v>
      </c>
      <c r="K42" s="16">
        <f>(H42-E42)*100/E42</f>
        <v>-61.206896551724135</v>
      </c>
      <c r="L42" s="16">
        <f>(I42-F42)*100/F42</f>
        <v>-60.81540493956371</v>
      </c>
      <c r="M42" s="17">
        <f t="shared" si="0"/>
        <v>0.96</v>
      </c>
      <c r="N42" s="18">
        <f t="shared" si="1"/>
        <v>0.9</v>
      </c>
      <c r="O42" s="17">
        <f t="shared" si="2"/>
        <v>0.8724872286079183</v>
      </c>
      <c r="P42" s="18">
        <f t="shared" si="3"/>
        <v>0.8262114197530864</v>
      </c>
    </row>
    <row r="43" spans="1:16" ht="11.25">
      <c r="A43" s="121" t="s">
        <v>181</v>
      </c>
      <c r="B43" s="121" t="s">
        <v>182</v>
      </c>
      <c r="C43" s="121" t="s">
        <v>174</v>
      </c>
      <c r="D43" s="122"/>
      <c r="E43" s="122"/>
      <c r="F43" s="122"/>
      <c r="G43" s="122">
        <v>25560</v>
      </c>
      <c r="H43" s="122">
        <v>16860</v>
      </c>
      <c r="I43" s="122">
        <v>15303.56</v>
      </c>
      <c r="J43" s="16"/>
      <c r="K43" s="16"/>
      <c r="L43" s="16"/>
      <c r="M43" s="17"/>
      <c r="N43" s="18">
        <f t="shared" si="1"/>
        <v>0.6596244131455399</v>
      </c>
      <c r="O43" s="17"/>
      <c r="P43" s="18">
        <f t="shared" si="3"/>
        <v>0.5987308294209702</v>
      </c>
    </row>
    <row r="44" spans="1:16" ht="11.25">
      <c r="A44" s="121" t="s">
        <v>181</v>
      </c>
      <c r="B44" s="121" t="s">
        <v>182</v>
      </c>
      <c r="C44" s="121" t="s">
        <v>58</v>
      </c>
      <c r="D44" s="122">
        <v>19800</v>
      </c>
      <c r="E44" s="122">
        <v>10493.79</v>
      </c>
      <c r="F44" s="122">
        <v>9449.86</v>
      </c>
      <c r="G44" s="122"/>
      <c r="H44" s="122"/>
      <c r="I44" s="122"/>
      <c r="J44" s="16"/>
      <c r="K44" s="16"/>
      <c r="L44" s="16"/>
      <c r="M44" s="17">
        <f t="shared" si="0"/>
        <v>0.529989393939394</v>
      </c>
      <c r="N44" s="18"/>
      <c r="O44" s="17">
        <f t="shared" si="2"/>
        <v>0.4772656565656566</v>
      </c>
      <c r="P44" s="18"/>
    </row>
    <row r="45" spans="1:16" ht="11.25">
      <c r="A45" s="121" t="s">
        <v>181</v>
      </c>
      <c r="B45" s="121" t="s">
        <v>182</v>
      </c>
      <c r="C45" s="121" t="s">
        <v>83</v>
      </c>
      <c r="D45" s="122"/>
      <c r="E45" s="122"/>
      <c r="F45" s="122"/>
      <c r="G45" s="122">
        <v>187884</v>
      </c>
      <c r="H45" s="122">
        <v>121942.56</v>
      </c>
      <c r="I45" s="122">
        <v>108503.77</v>
      </c>
      <c r="J45" s="16"/>
      <c r="K45" s="16"/>
      <c r="L45" s="16"/>
      <c r="M45" s="17"/>
      <c r="N45" s="18">
        <f t="shared" si="1"/>
        <v>0.6490311042983968</v>
      </c>
      <c r="O45" s="17"/>
      <c r="P45" s="18">
        <f t="shared" si="3"/>
        <v>0.5775040450490728</v>
      </c>
    </row>
    <row r="46" spans="1:16" ht="11.25">
      <c r="A46" s="121" t="s">
        <v>479</v>
      </c>
      <c r="B46" s="121" t="s">
        <v>480</v>
      </c>
      <c r="C46" s="121" t="s">
        <v>138</v>
      </c>
      <c r="D46" s="122">
        <v>123084</v>
      </c>
      <c r="E46" s="122">
        <v>101983.3</v>
      </c>
      <c r="F46" s="122">
        <v>90479.1</v>
      </c>
      <c r="G46" s="122"/>
      <c r="H46" s="122"/>
      <c r="I46" s="122"/>
      <c r="J46" s="16"/>
      <c r="K46" s="16"/>
      <c r="L46" s="16"/>
      <c r="M46" s="17">
        <f t="shared" si="0"/>
        <v>0.8285666699164799</v>
      </c>
      <c r="N46" s="18"/>
      <c r="O46" s="17">
        <f t="shared" si="2"/>
        <v>0.7351004192258945</v>
      </c>
      <c r="P46" s="18"/>
    </row>
    <row r="47" spans="1:16" ht="11.25">
      <c r="A47" s="121" t="s">
        <v>479</v>
      </c>
      <c r="B47" s="121" t="s">
        <v>480</v>
      </c>
      <c r="C47" s="121" t="s">
        <v>53</v>
      </c>
      <c r="D47" s="122">
        <v>7086</v>
      </c>
      <c r="E47" s="122">
        <v>5869.97</v>
      </c>
      <c r="F47" s="122">
        <v>5146.45</v>
      </c>
      <c r="G47" s="122"/>
      <c r="H47" s="122"/>
      <c r="I47" s="122"/>
      <c r="J47" s="16"/>
      <c r="K47" s="16"/>
      <c r="L47" s="16"/>
      <c r="M47" s="17">
        <f t="shared" si="0"/>
        <v>0.8283897826700537</v>
      </c>
      <c r="N47" s="18"/>
      <c r="O47" s="17">
        <f t="shared" si="2"/>
        <v>0.7262842224103867</v>
      </c>
      <c r="P47" s="18"/>
    </row>
    <row r="48" spans="1:16" ht="12.75" customHeight="1">
      <c r="A48" s="121" t="s">
        <v>479</v>
      </c>
      <c r="B48" s="121" t="s">
        <v>480</v>
      </c>
      <c r="C48" s="121" t="s">
        <v>122</v>
      </c>
      <c r="D48" s="122">
        <v>21022.8</v>
      </c>
      <c r="E48" s="122">
        <v>15646.98</v>
      </c>
      <c r="F48" s="122">
        <v>14241.57</v>
      </c>
      <c r="G48" s="122"/>
      <c r="H48" s="122"/>
      <c r="I48" s="122"/>
      <c r="J48" s="16"/>
      <c r="K48" s="16"/>
      <c r="L48" s="16"/>
      <c r="M48" s="17">
        <f t="shared" si="0"/>
        <v>0.744286203550431</v>
      </c>
      <c r="N48" s="18"/>
      <c r="O48" s="17">
        <f t="shared" si="2"/>
        <v>0.6774344996860552</v>
      </c>
      <c r="P48" s="18"/>
    </row>
    <row r="49" spans="1:16" ht="11.25">
      <c r="A49" s="121" t="s">
        <v>479</v>
      </c>
      <c r="B49" s="121" t="s">
        <v>480</v>
      </c>
      <c r="C49" s="121" t="s">
        <v>46</v>
      </c>
      <c r="D49" s="122">
        <v>225633</v>
      </c>
      <c r="E49" s="122">
        <v>174845.82</v>
      </c>
      <c r="F49" s="122">
        <v>156700.83</v>
      </c>
      <c r="G49" s="122"/>
      <c r="H49" s="122"/>
      <c r="I49" s="122"/>
      <c r="J49" s="16"/>
      <c r="K49" s="16"/>
      <c r="L49" s="16"/>
      <c r="M49" s="17">
        <f t="shared" si="0"/>
        <v>0.774912446317693</v>
      </c>
      <c r="N49" s="18"/>
      <c r="O49" s="17">
        <f t="shared" si="2"/>
        <v>0.694494289399157</v>
      </c>
      <c r="P49" s="18"/>
    </row>
    <row r="50" spans="1:16" ht="11.25">
      <c r="A50" s="121" t="s">
        <v>479</v>
      </c>
      <c r="B50" s="121" t="s">
        <v>480</v>
      </c>
      <c r="C50" s="121" t="s">
        <v>156</v>
      </c>
      <c r="D50" s="122">
        <v>326940</v>
      </c>
      <c r="E50" s="122">
        <v>337491.12</v>
      </c>
      <c r="F50" s="122">
        <v>303153.2</v>
      </c>
      <c r="G50" s="122"/>
      <c r="H50" s="122"/>
      <c r="I50" s="122"/>
      <c r="J50" s="16"/>
      <c r="K50" s="16"/>
      <c r="L50" s="16"/>
      <c r="M50" s="17">
        <f t="shared" si="0"/>
        <v>1.032272343549275</v>
      </c>
      <c r="N50" s="18"/>
      <c r="O50" s="17">
        <f t="shared" si="2"/>
        <v>0.9272441426561449</v>
      </c>
      <c r="P50" s="18"/>
    </row>
    <row r="51" spans="1:16" ht="11.25">
      <c r="A51" s="121" t="s">
        <v>479</v>
      </c>
      <c r="B51" s="121" t="s">
        <v>480</v>
      </c>
      <c r="C51" s="121" t="s">
        <v>102</v>
      </c>
      <c r="D51" s="122">
        <v>9096</v>
      </c>
      <c r="E51" s="122">
        <v>6041.75</v>
      </c>
      <c r="F51" s="122">
        <v>5487.9</v>
      </c>
      <c r="G51" s="122"/>
      <c r="H51" s="122"/>
      <c r="I51" s="122"/>
      <c r="J51" s="16"/>
      <c r="K51" s="16"/>
      <c r="L51" s="16"/>
      <c r="M51" s="17">
        <f t="shared" si="0"/>
        <v>0.6642205364995603</v>
      </c>
      <c r="N51" s="18"/>
      <c r="O51" s="17">
        <f t="shared" si="2"/>
        <v>0.6033311345646437</v>
      </c>
      <c r="P51" s="18"/>
    </row>
    <row r="52" spans="1:16" ht="11.25">
      <c r="A52" s="121" t="s">
        <v>479</v>
      </c>
      <c r="B52" s="121" t="s">
        <v>480</v>
      </c>
      <c r="C52" s="121" t="s">
        <v>50</v>
      </c>
      <c r="D52" s="122">
        <v>360</v>
      </c>
      <c r="E52" s="122">
        <v>316.8</v>
      </c>
      <c r="F52" s="122">
        <v>279.8</v>
      </c>
      <c r="G52" s="122"/>
      <c r="H52" s="122"/>
      <c r="I52" s="122"/>
      <c r="J52" s="16"/>
      <c r="K52" s="16"/>
      <c r="L52" s="16"/>
      <c r="M52" s="17">
        <f t="shared" si="0"/>
        <v>0.88</v>
      </c>
      <c r="N52" s="18"/>
      <c r="O52" s="17">
        <f t="shared" si="2"/>
        <v>0.7772222222222223</v>
      </c>
      <c r="P52" s="18"/>
    </row>
    <row r="53" spans="1:16" ht="11.25">
      <c r="A53" s="121" t="s">
        <v>479</v>
      </c>
      <c r="B53" s="121" t="s">
        <v>480</v>
      </c>
      <c r="C53" s="121" t="s">
        <v>85</v>
      </c>
      <c r="D53" s="122">
        <v>188832</v>
      </c>
      <c r="E53" s="122">
        <v>126843.2</v>
      </c>
      <c r="F53" s="122">
        <v>116092.81</v>
      </c>
      <c r="G53" s="122"/>
      <c r="H53" s="122"/>
      <c r="I53" s="122"/>
      <c r="J53" s="16"/>
      <c r="K53" s="16"/>
      <c r="L53" s="16"/>
      <c r="M53" s="17">
        <f t="shared" si="0"/>
        <v>0.6717251313336723</v>
      </c>
      <c r="N53" s="18"/>
      <c r="O53" s="17">
        <f t="shared" si="2"/>
        <v>0.6147941556515845</v>
      </c>
      <c r="P53" s="18"/>
    </row>
    <row r="54" spans="1:16" ht="11.25">
      <c r="A54" s="121" t="s">
        <v>479</v>
      </c>
      <c r="B54" s="121" t="s">
        <v>480</v>
      </c>
      <c r="C54" s="121" t="s">
        <v>590</v>
      </c>
      <c r="D54" s="122">
        <v>8508</v>
      </c>
      <c r="E54" s="122">
        <v>5584.63</v>
      </c>
      <c r="F54" s="122">
        <v>5024.64</v>
      </c>
      <c r="G54" s="122"/>
      <c r="H54" s="122"/>
      <c r="I54" s="122"/>
      <c r="J54" s="16"/>
      <c r="K54" s="16"/>
      <c r="L54" s="16"/>
      <c r="M54" s="17">
        <f t="shared" si="0"/>
        <v>0.6563975082275506</v>
      </c>
      <c r="N54" s="18"/>
      <c r="O54" s="17">
        <f t="shared" si="2"/>
        <v>0.5905782792665727</v>
      </c>
      <c r="P54" s="18"/>
    </row>
    <row r="55" spans="1:16" ht="11.25">
      <c r="A55" s="121" t="s">
        <v>479</v>
      </c>
      <c r="B55" s="121" t="s">
        <v>480</v>
      </c>
      <c r="C55" s="121" t="s">
        <v>65</v>
      </c>
      <c r="D55" s="122">
        <v>2724</v>
      </c>
      <c r="E55" s="122">
        <v>1956.36</v>
      </c>
      <c r="F55" s="122">
        <v>1773.09</v>
      </c>
      <c r="G55" s="122"/>
      <c r="H55" s="122"/>
      <c r="I55" s="122"/>
      <c r="J55" s="16"/>
      <c r="K55" s="16"/>
      <c r="L55" s="16"/>
      <c r="M55" s="17">
        <f t="shared" si="0"/>
        <v>0.718193832599119</v>
      </c>
      <c r="N55" s="18"/>
      <c r="O55" s="17">
        <f t="shared" si="2"/>
        <v>0.6509140969162995</v>
      </c>
      <c r="P55" s="18"/>
    </row>
    <row r="56" spans="1:16" ht="11.25">
      <c r="A56" s="121" t="s">
        <v>479</v>
      </c>
      <c r="B56" s="121" t="s">
        <v>480</v>
      </c>
      <c r="C56" s="121" t="s">
        <v>183</v>
      </c>
      <c r="D56" s="122">
        <v>152.4</v>
      </c>
      <c r="E56" s="122">
        <v>195.36</v>
      </c>
      <c r="F56" s="122">
        <v>181.63</v>
      </c>
      <c r="G56" s="122"/>
      <c r="H56" s="122"/>
      <c r="I56" s="122"/>
      <c r="J56" s="16"/>
      <c r="K56" s="16"/>
      <c r="L56" s="16"/>
      <c r="M56" s="17">
        <f t="shared" si="0"/>
        <v>1.2818897637795277</v>
      </c>
      <c r="N56" s="18"/>
      <c r="O56" s="17">
        <f t="shared" si="2"/>
        <v>1.191797900262467</v>
      </c>
      <c r="P56" s="18"/>
    </row>
    <row r="57" spans="1:16" ht="11.25">
      <c r="A57" s="121" t="s">
        <v>479</v>
      </c>
      <c r="B57" s="121" t="s">
        <v>480</v>
      </c>
      <c r="C57" s="121" t="s">
        <v>83</v>
      </c>
      <c r="D57" s="122">
        <v>196800</v>
      </c>
      <c r="E57" s="122">
        <v>150270.06</v>
      </c>
      <c r="F57" s="122">
        <v>134386.52</v>
      </c>
      <c r="G57" s="122"/>
      <c r="H57" s="122"/>
      <c r="I57" s="122"/>
      <c r="J57" s="16"/>
      <c r="K57" s="16"/>
      <c r="L57" s="16"/>
      <c r="M57" s="17">
        <f t="shared" si="0"/>
        <v>0.7635673780487805</v>
      </c>
      <c r="N57" s="18"/>
      <c r="O57" s="17">
        <f t="shared" si="2"/>
        <v>0.6828583333333332</v>
      </c>
      <c r="P57" s="18"/>
    </row>
    <row r="58" spans="1:16" ht="11.25">
      <c r="A58" s="121" t="s">
        <v>481</v>
      </c>
      <c r="B58" s="121" t="s">
        <v>482</v>
      </c>
      <c r="C58" s="121" t="s">
        <v>138</v>
      </c>
      <c r="D58" s="122">
        <v>6503.4</v>
      </c>
      <c r="E58" s="122">
        <v>20265.3</v>
      </c>
      <c r="F58" s="122">
        <v>18103.27</v>
      </c>
      <c r="G58" s="122">
        <v>249.6</v>
      </c>
      <c r="H58" s="122">
        <v>1219.2</v>
      </c>
      <c r="I58" s="122">
        <v>1083.35</v>
      </c>
      <c r="J58" s="16">
        <f>(G58-D58)*100/D58</f>
        <v>-96.16200756527354</v>
      </c>
      <c r="K58" s="16">
        <f>(H58-E58)*100/E58</f>
        <v>-93.98380482894405</v>
      </c>
      <c r="L58" s="16">
        <f>(I58-F58)*100/F58</f>
        <v>-94.01572202149116</v>
      </c>
      <c r="M58" s="17">
        <f t="shared" si="0"/>
        <v>3.116108497093828</v>
      </c>
      <c r="N58" s="18">
        <f t="shared" si="1"/>
        <v>4.884615384615385</v>
      </c>
      <c r="O58" s="17">
        <f t="shared" si="2"/>
        <v>2.78366239197958</v>
      </c>
      <c r="P58" s="18">
        <f t="shared" si="3"/>
        <v>4.340344551282051</v>
      </c>
    </row>
    <row r="59" spans="1:16" ht="12.75" customHeight="1">
      <c r="A59" s="121" t="s">
        <v>481</v>
      </c>
      <c r="B59" s="121" t="s">
        <v>482</v>
      </c>
      <c r="C59" s="121" t="s">
        <v>60</v>
      </c>
      <c r="D59" s="122">
        <v>1392</v>
      </c>
      <c r="E59" s="122">
        <v>6928.2</v>
      </c>
      <c r="F59" s="122">
        <v>6227.87</v>
      </c>
      <c r="G59" s="122"/>
      <c r="H59" s="122"/>
      <c r="I59" s="122"/>
      <c r="J59" s="16"/>
      <c r="K59" s="16"/>
      <c r="L59" s="16"/>
      <c r="M59" s="17">
        <f t="shared" si="0"/>
        <v>4.977155172413793</v>
      </c>
      <c r="N59" s="18"/>
      <c r="O59" s="17">
        <f t="shared" si="2"/>
        <v>4.474044540229885</v>
      </c>
      <c r="P59" s="18"/>
    </row>
    <row r="60" spans="1:16" ht="11.25">
      <c r="A60" s="121" t="s">
        <v>481</v>
      </c>
      <c r="B60" s="121" t="s">
        <v>482</v>
      </c>
      <c r="C60" s="121" t="s">
        <v>139</v>
      </c>
      <c r="D60" s="122">
        <v>7944</v>
      </c>
      <c r="E60" s="122">
        <v>36161.75</v>
      </c>
      <c r="F60" s="122">
        <v>32580.53</v>
      </c>
      <c r="G60" s="122"/>
      <c r="H60" s="122"/>
      <c r="I60" s="122"/>
      <c r="J60" s="16"/>
      <c r="K60" s="16"/>
      <c r="L60" s="16"/>
      <c r="M60" s="17">
        <f t="shared" si="0"/>
        <v>4.552083333333333</v>
      </c>
      <c r="N60" s="18"/>
      <c r="O60" s="17">
        <f t="shared" si="2"/>
        <v>4.101275176233635</v>
      </c>
      <c r="P60" s="18"/>
    </row>
    <row r="61" spans="1:16" ht="11.25">
      <c r="A61" s="121" t="s">
        <v>481</v>
      </c>
      <c r="B61" s="121" t="s">
        <v>482</v>
      </c>
      <c r="C61" s="121" t="s">
        <v>122</v>
      </c>
      <c r="D61" s="122">
        <v>1440</v>
      </c>
      <c r="E61" s="122">
        <v>5239.2</v>
      </c>
      <c r="F61" s="122">
        <v>4778.23</v>
      </c>
      <c r="G61" s="122"/>
      <c r="H61" s="122"/>
      <c r="I61" s="122"/>
      <c r="J61" s="16"/>
      <c r="K61" s="16"/>
      <c r="L61" s="16"/>
      <c r="M61" s="17">
        <f t="shared" si="0"/>
        <v>3.638333333333333</v>
      </c>
      <c r="N61" s="18"/>
      <c r="O61" s="17">
        <f t="shared" si="2"/>
        <v>3.3182152777777776</v>
      </c>
      <c r="P61" s="18"/>
    </row>
    <row r="62" spans="1:16" ht="11.25">
      <c r="A62" s="121" t="s">
        <v>481</v>
      </c>
      <c r="B62" s="121" t="s">
        <v>482</v>
      </c>
      <c r="C62" s="121" t="s">
        <v>46</v>
      </c>
      <c r="D62" s="122">
        <v>301769.4</v>
      </c>
      <c r="E62" s="122">
        <v>1682436.45</v>
      </c>
      <c r="F62" s="122">
        <v>1490062.04</v>
      </c>
      <c r="G62" s="122"/>
      <c r="H62" s="122"/>
      <c r="I62" s="122"/>
      <c r="J62" s="16"/>
      <c r="K62" s="16"/>
      <c r="L62" s="16"/>
      <c r="M62" s="17">
        <f t="shared" si="0"/>
        <v>5.575238741900272</v>
      </c>
      <c r="N62" s="18"/>
      <c r="O62" s="17">
        <f t="shared" si="2"/>
        <v>4.93775061354796</v>
      </c>
      <c r="P62" s="18"/>
    </row>
    <row r="63" spans="1:16" ht="11.25">
      <c r="A63" s="121" t="s">
        <v>481</v>
      </c>
      <c r="B63" s="121" t="s">
        <v>482</v>
      </c>
      <c r="C63" s="121" t="s">
        <v>62</v>
      </c>
      <c r="D63" s="122">
        <v>1368</v>
      </c>
      <c r="E63" s="122">
        <v>6822.9</v>
      </c>
      <c r="F63" s="122">
        <v>6204.22</v>
      </c>
      <c r="G63" s="122"/>
      <c r="H63" s="122"/>
      <c r="I63" s="122"/>
      <c r="J63" s="16"/>
      <c r="K63" s="16"/>
      <c r="L63" s="16"/>
      <c r="M63" s="17">
        <f t="shared" si="0"/>
        <v>4.9875</v>
      </c>
      <c r="N63" s="18"/>
      <c r="O63" s="17">
        <f t="shared" si="2"/>
        <v>4.535248538011696</v>
      </c>
      <c r="P63" s="18"/>
    </row>
    <row r="64" spans="1:16" ht="11.25">
      <c r="A64" s="121" t="s">
        <v>481</v>
      </c>
      <c r="B64" s="121" t="s">
        <v>482</v>
      </c>
      <c r="C64" s="121" t="s">
        <v>156</v>
      </c>
      <c r="D64" s="122">
        <v>31890</v>
      </c>
      <c r="E64" s="122">
        <v>100407.15</v>
      </c>
      <c r="F64" s="122">
        <v>90198.38</v>
      </c>
      <c r="G64" s="122"/>
      <c r="H64" s="122"/>
      <c r="I64" s="122"/>
      <c r="J64" s="16"/>
      <c r="K64" s="16"/>
      <c r="L64" s="16"/>
      <c r="M64" s="17">
        <f t="shared" si="0"/>
        <v>3.148546566321731</v>
      </c>
      <c r="N64" s="18"/>
      <c r="O64" s="17">
        <f t="shared" si="2"/>
        <v>2.828422075885858</v>
      </c>
      <c r="P64" s="18"/>
    </row>
    <row r="65" spans="1:16" ht="11.25">
      <c r="A65" s="121" t="s">
        <v>481</v>
      </c>
      <c r="B65" s="121" t="s">
        <v>482</v>
      </c>
      <c r="C65" s="121" t="s">
        <v>50</v>
      </c>
      <c r="D65" s="122">
        <v>4935</v>
      </c>
      <c r="E65" s="122">
        <v>24081.25</v>
      </c>
      <c r="F65" s="122">
        <v>21753.69</v>
      </c>
      <c r="G65" s="122"/>
      <c r="H65" s="122"/>
      <c r="I65" s="122"/>
      <c r="J65" s="16"/>
      <c r="K65" s="16"/>
      <c r="L65" s="16"/>
      <c r="M65" s="17">
        <f t="shared" si="0"/>
        <v>4.87968591691996</v>
      </c>
      <c r="N65" s="18"/>
      <c r="O65" s="17">
        <f t="shared" si="2"/>
        <v>4.408042553191489</v>
      </c>
      <c r="P65" s="18"/>
    </row>
    <row r="66" spans="1:16" ht="11.25">
      <c r="A66" s="121" t="s">
        <v>481</v>
      </c>
      <c r="B66" s="121" t="s">
        <v>482</v>
      </c>
      <c r="C66" s="121" t="s">
        <v>85</v>
      </c>
      <c r="D66" s="122">
        <v>1680</v>
      </c>
      <c r="E66" s="122">
        <v>10248</v>
      </c>
      <c r="F66" s="122">
        <v>9414.25</v>
      </c>
      <c r="G66" s="122"/>
      <c r="H66" s="122"/>
      <c r="I66" s="122"/>
      <c r="J66" s="16"/>
      <c r="K66" s="16"/>
      <c r="L66" s="16"/>
      <c r="M66" s="17">
        <f t="shared" si="0"/>
        <v>6.1</v>
      </c>
      <c r="N66" s="18"/>
      <c r="O66" s="17">
        <f t="shared" si="2"/>
        <v>5.603720238095238</v>
      </c>
      <c r="P66" s="18"/>
    </row>
    <row r="67" spans="1:16" ht="11.25">
      <c r="A67" s="121" t="s">
        <v>481</v>
      </c>
      <c r="B67" s="121" t="s">
        <v>482</v>
      </c>
      <c r="C67" s="121" t="s">
        <v>69</v>
      </c>
      <c r="D67" s="122">
        <v>26256</v>
      </c>
      <c r="E67" s="122">
        <v>119722.55</v>
      </c>
      <c r="F67" s="122">
        <v>107579.41</v>
      </c>
      <c r="G67" s="122"/>
      <c r="H67" s="122"/>
      <c r="I67" s="122"/>
      <c r="J67" s="16"/>
      <c r="K67" s="16"/>
      <c r="L67" s="16"/>
      <c r="M67" s="17">
        <f t="shared" si="0"/>
        <v>4.559816803778184</v>
      </c>
      <c r="N67" s="18"/>
      <c r="O67" s="17">
        <f t="shared" si="2"/>
        <v>4.097326706276661</v>
      </c>
      <c r="P67" s="18"/>
    </row>
    <row r="68" spans="1:16" ht="11.25">
      <c r="A68" s="121" t="s">
        <v>481</v>
      </c>
      <c r="B68" s="121" t="s">
        <v>482</v>
      </c>
      <c r="C68" s="121" t="s">
        <v>718</v>
      </c>
      <c r="D68" s="122"/>
      <c r="E68" s="122"/>
      <c r="F68" s="122"/>
      <c r="G68" s="122">
        <v>10</v>
      </c>
      <c r="H68" s="122">
        <v>31.64</v>
      </c>
      <c r="I68" s="122">
        <v>28.7</v>
      </c>
      <c r="J68" s="16"/>
      <c r="K68" s="16"/>
      <c r="L68" s="16"/>
      <c r="M68" s="17"/>
      <c r="N68" s="18">
        <f t="shared" si="1"/>
        <v>3.164</v>
      </c>
      <c r="O68" s="17"/>
      <c r="P68" s="18">
        <f t="shared" si="3"/>
        <v>2.87</v>
      </c>
    </row>
    <row r="69" spans="1:16" ht="11.25">
      <c r="A69" s="121" t="s">
        <v>481</v>
      </c>
      <c r="B69" s="121" t="s">
        <v>482</v>
      </c>
      <c r="C69" s="121" t="s">
        <v>49</v>
      </c>
      <c r="D69" s="122">
        <v>7526.4</v>
      </c>
      <c r="E69" s="122">
        <v>35452.48</v>
      </c>
      <c r="F69" s="122">
        <v>32179.07</v>
      </c>
      <c r="G69" s="122"/>
      <c r="H69" s="122"/>
      <c r="I69" s="122"/>
      <c r="J69" s="16"/>
      <c r="K69" s="16"/>
      <c r="L69" s="16"/>
      <c r="M69" s="17">
        <f t="shared" si="0"/>
        <v>4.710416666666667</v>
      </c>
      <c r="N69" s="18"/>
      <c r="O69" s="17">
        <f t="shared" si="2"/>
        <v>4.275492931547619</v>
      </c>
      <c r="P69" s="18"/>
    </row>
    <row r="70" spans="1:16" ht="11.25">
      <c r="A70" s="121" t="s">
        <v>481</v>
      </c>
      <c r="B70" s="121" t="s">
        <v>482</v>
      </c>
      <c r="C70" s="121" t="s">
        <v>108</v>
      </c>
      <c r="D70" s="122">
        <v>2356.8</v>
      </c>
      <c r="E70" s="122">
        <v>10705.65</v>
      </c>
      <c r="F70" s="122">
        <v>9774.39</v>
      </c>
      <c r="G70" s="122"/>
      <c r="H70" s="122"/>
      <c r="I70" s="122"/>
      <c r="J70" s="16"/>
      <c r="K70" s="16"/>
      <c r="L70" s="16"/>
      <c r="M70" s="17">
        <f>E70/D70</f>
        <v>4.542451629327902</v>
      </c>
      <c r="N70" s="18"/>
      <c r="O70" s="17">
        <f>F70/D70</f>
        <v>4.14731415478615</v>
      </c>
      <c r="P70" s="18"/>
    </row>
    <row r="71" spans="1:16" ht="12.75" customHeight="1">
      <c r="A71" s="121" t="s">
        <v>481</v>
      </c>
      <c r="B71" s="121" t="s">
        <v>482</v>
      </c>
      <c r="C71" s="121" t="s">
        <v>66</v>
      </c>
      <c r="D71" s="122">
        <v>3504</v>
      </c>
      <c r="E71" s="122">
        <v>17074.7</v>
      </c>
      <c r="F71" s="122">
        <v>15444.36</v>
      </c>
      <c r="G71" s="122"/>
      <c r="H71" s="122"/>
      <c r="I71" s="122"/>
      <c r="J71" s="16"/>
      <c r="K71" s="16"/>
      <c r="L71" s="16"/>
      <c r="M71" s="17">
        <f>E71/D71</f>
        <v>4.872916666666667</v>
      </c>
      <c r="N71" s="18"/>
      <c r="O71" s="17">
        <f>F71/D71</f>
        <v>4.4076369863013705</v>
      </c>
      <c r="P71" s="18"/>
    </row>
    <row r="72" spans="1:16" ht="12.75" customHeight="1">
      <c r="A72" s="121" t="s">
        <v>481</v>
      </c>
      <c r="B72" s="121" t="s">
        <v>482</v>
      </c>
      <c r="C72" s="121" t="s">
        <v>68</v>
      </c>
      <c r="D72" s="122">
        <v>192</v>
      </c>
      <c r="E72" s="122">
        <v>919.55</v>
      </c>
      <c r="F72" s="122">
        <v>810.04</v>
      </c>
      <c r="G72" s="122"/>
      <c r="H72" s="122"/>
      <c r="I72" s="122"/>
      <c r="J72" s="16"/>
      <c r="K72" s="16"/>
      <c r="L72" s="16"/>
      <c r="M72" s="17">
        <f>E72/D72</f>
        <v>4.789322916666666</v>
      </c>
      <c r="N72" s="18"/>
      <c r="O72" s="17">
        <f>F72/D72</f>
        <v>4.218958333333333</v>
      </c>
      <c r="P72" s="18"/>
    </row>
    <row r="73" spans="1:16" ht="12.75" customHeight="1">
      <c r="A73" s="121" t="s">
        <v>485</v>
      </c>
      <c r="B73" s="121" t="s">
        <v>486</v>
      </c>
      <c r="C73" s="121" t="s">
        <v>138</v>
      </c>
      <c r="D73" s="122"/>
      <c r="E73" s="122"/>
      <c r="F73" s="122"/>
      <c r="G73" s="122">
        <v>6226.2</v>
      </c>
      <c r="H73" s="122">
        <v>14942.88</v>
      </c>
      <c r="I73" s="122">
        <v>13285.81</v>
      </c>
      <c r="J73" s="16"/>
      <c r="K73" s="16"/>
      <c r="L73" s="16"/>
      <c r="M73" s="17"/>
      <c r="N73" s="18">
        <f aca="true" t="shared" si="4" ref="N73:N133">H73/G73</f>
        <v>2.4</v>
      </c>
      <c r="O73" s="17"/>
      <c r="P73" s="18">
        <f aca="true" t="shared" si="5" ref="P73:P133">I73/G73</f>
        <v>2.1338553210626063</v>
      </c>
    </row>
    <row r="74" spans="1:16" ht="12.75" customHeight="1">
      <c r="A74" s="121" t="s">
        <v>485</v>
      </c>
      <c r="B74" s="121" t="s">
        <v>486</v>
      </c>
      <c r="C74" s="121" t="s">
        <v>122</v>
      </c>
      <c r="D74" s="122"/>
      <c r="E74" s="122"/>
      <c r="F74" s="122"/>
      <c r="G74" s="122">
        <v>216</v>
      </c>
      <c r="H74" s="122">
        <v>561.6</v>
      </c>
      <c r="I74" s="122">
        <v>509.56</v>
      </c>
      <c r="J74" s="16"/>
      <c r="K74" s="16"/>
      <c r="L74" s="16"/>
      <c r="M74" s="17"/>
      <c r="N74" s="18">
        <f t="shared" si="4"/>
        <v>2.6</v>
      </c>
      <c r="O74" s="17"/>
      <c r="P74" s="18">
        <f t="shared" si="5"/>
        <v>2.359074074074074</v>
      </c>
    </row>
    <row r="75" spans="1:16" ht="11.25">
      <c r="A75" s="121" t="s">
        <v>485</v>
      </c>
      <c r="B75" s="121" t="s">
        <v>486</v>
      </c>
      <c r="C75" s="121" t="s">
        <v>46</v>
      </c>
      <c r="D75" s="122"/>
      <c r="E75" s="122"/>
      <c r="F75" s="122"/>
      <c r="G75" s="122">
        <v>7759.8</v>
      </c>
      <c r="H75" s="122">
        <v>17543.25</v>
      </c>
      <c r="I75" s="122">
        <v>15680.95</v>
      </c>
      <c r="J75" s="16"/>
      <c r="K75" s="16"/>
      <c r="L75" s="16"/>
      <c r="M75" s="17"/>
      <c r="N75" s="18">
        <f t="shared" si="4"/>
        <v>2.260786360473208</v>
      </c>
      <c r="O75" s="17"/>
      <c r="P75" s="18">
        <f t="shared" si="5"/>
        <v>2.0207930616768475</v>
      </c>
    </row>
    <row r="76" spans="1:16" ht="11.25">
      <c r="A76" s="121" t="s">
        <v>485</v>
      </c>
      <c r="B76" s="121" t="s">
        <v>486</v>
      </c>
      <c r="C76" s="121" t="s">
        <v>174</v>
      </c>
      <c r="D76" s="122"/>
      <c r="E76" s="122"/>
      <c r="F76" s="122"/>
      <c r="G76" s="122">
        <v>5967</v>
      </c>
      <c r="H76" s="122">
        <v>13260</v>
      </c>
      <c r="I76" s="122">
        <v>11742.36</v>
      </c>
      <c r="J76" s="16"/>
      <c r="K76" s="16"/>
      <c r="L76" s="16"/>
      <c r="M76" s="17"/>
      <c r="N76" s="18">
        <f t="shared" si="4"/>
        <v>2.2222222222222223</v>
      </c>
      <c r="O76" s="17"/>
      <c r="P76" s="18">
        <f t="shared" si="5"/>
        <v>1.9678833584715938</v>
      </c>
    </row>
    <row r="77" spans="1:16" ht="12.75" customHeight="1">
      <c r="A77" s="121" t="s">
        <v>712</v>
      </c>
      <c r="B77" s="121" t="s">
        <v>713</v>
      </c>
      <c r="C77" s="121" t="s">
        <v>138</v>
      </c>
      <c r="D77" s="122"/>
      <c r="E77" s="122"/>
      <c r="F77" s="122"/>
      <c r="G77" s="122">
        <v>480</v>
      </c>
      <c r="H77" s="122">
        <v>2496</v>
      </c>
      <c r="I77" s="122">
        <v>2225.86</v>
      </c>
      <c r="J77" s="16"/>
      <c r="K77" s="16"/>
      <c r="L77" s="16"/>
      <c r="M77" s="17"/>
      <c r="N77" s="18">
        <f t="shared" si="4"/>
        <v>5.2</v>
      </c>
      <c r="O77" s="17"/>
      <c r="P77" s="18">
        <f t="shared" si="5"/>
        <v>4.637208333333334</v>
      </c>
    </row>
    <row r="78" spans="1:16" ht="11.25">
      <c r="A78" s="121" t="s">
        <v>712</v>
      </c>
      <c r="B78" s="121" t="s">
        <v>713</v>
      </c>
      <c r="C78" s="121" t="s">
        <v>60</v>
      </c>
      <c r="D78" s="122"/>
      <c r="E78" s="122"/>
      <c r="F78" s="122"/>
      <c r="G78" s="122">
        <v>1176</v>
      </c>
      <c r="H78" s="122">
        <v>5924</v>
      </c>
      <c r="I78" s="122">
        <v>5339.49</v>
      </c>
      <c r="J78" s="16"/>
      <c r="K78" s="16"/>
      <c r="L78" s="16"/>
      <c r="M78" s="17"/>
      <c r="N78" s="18">
        <f t="shared" si="4"/>
        <v>5.037414965986395</v>
      </c>
      <c r="O78" s="17"/>
      <c r="P78" s="18">
        <f t="shared" si="5"/>
        <v>4.540382653061224</v>
      </c>
    </row>
    <row r="79" spans="1:16" ht="11.25">
      <c r="A79" s="121" t="s">
        <v>712</v>
      </c>
      <c r="B79" s="121" t="s">
        <v>713</v>
      </c>
      <c r="C79" s="121" t="s">
        <v>139</v>
      </c>
      <c r="D79" s="122"/>
      <c r="E79" s="122"/>
      <c r="F79" s="122"/>
      <c r="G79" s="122">
        <v>7968</v>
      </c>
      <c r="H79" s="122">
        <v>36271</v>
      </c>
      <c r="I79" s="122">
        <v>32351.34</v>
      </c>
      <c r="J79" s="16"/>
      <c r="K79" s="16"/>
      <c r="L79" s="16"/>
      <c r="M79" s="17"/>
      <c r="N79" s="18">
        <f t="shared" si="4"/>
        <v>4.552083333333333</v>
      </c>
      <c r="O79" s="17"/>
      <c r="P79" s="18">
        <f t="shared" si="5"/>
        <v>4.060158132530121</v>
      </c>
    </row>
    <row r="80" spans="1:16" ht="12.75" customHeight="1">
      <c r="A80" s="121" t="s">
        <v>712</v>
      </c>
      <c r="B80" s="121" t="s">
        <v>713</v>
      </c>
      <c r="C80" s="121" t="s">
        <v>63</v>
      </c>
      <c r="D80" s="122"/>
      <c r="E80" s="122"/>
      <c r="F80" s="122"/>
      <c r="G80" s="122">
        <v>268.8</v>
      </c>
      <c r="H80" s="122">
        <v>1397.76</v>
      </c>
      <c r="I80" s="122">
        <v>1232.02</v>
      </c>
      <c r="J80" s="16"/>
      <c r="K80" s="16"/>
      <c r="L80" s="16"/>
      <c r="M80" s="17"/>
      <c r="N80" s="18">
        <f t="shared" si="4"/>
        <v>5.2</v>
      </c>
      <c r="O80" s="17"/>
      <c r="P80" s="18">
        <f t="shared" si="5"/>
        <v>4.583407738095238</v>
      </c>
    </row>
    <row r="81" spans="1:16" ht="11.25">
      <c r="A81" s="121" t="s">
        <v>712</v>
      </c>
      <c r="B81" s="121" t="s">
        <v>713</v>
      </c>
      <c r="C81" s="121" t="s">
        <v>122</v>
      </c>
      <c r="D81" s="122"/>
      <c r="E81" s="122"/>
      <c r="F81" s="122"/>
      <c r="G81" s="122">
        <v>174</v>
      </c>
      <c r="H81" s="122">
        <v>651.9</v>
      </c>
      <c r="I81" s="122">
        <v>567.28</v>
      </c>
      <c r="J81" s="16"/>
      <c r="K81" s="16"/>
      <c r="L81" s="16"/>
      <c r="M81" s="17"/>
      <c r="N81" s="18">
        <f t="shared" si="4"/>
        <v>3.7465517241379307</v>
      </c>
      <c r="O81" s="17"/>
      <c r="P81" s="18">
        <f t="shared" si="5"/>
        <v>3.260229885057471</v>
      </c>
    </row>
    <row r="82" spans="1:16" ht="11.25">
      <c r="A82" s="121" t="s">
        <v>712</v>
      </c>
      <c r="B82" s="121" t="s">
        <v>713</v>
      </c>
      <c r="C82" s="121" t="s">
        <v>46</v>
      </c>
      <c r="D82" s="122"/>
      <c r="E82" s="122"/>
      <c r="F82" s="122"/>
      <c r="G82" s="122">
        <v>287851.2</v>
      </c>
      <c r="H82" s="122">
        <v>1630593.84</v>
      </c>
      <c r="I82" s="122">
        <v>1459334.09</v>
      </c>
      <c r="J82" s="16"/>
      <c r="K82" s="16"/>
      <c r="L82" s="16"/>
      <c r="M82" s="17"/>
      <c r="N82" s="18">
        <f t="shared" si="4"/>
        <v>5.664710933982557</v>
      </c>
      <c r="O82" s="17"/>
      <c r="P82" s="18">
        <f t="shared" si="5"/>
        <v>5.0697516286192315</v>
      </c>
    </row>
    <row r="83" spans="1:16" ht="11.25">
      <c r="A83" s="121" t="s">
        <v>712</v>
      </c>
      <c r="B83" s="121" t="s">
        <v>713</v>
      </c>
      <c r="C83" s="121" t="s">
        <v>62</v>
      </c>
      <c r="D83" s="122"/>
      <c r="E83" s="122"/>
      <c r="F83" s="122"/>
      <c r="G83" s="122">
        <v>840</v>
      </c>
      <c r="H83" s="122">
        <v>4182.6</v>
      </c>
      <c r="I83" s="122">
        <v>3759.32</v>
      </c>
      <c r="J83" s="16"/>
      <c r="K83" s="16"/>
      <c r="L83" s="16"/>
      <c r="M83" s="17"/>
      <c r="N83" s="18">
        <f t="shared" si="4"/>
        <v>4.979285714285715</v>
      </c>
      <c r="O83" s="17"/>
      <c r="P83" s="18">
        <f t="shared" si="5"/>
        <v>4.475380952380952</v>
      </c>
    </row>
    <row r="84" spans="1:16" ht="11.25">
      <c r="A84" s="121" t="s">
        <v>712</v>
      </c>
      <c r="B84" s="121" t="s">
        <v>713</v>
      </c>
      <c r="C84" s="121" t="s">
        <v>156</v>
      </c>
      <c r="D84" s="122"/>
      <c r="E84" s="122"/>
      <c r="F84" s="122"/>
      <c r="G84" s="122">
        <v>29115.6</v>
      </c>
      <c r="H84" s="122">
        <v>94021.56</v>
      </c>
      <c r="I84" s="122">
        <v>84360.76</v>
      </c>
      <c r="J84" s="16"/>
      <c r="K84" s="16"/>
      <c r="L84" s="16"/>
      <c r="M84" s="17"/>
      <c r="N84" s="18">
        <f t="shared" si="4"/>
        <v>3.229250298808886</v>
      </c>
      <c r="O84" s="17"/>
      <c r="P84" s="18">
        <f t="shared" si="5"/>
        <v>2.8974419211694076</v>
      </c>
    </row>
    <row r="85" spans="1:16" ht="11.25">
      <c r="A85" s="121" t="s">
        <v>712</v>
      </c>
      <c r="B85" s="121" t="s">
        <v>713</v>
      </c>
      <c r="C85" s="121" t="s">
        <v>50</v>
      </c>
      <c r="D85" s="122"/>
      <c r="E85" s="122"/>
      <c r="F85" s="122"/>
      <c r="G85" s="122">
        <v>8356.8</v>
      </c>
      <c r="H85" s="122">
        <v>41279.11</v>
      </c>
      <c r="I85" s="122">
        <v>36663.26</v>
      </c>
      <c r="J85" s="16"/>
      <c r="K85" s="16"/>
      <c r="L85" s="16"/>
      <c r="M85" s="17"/>
      <c r="N85" s="18">
        <f t="shared" si="4"/>
        <v>4.939583333333334</v>
      </c>
      <c r="O85" s="17"/>
      <c r="P85" s="18">
        <f t="shared" si="5"/>
        <v>4.387236741336397</v>
      </c>
    </row>
    <row r="86" spans="1:16" ht="11.25">
      <c r="A86" s="121" t="s">
        <v>712</v>
      </c>
      <c r="B86" s="121" t="s">
        <v>713</v>
      </c>
      <c r="C86" s="121" t="s">
        <v>85</v>
      </c>
      <c r="D86" s="122"/>
      <c r="E86" s="122"/>
      <c r="F86" s="122"/>
      <c r="G86" s="122">
        <v>1560</v>
      </c>
      <c r="H86" s="122">
        <v>9516</v>
      </c>
      <c r="I86" s="122">
        <v>8452.07</v>
      </c>
      <c r="J86" s="16"/>
      <c r="K86" s="16"/>
      <c r="L86" s="16"/>
      <c r="M86" s="17"/>
      <c r="N86" s="18">
        <f t="shared" si="4"/>
        <v>6.1</v>
      </c>
      <c r="O86" s="17"/>
      <c r="P86" s="18">
        <f t="shared" si="5"/>
        <v>5.417993589743589</v>
      </c>
    </row>
    <row r="87" spans="1:16" ht="11.25">
      <c r="A87" s="121" t="s">
        <v>712</v>
      </c>
      <c r="B87" s="121" t="s">
        <v>713</v>
      </c>
      <c r="C87" s="121" t="s">
        <v>69</v>
      </c>
      <c r="D87" s="122"/>
      <c r="E87" s="122"/>
      <c r="F87" s="122"/>
      <c r="G87" s="122">
        <v>5596.8</v>
      </c>
      <c r="H87" s="122">
        <v>25197.26</v>
      </c>
      <c r="I87" s="122">
        <v>22996.13</v>
      </c>
      <c r="J87" s="16"/>
      <c r="K87" s="16"/>
      <c r="L87" s="16"/>
      <c r="M87" s="17"/>
      <c r="N87" s="18">
        <f t="shared" si="4"/>
        <v>4.502083333333333</v>
      </c>
      <c r="O87" s="17"/>
      <c r="P87" s="18">
        <f t="shared" si="5"/>
        <v>4.108799671240709</v>
      </c>
    </row>
    <row r="88" spans="1:16" ht="11.25">
      <c r="A88" s="121" t="s">
        <v>712</v>
      </c>
      <c r="B88" s="121" t="s">
        <v>713</v>
      </c>
      <c r="C88" s="121" t="s">
        <v>174</v>
      </c>
      <c r="D88" s="122"/>
      <c r="E88" s="122"/>
      <c r="F88" s="122"/>
      <c r="G88" s="122">
        <v>1440</v>
      </c>
      <c r="H88" s="122">
        <v>7200</v>
      </c>
      <c r="I88" s="122">
        <v>6485.96</v>
      </c>
      <c r="J88" s="16"/>
      <c r="K88" s="16"/>
      <c r="L88" s="16"/>
      <c r="M88" s="17"/>
      <c r="N88" s="18">
        <f t="shared" si="4"/>
        <v>5</v>
      </c>
      <c r="O88" s="17"/>
      <c r="P88" s="18">
        <f t="shared" si="5"/>
        <v>4.504138888888889</v>
      </c>
    </row>
    <row r="89" spans="1:16" ht="11.25">
      <c r="A89" s="121" t="s">
        <v>712</v>
      </c>
      <c r="B89" s="121" t="s">
        <v>713</v>
      </c>
      <c r="C89" s="121" t="s">
        <v>49</v>
      </c>
      <c r="D89" s="122"/>
      <c r="E89" s="122"/>
      <c r="F89" s="122"/>
      <c r="G89" s="122">
        <v>3504</v>
      </c>
      <c r="H89" s="122">
        <v>16505.3</v>
      </c>
      <c r="I89" s="122">
        <v>14760.67</v>
      </c>
      <c r="J89" s="16"/>
      <c r="K89" s="16"/>
      <c r="L89" s="16"/>
      <c r="M89" s="17"/>
      <c r="N89" s="18">
        <f t="shared" si="4"/>
        <v>4.710416666666666</v>
      </c>
      <c r="O89" s="17"/>
      <c r="P89" s="18">
        <f t="shared" si="5"/>
        <v>4.21251997716895</v>
      </c>
    </row>
    <row r="90" spans="1:16" ht="11.25">
      <c r="A90" s="121" t="s">
        <v>712</v>
      </c>
      <c r="B90" s="121" t="s">
        <v>713</v>
      </c>
      <c r="C90" s="121" t="s">
        <v>108</v>
      </c>
      <c r="D90" s="122"/>
      <c r="E90" s="122"/>
      <c r="F90" s="122"/>
      <c r="G90" s="122">
        <v>1550.4</v>
      </c>
      <c r="H90" s="122">
        <v>6980.03</v>
      </c>
      <c r="I90" s="122">
        <v>6282.89</v>
      </c>
      <c r="J90" s="16"/>
      <c r="K90" s="16"/>
      <c r="L90" s="16"/>
      <c r="M90" s="17"/>
      <c r="N90" s="18">
        <f t="shared" si="4"/>
        <v>4.502083333333333</v>
      </c>
      <c r="O90" s="17"/>
      <c r="P90" s="18">
        <f t="shared" si="5"/>
        <v>4.052431630546955</v>
      </c>
    </row>
    <row r="91" spans="1:16" ht="11.25">
      <c r="A91" s="121" t="s">
        <v>712</v>
      </c>
      <c r="B91" s="121" t="s">
        <v>713</v>
      </c>
      <c r="C91" s="121" t="s">
        <v>66</v>
      </c>
      <c r="D91" s="122"/>
      <c r="E91" s="122"/>
      <c r="F91" s="122"/>
      <c r="G91" s="122">
        <v>2064</v>
      </c>
      <c r="H91" s="122">
        <v>10057.7</v>
      </c>
      <c r="I91" s="122">
        <v>8886.26</v>
      </c>
      <c r="J91" s="16"/>
      <c r="K91" s="16"/>
      <c r="L91" s="16"/>
      <c r="M91" s="17"/>
      <c r="N91" s="18">
        <f t="shared" si="4"/>
        <v>4.872916666666667</v>
      </c>
      <c r="O91" s="17"/>
      <c r="P91" s="18">
        <f t="shared" si="5"/>
        <v>4.305358527131783</v>
      </c>
    </row>
    <row r="92" spans="1:16" ht="11.25">
      <c r="A92" s="121" t="s">
        <v>186</v>
      </c>
      <c r="B92" s="121" t="s">
        <v>187</v>
      </c>
      <c r="C92" s="121" t="s">
        <v>138</v>
      </c>
      <c r="D92" s="122">
        <v>495</v>
      </c>
      <c r="E92" s="122">
        <v>3179.4</v>
      </c>
      <c r="F92" s="122">
        <v>2837.72</v>
      </c>
      <c r="G92" s="122">
        <v>375</v>
      </c>
      <c r="H92" s="122">
        <v>2275</v>
      </c>
      <c r="I92" s="122">
        <v>2029.09</v>
      </c>
      <c r="J92" s="16">
        <f>(G92-D92)*100/D92</f>
        <v>-24.242424242424242</v>
      </c>
      <c r="K92" s="16">
        <f>(H92-E92)*100/E92</f>
        <v>-28.445618670189347</v>
      </c>
      <c r="L92" s="16">
        <f>(I92-F92)*100/F92</f>
        <v>-28.495764205066035</v>
      </c>
      <c r="M92" s="17">
        <f>E92/D92</f>
        <v>6.423030303030303</v>
      </c>
      <c r="N92" s="18">
        <f t="shared" si="4"/>
        <v>6.066666666666666</v>
      </c>
      <c r="O92" s="17">
        <f>F92/D92</f>
        <v>5.7327676767676765</v>
      </c>
      <c r="P92" s="18">
        <f t="shared" si="5"/>
        <v>5.4109066666666665</v>
      </c>
    </row>
    <row r="93" spans="1:16" ht="11.25">
      <c r="A93" s="121" t="s">
        <v>186</v>
      </c>
      <c r="B93" s="121" t="s">
        <v>187</v>
      </c>
      <c r="C93" s="121" t="s">
        <v>122</v>
      </c>
      <c r="D93" s="122"/>
      <c r="E93" s="122"/>
      <c r="F93" s="122"/>
      <c r="G93" s="122">
        <v>30</v>
      </c>
      <c r="H93" s="122">
        <v>182</v>
      </c>
      <c r="I93" s="122">
        <v>159.95</v>
      </c>
      <c r="J93" s="16"/>
      <c r="K93" s="16"/>
      <c r="L93" s="16"/>
      <c r="M93" s="17"/>
      <c r="N93" s="18">
        <f t="shared" si="4"/>
        <v>6.066666666666666</v>
      </c>
      <c r="O93" s="17"/>
      <c r="P93" s="18">
        <f t="shared" si="5"/>
        <v>5.331666666666666</v>
      </c>
    </row>
    <row r="94" spans="1:16" ht="11.25">
      <c r="A94" s="121" t="s">
        <v>186</v>
      </c>
      <c r="B94" s="121" t="s">
        <v>187</v>
      </c>
      <c r="C94" s="121" t="s">
        <v>156</v>
      </c>
      <c r="D94" s="122">
        <v>885</v>
      </c>
      <c r="E94" s="122">
        <v>3725.94</v>
      </c>
      <c r="F94" s="122">
        <v>3345.39</v>
      </c>
      <c r="G94" s="122">
        <v>874.5</v>
      </c>
      <c r="H94" s="122">
        <v>3522.25</v>
      </c>
      <c r="I94" s="122">
        <v>3164.09</v>
      </c>
      <c r="J94" s="16">
        <f>(G94-D94)*100/D94</f>
        <v>-1.1864406779661016</v>
      </c>
      <c r="K94" s="16">
        <f>(H94-E94)*100/E94</f>
        <v>-5.466808375872936</v>
      </c>
      <c r="L94" s="16">
        <f>(I94-F94)*100/F94</f>
        <v>-5.41939803729908</v>
      </c>
      <c r="M94" s="17">
        <f>E94/D94</f>
        <v>4.210101694915254</v>
      </c>
      <c r="N94" s="18">
        <f t="shared" si="4"/>
        <v>4.027730131503716</v>
      </c>
      <c r="O94" s="17">
        <f>F94/D94</f>
        <v>3.780101694915254</v>
      </c>
      <c r="P94" s="18">
        <f t="shared" si="5"/>
        <v>3.6181703830760434</v>
      </c>
    </row>
    <row r="95" spans="1:16" ht="11.25">
      <c r="A95" s="121" t="s">
        <v>563</v>
      </c>
      <c r="B95" s="121" t="s">
        <v>564</v>
      </c>
      <c r="C95" s="121" t="s">
        <v>822</v>
      </c>
      <c r="D95" s="122"/>
      <c r="E95" s="122"/>
      <c r="F95" s="122"/>
      <c r="G95" s="122">
        <v>50000</v>
      </c>
      <c r="H95" s="122">
        <v>65500</v>
      </c>
      <c r="I95" s="122">
        <v>57504.77</v>
      </c>
      <c r="J95" s="16"/>
      <c r="K95" s="16"/>
      <c r="L95" s="16"/>
      <c r="M95" s="17"/>
      <c r="N95" s="18">
        <f t="shared" si="4"/>
        <v>1.31</v>
      </c>
      <c r="O95" s="17"/>
      <c r="P95" s="18">
        <f t="shared" si="5"/>
        <v>1.1500953999999999</v>
      </c>
    </row>
    <row r="96" spans="1:16" ht="11.25" customHeight="1">
      <c r="A96" s="16" t="s">
        <v>563</v>
      </c>
      <c r="B96" s="16" t="s">
        <v>564</v>
      </c>
      <c r="C96" s="16" t="s">
        <v>122</v>
      </c>
      <c r="D96" s="16"/>
      <c r="E96" s="16"/>
      <c r="F96" s="16"/>
      <c r="G96" s="16">
        <v>444000</v>
      </c>
      <c r="H96" s="16">
        <v>622890</v>
      </c>
      <c r="I96" s="16">
        <v>560410.22</v>
      </c>
      <c r="J96" s="16"/>
      <c r="K96" s="16"/>
      <c r="L96" s="16"/>
      <c r="M96" s="17"/>
      <c r="N96" s="18">
        <f t="shared" si="4"/>
        <v>1.4029054054054053</v>
      </c>
      <c r="O96" s="17"/>
      <c r="P96" s="18">
        <f t="shared" si="5"/>
        <v>1.2621851801801802</v>
      </c>
    </row>
    <row r="97" spans="1:16" ht="11.25" customHeight="1">
      <c r="A97" s="16" t="s">
        <v>563</v>
      </c>
      <c r="B97" s="16" t="s">
        <v>564</v>
      </c>
      <c r="C97" s="16" t="s">
        <v>46</v>
      </c>
      <c r="D97" s="16"/>
      <c r="E97" s="16"/>
      <c r="F97" s="16"/>
      <c r="G97" s="16">
        <v>75000</v>
      </c>
      <c r="H97" s="16">
        <v>102500</v>
      </c>
      <c r="I97" s="16">
        <v>92028.63</v>
      </c>
      <c r="J97" s="16"/>
      <c r="K97" s="16"/>
      <c r="L97" s="16"/>
      <c r="M97" s="17"/>
      <c r="N97" s="18">
        <f t="shared" si="4"/>
        <v>1.3666666666666667</v>
      </c>
      <c r="O97" s="17"/>
      <c r="P97" s="18">
        <f t="shared" si="5"/>
        <v>1.2270484000000002</v>
      </c>
    </row>
    <row r="98" spans="1:16" ht="11.25" customHeight="1">
      <c r="A98" s="16" t="s">
        <v>563</v>
      </c>
      <c r="B98" s="16" t="s">
        <v>564</v>
      </c>
      <c r="C98" s="16" t="s">
        <v>103</v>
      </c>
      <c r="D98" s="16"/>
      <c r="E98" s="16"/>
      <c r="F98" s="16"/>
      <c r="G98" s="16">
        <v>196000</v>
      </c>
      <c r="H98" s="16">
        <v>310500</v>
      </c>
      <c r="I98" s="16">
        <v>283604.99</v>
      </c>
      <c r="J98" s="16"/>
      <c r="K98" s="16"/>
      <c r="L98" s="16"/>
      <c r="M98" s="17"/>
      <c r="N98" s="18">
        <f t="shared" si="4"/>
        <v>1.5841836734693877</v>
      </c>
      <c r="O98" s="17"/>
      <c r="P98" s="18">
        <f t="shared" si="5"/>
        <v>1.4469642346938776</v>
      </c>
    </row>
    <row r="99" spans="1:16" ht="11.25" customHeight="1">
      <c r="A99" s="16" t="s">
        <v>563</v>
      </c>
      <c r="B99" s="16" t="s">
        <v>564</v>
      </c>
      <c r="C99" s="16" t="s">
        <v>156</v>
      </c>
      <c r="D99" s="16">
        <v>390.87</v>
      </c>
      <c r="E99" s="16">
        <v>2790.55</v>
      </c>
      <c r="F99" s="16">
        <v>2511.68</v>
      </c>
      <c r="G99" s="16">
        <v>682.48</v>
      </c>
      <c r="H99" s="16">
        <v>3462.06</v>
      </c>
      <c r="I99" s="16">
        <v>3111.5</v>
      </c>
      <c r="J99" s="16">
        <f>(G99-D99)*100/D99</f>
        <v>74.60536751349554</v>
      </c>
      <c r="K99" s="16">
        <f>(H99-E99)*100/E99</f>
        <v>24.063715038254095</v>
      </c>
      <c r="L99" s="16">
        <f>(I99-F99)*100/F99</f>
        <v>23.88122690788636</v>
      </c>
      <c r="M99" s="17">
        <f>E99/D99</f>
        <v>7.139330212090977</v>
      </c>
      <c r="N99" s="18">
        <f t="shared" si="4"/>
        <v>5.072764037041378</v>
      </c>
      <c r="O99" s="17">
        <f>F99/D99</f>
        <v>6.425870494026146</v>
      </c>
      <c r="P99" s="18">
        <f t="shared" si="5"/>
        <v>4.559107959207596</v>
      </c>
    </row>
    <row r="100" spans="1:16" ht="11.25" customHeight="1">
      <c r="A100" s="16" t="s">
        <v>563</v>
      </c>
      <c r="B100" s="16" t="s">
        <v>564</v>
      </c>
      <c r="C100" s="16" t="s">
        <v>765</v>
      </c>
      <c r="D100" s="16"/>
      <c r="E100" s="16"/>
      <c r="F100" s="16"/>
      <c r="G100" s="16">
        <v>20000</v>
      </c>
      <c r="H100" s="16">
        <v>26800</v>
      </c>
      <c r="I100" s="16">
        <v>23507.73</v>
      </c>
      <c r="J100" s="16"/>
      <c r="K100" s="16"/>
      <c r="L100" s="16"/>
      <c r="M100" s="17"/>
      <c r="N100" s="18">
        <f t="shared" si="4"/>
        <v>1.34</v>
      </c>
      <c r="O100" s="17"/>
      <c r="P100" s="18">
        <f t="shared" si="5"/>
        <v>1.1753865</v>
      </c>
    </row>
    <row r="101" spans="1:16" ht="11.25" customHeight="1">
      <c r="A101" s="16" t="s">
        <v>563</v>
      </c>
      <c r="B101" s="16" t="s">
        <v>564</v>
      </c>
      <c r="C101" s="16" t="s">
        <v>562</v>
      </c>
      <c r="D101" s="16"/>
      <c r="E101" s="16"/>
      <c r="F101" s="16"/>
      <c r="G101" s="16">
        <v>50000</v>
      </c>
      <c r="H101" s="16">
        <v>87500</v>
      </c>
      <c r="I101" s="16">
        <v>78359.75</v>
      </c>
      <c r="J101" s="16"/>
      <c r="K101" s="16"/>
      <c r="L101" s="16"/>
      <c r="M101" s="17"/>
      <c r="N101" s="18">
        <f t="shared" si="4"/>
        <v>1.75</v>
      </c>
      <c r="O101" s="17"/>
      <c r="P101" s="18">
        <f t="shared" si="5"/>
        <v>1.567195</v>
      </c>
    </row>
    <row r="102" spans="1:16" ht="11.25" customHeight="1">
      <c r="A102" s="16" t="s">
        <v>563</v>
      </c>
      <c r="B102" s="16" t="s">
        <v>564</v>
      </c>
      <c r="C102" s="16" t="s">
        <v>218</v>
      </c>
      <c r="D102" s="16"/>
      <c r="E102" s="16"/>
      <c r="F102" s="16"/>
      <c r="G102" s="16">
        <v>100000</v>
      </c>
      <c r="H102" s="16">
        <v>104550</v>
      </c>
      <c r="I102" s="16">
        <v>93543.9</v>
      </c>
      <c r="J102" s="16"/>
      <c r="K102" s="16"/>
      <c r="L102" s="16"/>
      <c r="M102" s="17"/>
      <c r="N102" s="18">
        <f t="shared" si="4"/>
        <v>1.0455</v>
      </c>
      <c r="O102" s="17"/>
      <c r="P102" s="18">
        <f t="shared" si="5"/>
        <v>0.9354389999999999</v>
      </c>
    </row>
    <row r="103" spans="1:16" ht="11.25" customHeight="1">
      <c r="A103" s="16" t="s">
        <v>563</v>
      </c>
      <c r="B103" s="16" t="s">
        <v>564</v>
      </c>
      <c r="C103" s="16" t="s">
        <v>67</v>
      </c>
      <c r="D103" s="16"/>
      <c r="E103" s="16"/>
      <c r="F103" s="16"/>
      <c r="G103" s="16">
        <v>1416000</v>
      </c>
      <c r="H103" s="16">
        <v>2023110</v>
      </c>
      <c r="I103" s="16">
        <v>1820042.97</v>
      </c>
      <c r="J103" s="16"/>
      <c r="K103" s="16"/>
      <c r="L103" s="16"/>
      <c r="M103" s="17"/>
      <c r="N103" s="18">
        <f t="shared" si="4"/>
        <v>1.42875</v>
      </c>
      <c r="O103" s="17"/>
      <c r="P103" s="18">
        <f t="shared" si="5"/>
        <v>1.2853410805084746</v>
      </c>
    </row>
    <row r="104" spans="1:16" ht="11.25" customHeight="1">
      <c r="A104" s="16" t="s">
        <v>188</v>
      </c>
      <c r="B104" s="16" t="s">
        <v>189</v>
      </c>
      <c r="C104" s="16" t="s">
        <v>138</v>
      </c>
      <c r="D104" s="16">
        <v>12960</v>
      </c>
      <c r="E104" s="16">
        <v>14400.4</v>
      </c>
      <c r="F104" s="16">
        <v>12864.87</v>
      </c>
      <c r="G104" s="16"/>
      <c r="H104" s="16"/>
      <c r="I104" s="16"/>
      <c r="J104" s="16"/>
      <c r="K104" s="16"/>
      <c r="L104" s="16"/>
      <c r="M104" s="17">
        <f>E104/D104</f>
        <v>1.111141975308642</v>
      </c>
      <c r="N104" s="18"/>
      <c r="O104" s="17">
        <f>F104/D104</f>
        <v>0.9926597222222223</v>
      </c>
      <c r="P104" s="18"/>
    </row>
    <row r="105" spans="1:16" ht="11.25" customHeight="1">
      <c r="A105" s="16" t="s">
        <v>188</v>
      </c>
      <c r="B105" s="16" t="s">
        <v>189</v>
      </c>
      <c r="C105" s="16" t="s">
        <v>53</v>
      </c>
      <c r="D105" s="16">
        <v>1620</v>
      </c>
      <c r="E105" s="16">
        <v>1741.5</v>
      </c>
      <c r="F105" s="16">
        <v>1531.35</v>
      </c>
      <c r="G105" s="16"/>
      <c r="H105" s="16"/>
      <c r="I105" s="16"/>
      <c r="J105" s="16"/>
      <c r="K105" s="16"/>
      <c r="L105" s="16"/>
      <c r="M105" s="17">
        <f>E105/D105</f>
        <v>1.075</v>
      </c>
      <c r="N105" s="18"/>
      <c r="O105" s="17">
        <f>F105/D105</f>
        <v>0.9452777777777778</v>
      </c>
      <c r="P105" s="18"/>
    </row>
    <row r="106" spans="1:16" ht="11.25">
      <c r="A106" s="123" t="s">
        <v>188</v>
      </c>
      <c r="B106" s="123" t="s">
        <v>189</v>
      </c>
      <c r="C106" s="123" t="s">
        <v>122</v>
      </c>
      <c r="D106" s="124">
        <v>4244.4</v>
      </c>
      <c r="E106" s="124">
        <v>4718.52</v>
      </c>
      <c r="F106" s="124">
        <v>4308.67</v>
      </c>
      <c r="G106" s="124">
        <v>2052</v>
      </c>
      <c r="H106" s="124">
        <v>2154.6</v>
      </c>
      <c r="I106" s="124">
        <v>1957.71</v>
      </c>
      <c r="J106" s="16">
        <f>(G106-D106)*100/D106</f>
        <v>-51.653944020356235</v>
      </c>
      <c r="K106" s="16">
        <f>(H106-E106)*100/E106</f>
        <v>-54.337376974135964</v>
      </c>
      <c r="L106" s="16">
        <f>(I106-F106)*100/F106</f>
        <v>-54.56347318314004</v>
      </c>
      <c r="M106" s="17">
        <f>E106/D106</f>
        <v>1.1117048346055982</v>
      </c>
      <c r="N106" s="18">
        <f t="shared" si="4"/>
        <v>1.05</v>
      </c>
      <c r="O106" s="17">
        <f>F106/D106</f>
        <v>1.015142305155028</v>
      </c>
      <c r="P106" s="18">
        <f t="shared" si="5"/>
        <v>0.9540497076023392</v>
      </c>
    </row>
    <row r="107" spans="1:16" ht="11.25">
      <c r="A107" s="123" t="s">
        <v>188</v>
      </c>
      <c r="B107" s="123" t="s">
        <v>189</v>
      </c>
      <c r="C107" s="123" t="s">
        <v>46</v>
      </c>
      <c r="D107" s="124">
        <v>57861</v>
      </c>
      <c r="E107" s="124">
        <v>66223.25</v>
      </c>
      <c r="F107" s="124">
        <v>58207.64</v>
      </c>
      <c r="G107" s="124"/>
      <c r="H107" s="124"/>
      <c r="I107" s="124"/>
      <c r="J107" s="16"/>
      <c r="K107" s="16"/>
      <c r="L107" s="16"/>
      <c r="M107" s="17">
        <f>E107/D107</f>
        <v>1.1445230811773042</v>
      </c>
      <c r="N107" s="18"/>
      <c r="O107" s="17">
        <f>F107/D107</f>
        <v>1.0059909092480255</v>
      </c>
      <c r="P107" s="18"/>
    </row>
    <row r="108" spans="1:16" ht="11.25">
      <c r="A108" s="123" t="s">
        <v>188</v>
      </c>
      <c r="B108" s="123" t="s">
        <v>189</v>
      </c>
      <c r="C108" s="123" t="s">
        <v>156</v>
      </c>
      <c r="D108" s="124">
        <v>54990</v>
      </c>
      <c r="E108" s="124">
        <v>59111.77</v>
      </c>
      <c r="F108" s="124">
        <v>53260.33</v>
      </c>
      <c r="G108" s="124"/>
      <c r="H108" s="124"/>
      <c r="I108" s="124"/>
      <c r="J108" s="16"/>
      <c r="K108" s="16"/>
      <c r="L108" s="16"/>
      <c r="M108" s="17">
        <f>E108/D108</f>
        <v>1.074954900891071</v>
      </c>
      <c r="N108" s="18"/>
      <c r="O108" s="17">
        <f>F108/D108</f>
        <v>0.9685457355882888</v>
      </c>
      <c r="P108" s="18"/>
    </row>
    <row r="109" spans="1:16" ht="11.25">
      <c r="A109" s="123" t="s">
        <v>188</v>
      </c>
      <c r="B109" s="123" t="s">
        <v>189</v>
      </c>
      <c r="C109" s="123" t="s">
        <v>102</v>
      </c>
      <c r="D109" s="124">
        <v>1836</v>
      </c>
      <c r="E109" s="124">
        <v>1705.79</v>
      </c>
      <c r="F109" s="124">
        <v>1560.6</v>
      </c>
      <c r="G109" s="124"/>
      <c r="H109" s="124"/>
      <c r="I109" s="124"/>
      <c r="J109" s="16"/>
      <c r="K109" s="16"/>
      <c r="L109" s="16"/>
      <c r="M109" s="17">
        <f>E109/D109</f>
        <v>0.9290795206971677</v>
      </c>
      <c r="N109" s="18"/>
      <c r="O109" s="17">
        <f>F109/D109</f>
        <v>0.85</v>
      </c>
      <c r="P109" s="18"/>
    </row>
    <row r="110" spans="1:16" ht="11.25">
      <c r="A110" s="123" t="s">
        <v>188</v>
      </c>
      <c r="B110" s="123" t="s">
        <v>189</v>
      </c>
      <c r="C110" s="123" t="s">
        <v>85</v>
      </c>
      <c r="D110" s="124">
        <v>691.2</v>
      </c>
      <c r="E110" s="124">
        <v>656.64</v>
      </c>
      <c r="F110" s="124">
        <v>584.44</v>
      </c>
      <c r="G110" s="124"/>
      <c r="H110" s="124"/>
      <c r="I110" s="124"/>
      <c r="J110" s="16"/>
      <c r="K110" s="16"/>
      <c r="L110" s="16"/>
      <c r="M110" s="17">
        <f>E110/D110</f>
        <v>0.95</v>
      </c>
      <c r="N110" s="18"/>
      <c r="O110" s="17">
        <f>F110/D110</f>
        <v>0.8455439814814815</v>
      </c>
      <c r="P110" s="18"/>
    </row>
    <row r="111" spans="1:16" ht="11.25">
      <c r="A111" s="123" t="s">
        <v>188</v>
      </c>
      <c r="B111" s="123" t="s">
        <v>189</v>
      </c>
      <c r="C111" s="123" t="s">
        <v>65</v>
      </c>
      <c r="D111" s="124">
        <v>1479.6</v>
      </c>
      <c r="E111" s="124">
        <v>1926.28</v>
      </c>
      <c r="F111" s="124">
        <v>1746.56</v>
      </c>
      <c r="G111" s="124"/>
      <c r="H111" s="124"/>
      <c r="I111" s="124"/>
      <c r="J111" s="16"/>
      <c r="K111" s="16"/>
      <c r="L111" s="16"/>
      <c r="M111" s="17">
        <f>E111/D111</f>
        <v>1.3018924033522574</v>
      </c>
      <c r="N111" s="18"/>
      <c r="O111" s="17">
        <f>F111/D111</f>
        <v>1.180427142470938</v>
      </c>
      <c r="P111" s="18"/>
    </row>
    <row r="112" spans="1:16" ht="11.25">
      <c r="A112" s="123" t="s">
        <v>654</v>
      </c>
      <c r="B112" s="123" t="s">
        <v>655</v>
      </c>
      <c r="C112" s="123" t="s">
        <v>138</v>
      </c>
      <c r="D112" s="124">
        <v>19385.1</v>
      </c>
      <c r="E112" s="124">
        <v>50122.8</v>
      </c>
      <c r="F112" s="124">
        <v>42436.7</v>
      </c>
      <c r="G112" s="124"/>
      <c r="H112" s="124"/>
      <c r="I112" s="124"/>
      <c r="J112" s="16"/>
      <c r="K112" s="16"/>
      <c r="L112" s="16"/>
      <c r="M112" s="17">
        <f>E112/D112</f>
        <v>2.5856353591160226</v>
      </c>
      <c r="N112" s="18"/>
      <c r="O112" s="17">
        <f>F112/D112</f>
        <v>2.189140112767022</v>
      </c>
      <c r="P112" s="18"/>
    </row>
    <row r="113" spans="1:16" ht="11.25" customHeight="1">
      <c r="A113" s="16" t="s">
        <v>654</v>
      </c>
      <c r="B113" s="16" t="s">
        <v>655</v>
      </c>
      <c r="C113" s="16" t="s">
        <v>122</v>
      </c>
      <c r="D113" s="16">
        <v>352.8</v>
      </c>
      <c r="E113" s="16">
        <v>1087.2</v>
      </c>
      <c r="F113" s="16">
        <v>939.56</v>
      </c>
      <c r="G113" s="16"/>
      <c r="H113" s="16"/>
      <c r="I113" s="16"/>
      <c r="J113" s="16"/>
      <c r="K113" s="16"/>
      <c r="L113" s="16"/>
      <c r="M113" s="17">
        <f>E113/D113</f>
        <v>3.0816326530612246</v>
      </c>
      <c r="N113" s="18"/>
      <c r="O113" s="17">
        <f>F113/D113</f>
        <v>2.6631519274376414</v>
      </c>
      <c r="P113" s="18"/>
    </row>
    <row r="114" spans="1:16" ht="11.25">
      <c r="A114" s="123" t="s">
        <v>671</v>
      </c>
      <c r="B114" s="123" t="s">
        <v>672</v>
      </c>
      <c r="C114" s="123" t="s">
        <v>46</v>
      </c>
      <c r="D114" s="124">
        <v>4200</v>
      </c>
      <c r="E114" s="124">
        <v>32640</v>
      </c>
      <c r="F114" s="124">
        <v>28397.87</v>
      </c>
      <c r="G114" s="124">
        <v>240</v>
      </c>
      <c r="H114" s="124">
        <v>1560</v>
      </c>
      <c r="I114" s="124">
        <v>1406.72</v>
      </c>
      <c r="J114" s="16">
        <f>(G114-D114)*100/D114</f>
        <v>-94.28571428571429</v>
      </c>
      <c r="K114" s="16">
        <f>(H114-E114)*100/E114</f>
        <v>-95.22058823529412</v>
      </c>
      <c r="L114" s="16">
        <f>(I114-F114)*100/F114</f>
        <v>-95.04638904255847</v>
      </c>
      <c r="M114" s="17">
        <f>E114/D114</f>
        <v>7.771428571428571</v>
      </c>
      <c r="N114" s="18">
        <f t="shared" si="4"/>
        <v>6.5</v>
      </c>
      <c r="O114" s="17">
        <f>F114/D114</f>
        <v>6.761397619047619</v>
      </c>
      <c r="P114" s="18">
        <f t="shared" si="5"/>
        <v>5.8613333333333335</v>
      </c>
    </row>
    <row r="115" spans="1:16" ht="11.25">
      <c r="A115" s="123" t="s">
        <v>615</v>
      </c>
      <c r="B115" s="123" t="s">
        <v>616</v>
      </c>
      <c r="C115" s="123" t="s">
        <v>102</v>
      </c>
      <c r="D115" s="124">
        <v>64</v>
      </c>
      <c r="E115" s="124">
        <v>399.55</v>
      </c>
      <c r="F115" s="124">
        <v>371.2</v>
      </c>
      <c r="G115" s="124">
        <v>32</v>
      </c>
      <c r="H115" s="124">
        <v>205.54</v>
      </c>
      <c r="I115" s="124">
        <v>185.6</v>
      </c>
      <c r="J115" s="16">
        <f>(G115-D115)*100/D115</f>
        <v>-50</v>
      </c>
      <c r="K115" s="16">
        <f>(H115-E115)*100/E115</f>
        <v>-48.557126767613575</v>
      </c>
      <c r="L115" s="16">
        <f>(I115-F115)*100/F115</f>
        <v>-50</v>
      </c>
      <c r="M115" s="17">
        <f>E115/D115</f>
        <v>6.24296875</v>
      </c>
      <c r="N115" s="18">
        <f t="shared" si="4"/>
        <v>6.423125</v>
      </c>
      <c r="O115" s="17">
        <f>F115/D115</f>
        <v>5.8</v>
      </c>
      <c r="P115" s="18">
        <f t="shared" si="5"/>
        <v>5.8</v>
      </c>
    </row>
    <row r="116" spans="1:16" ht="11.25">
      <c r="A116" s="123" t="s">
        <v>766</v>
      </c>
      <c r="B116" s="123" t="s">
        <v>767</v>
      </c>
      <c r="C116" s="123" t="s">
        <v>590</v>
      </c>
      <c r="D116" s="124">
        <v>16951</v>
      </c>
      <c r="E116" s="124">
        <v>10343.65</v>
      </c>
      <c r="F116" s="124">
        <v>9222.54</v>
      </c>
      <c r="G116" s="124"/>
      <c r="H116" s="124"/>
      <c r="I116" s="124"/>
      <c r="J116" s="16"/>
      <c r="K116" s="16"/>
      <c r="L116" s="16"/>
      <c r="M116" s="17">
        <f>E116/D116</f>
        <v>0.6102088372367411</v>
      </c>
      <c r="N116" s="18"/>
      <c r="O116" s="17">
        <f>F116/D116</f>
        <v>0.5440705563093623</v>
      </c>
      <c r="P116" s="18"/>
    </row>
    <row r="117" spans="1:16" ht="11.25">
      <c r="A117" s="123" t="s">
        <v>192</v>
      </c>
      <c r="B117" s="123" t="s">
        <v>193</v>
      </c>
      <c r="C117" s="123" t="s">
        <v>138</v>
      </c>
      <c r="D117" s="124">
        <v>11236</v>
      </c>
      <c r="E117" s="124">
        <v>79784</v>
      </c>
      <c r="F117" s="124">
        <v>71044.89</v>
      </c>
      <c r="G117" s="124">
        <v>5418</v>
      </c>
      <c r="H117" s="124">
        <v>35564.4</v>
      </c>
      <c r="I117" s="124">
        <v>31816.29</v>
      </c>
      <c r="J117" s="16">
        <f>(G117-D117)*100/D117</f>
        <v>-51.77999288002848</v>
      </c>
      <c r="K117" s="16">
        <f>(H117-E117)*100/E117</f>
        <v>-55.42414519201845</v>
      </c>
      <c r="L117" s="16">
        <f>(I117-F117)*100/F117</f>
        <v>-55.21663838173301</v>
      </c>
      <c r="M117" s="17">
        <f>E117/D117</f>
        <v>7.100747597009612</v>
      </c>
      <c r="N117" s="18">
        <f t="shared" si="4"/>
        <v>6.564119601328904</v>
      </c>
      <c r="O117" s="17">
        <f>F117/D117</f>
        <v>6.322969918120328</v>
      </c>
      <c r="P117" s="18">
        <f t="shared" si="5"/>
        <v>5.87233111849391</v>
      </c>
    </row>
    <row r="118" spans="1:16" ht="11.25">
      <c r="A118" s="123" t="s">
        <v>192</v>
      </c>
      <c r="B118" s="123" t="s">
        <v>193</v>
      </c>
      <c r="C118" s="123" t="s">
        <v>139</v>
      </c>
      <c r="D118" s="124">
        <v>360</v>
      </c>
      <c r="E118" s="124">
        <v>3636</v>
      </c>
      <c r="F118" s="124">
        <v>3280.68</v>
      </c>
      <c r="G118" s="124">
        <v>288</v>
      </c>
      <c r="H118" s="124">
        <v>2908.8</v>
      </c>
      <c r="I118" s="124">
        <v>2633.12</v>
      </c>
      <c r="J118" s="16">
        <f>(G118-D118)*100/D118</f>
        <v>-20</v>
      </c>
      <c r="K118" s="16">
        <f>(H118-E118)*100/E118</f>
        <v>-19.999999999999996</v>
      </c>
      <c r="L118" s="16">
        <f>(I118-F118)*100/F118</f>
        <v>-19.73859077996025</v>
      </c>
      <c r="M118" s="17">
        <f>E118/D118</f>
        <v>10.1</v>
      </c>
      <c r="N118" s="18">
        <f t="shared" si="4"/>
        <v>10.100000000000001</v>
      </c>
      <c r="O118" s="17">
        <f>F118/D118</f>
        <v>9.113</v>
      </c>
      <c r="P118" s="18">
        <f t="shared" si="5"/>
        <v>9.142777777777777</v>
      </c>
    </row>
    <row r="119" spans="1:16" ht="11.25">
      <c r="A119" s="123" t="s">
        <v>192</v>
      </c>
      <c r="B119" s="123" t="s">
        <v>193</v>
      </c>
      <c r="C119" s="123" t="s">
        <v>122</v>
      </c>
      <c r="D119" s="124">
        <v>208</v>
      </c>
      <c r="E119" s="124">
        <v>2102.24</v>
      </c>
      <c r="F119" s="124">
        <v>1897.16</v>
      </c>
      <c r="G119" s="124">
        <v>152</v>
      </c>
      <c r="H119" s="124">
        <v>1527.6</v>
      </c>
      <c r="I119" s="124">
        <v>1376.34</v>
      </c>
      <c r="J119" s="16">
        <f>(G119-D119)*100/D119</f>
        <v>-26.923076923076923</v>
      </c>
      <c r="K119" s="16">
        <f>(H119-E119)*100/E119</f>
        <v>-27.334652561077704</v>
      </c>
      <c r="L119" s="16">
        <f>(I119-F119)*100/F119</f>
        <v>-27.452613379999583</v>
      </c>
      <c r="M119" s="17">
        <f>E119/D119</f>
        <v>10.106923076923076</v>
      </c>
      <c r="N119" s="18">
        <f t="shared" si="4"/>
        <v>10.049999999999999</v>
      </c>
      <c r="O119" s="17">
        <f>F119/D119</f>
        <v>9.12096153846154</v>
      </c>
      <c r="P119" s="18">
        <f t="shared" si="5"/>
        <v>9.054868421052632</v>
      </c>
    </row>
    <row r="120" spans="1:16" ht="11.25">
      <c r="A120" s="123" t="s">
        <v>192</v>
      </c>
      <c r="B120" s="123" t="s">
        <v>193</v>
      </c>
      <c r="C120" s="123" t="s">
        <v>92</v>
      </c>
      <c r="D120" s="124">
        <v>14.4</v>
      </c>
      <c r="E120" s="124">
        <v>154.8</v>
      </c>
      <c r="F120" s="124">
        <v>141.81</v>
      </c>
      <c r="G120" s="124"/>
      <c r="H120" s="124"/>
      <c r="I120" s="124"/>
      <c r="J120" s="16"/>
      <c r="K120" s="16"/>
      <c r="L120" s="16"/>
      <c r="M120" s="17">
        <f>E120/D120</f>
        <v>10.75</v>
      </c>
      <c r="N120" s="18"/>
      <c r="O120" s="17">
        <f>F120/D120</f>
        <v>9.847916666666666</v>
      </c>
      <c r="P120" s="18"/>
    </row>
    <row r="121" spans="1:16" ht="11.25">
      <c r="A121" s="123" t="s">
        <v>192</v>
      </c>
      <c r="B121" s="123" t="s">
        <v>193</v>
      </c>
      <c r="C121" s="123" t="s">
        <v>46</v>
      </c>
      <c r="D121" s="124">
        <v>85696.8</v>
      </c>
      <c r="E121" s="124">
        <v>748048.8</v>
      </c>
      <c r="F121" s="124">
        <v>673896.05</v>
      </c>
      <c r="G121" s="124">
        <v>72932.4</v>
      </c>
      <c r="H121" s="124">
        <v>535087.2</v>
      </c>
      <c r="I121" s="124">
        <v>481911.79</v>
      </c>
      <c r="J121" s="16">
        <f>(G121-D121)*100/D121</f>
        <v>-14.894838547063612</v>
      </c>
      <c r="K121" s="16">
        <f>(H121-E121)*100/E121</f>
        <v>-28.468944806809404</v>
      </c>
      <c r="L121" s="16">
        <f>(I121-F121)*100/F121</f>
        <v>-28.488705342611826</v>
      </c>
      <c r="M121" s="17">
        <f>E121/D121</f>
        <v>8.72901671941076</v>
      </c>
      <c r="N121" s="18">
        <f t="shared" si="4"/>
        <v>7.3367556806028595</v>
      </c>
      <c r="O121" s="17">
        <f>F121/D121</f>
        <v>7.863724783189104</v>
      </c>
      <c r="P121" s="18">
        <f t="shared" si="5"/>
        <v>6.607650235012149</v>
      </c>
    </row>
    <row r="122" spans="1:16" s="53" customFormat="1" ht="11.25" customHeight="1">
      <c r="A122" s="125" t="s">
        <v>192</v>
      </c>
      <c r="B122" s="125" t="s">
        <v>193</v>
      </c>
      <c r="C122" s="125" t="s">
        <v>156</v>
      </c>
      <c r="D122" s="55">
        <v>1224</v>
      </c>
      <c r="E122" s="55">
        <v>9846.56</v>
      </c>
      <c r="F122" s="55">
        <v>8981.53</v>
      </c>
      <c r="G122" s="55">
        <v>5738.2</v>
      </c>
      <c r="H122" s="55">
        <v>39650.45</v>
      </c>
      <c r="I122" s="55">
        <v>35532.83</v>
      </c>
      <c r="J122" s="16">
        <f>(G122-D122)*100/D122</f>
        <v>368.8071895424837</v>
      </c>
      <c r="K122" s="16">
        <f>(H122-E122)*100/E122</f>
        <v>302.68327212752473</v>
      </c>
      <c r="L122" s="16">
        <f>(I122-F122)*100/F122</f>
        <v>295.62112468588316</v>
      </c>
      <c r="M122" s="17">
        <f>E122/D122</f>
        <v>8.044575163398692</v>
      </c>
      <c r="N122" s="18">
        <f t="shared" si="4"/>
        <v>6.909910773413265</v>
      </c>
      <c r="O122" s="17">
        <f>F122/D122</f>
        <v>7.337851307189543</v>
      </c>
      <c r="P122" s="18">
        <f t="shared" si="5"/>
        <v>6.192330347495731</v>
      </c>
    </row>
    <row r="123" spans="1:16" s="53" customFormat="1" ht="11.25" customHeight="1">
      <c r="A123" s="125" t="s">
        <v>192</v>
      </c>
      <c r="B123" s="125" t="s">
        <v>193</v>
      </c>
      <c r="C123" s="125" t="s">
        <v>85</v>
      </c>
      <c r="D123" s="55">
        <v>180</v>
      </c>
      <c r="E123" s="55">
        <v>1764</v>
      </c>
      <c r="F123" s="55">
        <v>1545.58</v>
      </c>
      <c r="G123" s="55"/>
      <c r="H123" s="55"/>
      <c r="I123" s="55"/>
      <c r="J123" s="16"/>
      <c r="K123" s="16"/>
      <c r="L123" s="16"/>
      <c r="M123" s="17">
        <f>E123/D123</f>
        <v>9.8</v>
      </c>
      <c r="N123" s="18"/>
      <c r="O123" s="17">
        <f>F123/D123</f>
        <v>8.586555555555556</v>
      </c>
      <c r="P123" s="18"/>
    </row>
    <row r="124" spans="1:16" s="53" customFormat="1" ht="11.25" customHeight="1">
      <c r="A124" s="125" t="s">
        <v>192</v>
      </c>
      <c r="B124" s="125" t="s">
        <v>193</v>
      </c>
      <c r="C124" s="125" t="s">
        <v>49</v>
      </c>
      <c r="D124" s="55"/>
      <c r="E124" s="55"/>
      <c r="F124" s="55"/>
      <c r="G124" s="55">
        <v>1308</v>
      </c>
      <c r="H124" s="55">
        <v>8540</v>
      </c>
      <c r="I124" s="55">
        <v>7629.88</v>
      </c>
      <c r="J124" s="16"/>
      <c r="K124" s="16"/>
      <c r="L124" s="16"/>
      <c r="M124" s="17"/>
      <c r="N124" s="18">
        <f t="shared" si="4"/>
        <v>6.529051987767584</v>
      </c>
      <c r="O124" s="17"/>
      <c r="P124" s="18">
        <f t="shared" si="5"/>
        <v>5.833241590214067</v>
      </c>
    </row>
    <row r="125" spans="1:16" s="53" customFormat="1" ht="11.25" customHeight="1">
      <c r="A125" s="125" t="s">
        <v>192</v>
      </c>
      <c r="B125" s="125" t="s">
        <v>193</v>
      </c>
      <c r="C125" s="125" t="s">
        <v>59</v>
      </c>
      <c r="D125" s="55"/>
      <c r="E125" s="55"/>
      <c r="F125" s="55"/>
      <c r="G125" s="55">
        <v>72</v>
      </c>
      <c r="H125" s="55">
        <v>612</v>
      </c>
      <c r="I125" s="55">
        <v>557.38</v>
      </c>
      <c r="J125" s="16"/>
      <c r="K125" s="16"/>
      <c r="L125" s="16"/>
      <c r="M125" s="17"/>
      <c r="N125" s="18">
        <f t="shared" si="4"/>
        <v>8.5</v>
      </c>
      <c r="O125" s="17"/>
      <c r="P125" s="18">
        <f t="shared" si="5"/>
        <v>7.741388888888888</v>
      </c>
    </row>
    <row r="126" spans="1:16" s="53" customFormat="1" ht="11.25" customHeight="1">
      <c r="A126" s="125" t="s">
        <v>192</v>
      </c>
      <c r="B126" s="125" t="s">
        <v>193</v>
      </c>
      <c r="C126" s="125" t="s">
        <v>83</v>
      </c>
      <c r="D126" s="55"/>
      <c r="E126" s="55"/>
      <c r="F126" s="55"/>
      <c r="G126" s="55">
        <v>660</v>
      </c>
      <c r="H126" s="55">
        <v>6120</v>
      </c>
      <c r="I126" s="55">
        <v>5393.13</v>
      </c>
      <c r="J126" s="16"/>
      <c r="K126" s="16"/>
      <c r="L126" s="16"/>
      <c r="M126" s="17"/>
      <c r="N126" s="18">
        <f t="shared" si="4"/>
        <v>9.272727272727273</v>
      </c>
      <c r="O126" s="17"/>
      <c r="P126" s="18">
        <f t="shared" si="5"/>
        <v>8.17140909090909</v>
      </c>
    </row>
    <row r="127" spans="1:16" s="53" customFormat="1" ht="11.25" customHeight="1">
      <c r="A127" s="125" t="s">
        <v>567</v>
      </c>
      <c r="B127" s="125" t="s">
        <v>568</v>
      </c>
      <c r="C127" s="125" t="s">
        <v>138</v>
      </c>
      <c r="D127" s="55"/>
      <c r="E127" s="55"/>
      <c r="F127" s="55"/>
      <c r="G127" s="55">
        <v>7122</v>
      </c>
      <c r="H127" s="55">
        <v>7687</v>
      </c>
      <c r="I127" s="55">
        <v>6853.79</v>
      </c>
      <c r="J127" s="16"/>
      <c r="K127" s="16"/>
      <c r="L127" s="16"/>
      <c r="M127" s="17"/>
      <c r="N127" s="18">
        <f t="shared" si="4"/>
        <v>1.079331648413367</v>
      </c>
      <c r="O127" s="17"/>
      <c r="P127" s="18">
        <f t="shared" si="5"/>
        <v>0.9623406346531873</v>
      </c>
    </row>
    <row r="128" spans="1:16" s="53" customFormat="1" ht="11.25" customHeight="1">
      <c r="A128" s="125" t="s">
        <v>567</v>
      </c>
      <c r="B128" s="125" t="s">
        <v>568</v>
      </c>
      <c r="C128" s="125" t="s">
        <v>122</v>
      </c>
      <c r="D128" s="55"/>
      <c r="E128" s="55"/>
      <c r="F128" s="55"/>
      <c r="G128" s="55">
        <v>2754</v>
      </c>
      <c r="H128" s="55">
        <v>2891.7</v>
      </c>
      <c r="I128" s="55">
        <v>2573.67</v>
      </c>
      <c r="J128" s="16"/>
      <c r="K128" s="16"/>
      <c r="L128" s="16"/>
      <c r="M128" s="17"/>
      <c r="N128" s="18">
        <f t="shared" si="4"/>
        <v>1.05</v>
      </c>
      <c r="O128" s="17"/>
      <c r="P128" s="18">
        <f t="shared" si="5"/>
        <v>0.934520697167756</v>
      </c>
    </row>
    <row r="129" spans="1:16" s="53" customFormat="1" ht="11.25" customHeight="1">
      <c r="A129" s="125" t="s">
        <v>567</v>
      </c>
      <c r="B129" s="125" t="s">
        <v>568</v>
      </c>
      <c r="C129" s="125" t="s">
        <v>46</v>
      </c>
      <c r="D129" s="55"/>
      <c r="E129" s="55"/>
      <c r="F129" s="55"/>
      <c r="G129" s="55">
        <v>28620</v>
      </c>
      <c r="H129" s="55">
        <v>26472.96</v>
      </c>
      <c r="I129" s="55">
        <v>23645.72</v>
      </c>
      <c r="J129" s="16"/>
      <c r="K129" s="16"/>
      <c r="L129" s="16"/>
      <c r="M129" s="17"/>
      <c r="N129" s="18">
        <f t="shared" si="4"/>
        <v>0.9249811320754716</v>
      </c>
      <c r="O129" s="17"/>
      <c r="P129" s="18">
        <f t="shared" si="5"/>
        <v>0.8261956673654788</v>
      </c>
    </row>
    <row r="130" spans="1:16" s="53" customFormat="1" ht="11.25" customHeight="1">
      <c r="A130" s="125" t="s">
        <v>567</v>
      </c>
      <c r="B130" s="125" t="s">
        <v>568</v>
      </c>
      <c r="C130" s="125" t="s">
        <v>156</v>
      </c>
      <c r="D130" s="55">
        <v>201</v>
      </c>
      <c r="E130" s="55">
        <v>664.64</v>
      </c>
      <c r="F130" s="55">
        <v>611.95</v>
      </c>
      <c r="G130" s="55">
        <v>209352</v>
      </c>
      <c r="H130" s="55">
        <v>224881.93</v>
      </c>
      <c r="I130" s="55">
        <v>201467.54</v>
      </c>
      <c r="J130" s="16">
        <f>(G130-D130)*100/D130</f>
        <v>104055.22388059701</v>
      </c>
      <c r="K130" s="16">
        <f>(H130-E130)*100/E130</f>
        <v>33735.148350986994</v>
      </c>
      <c r="L130" s="16">
        <f>(I130-F130)*100/F130</f>
        <v>32822.22240379116</v>
      </c>
      <c r="M130" s="17">
        <f>E130/D130</f>
        <v>3.3066666666666666</v>
      </c>
      <c r="N130" s="18">
        <f t="shared" si="4"/>
        <v>1.0741809488325882</v>
      </c>
      <c r="O130" s="17">
        <f>F130/D130</f>
        <v>3.0445273631840797</v>
      </c>
      <c r="P130" s="18">
        <f t="shared" si="5"/>
        <v>0.9623387404944782</v>
      </c>
    </row>
    <row r="131" spans="1:16" s="53" customFormat="1" ht="11.25" customHeight="1">
      <c r="A131" s="125" t="s">
        <v>567</v>
      </c>
      <c r="B131" s="125" t="s">
        <v>568</v>
      </c>
      <c r="C131" s="125" t="s">
        <v>102</v>
      </c>
      <c r="D131" s="55"/>
      <c r="E131" s="55"/>
      <c r="F131" s="55"/>
      <c r="G131" s="55">
        <v>3132</v>
      </c>
      <c r="H131" s="55">
        <v>2720.89</v>
      </c>
      <c r="I131" s="55">
        <v>2424.6</v>
      </c>
      <c r="J131" s="16"/>
      <c r="K131" s="16"/>
      <c r="L131" s="16"/>
      <c r="M131" s="17"/>
      <c r="N131" s="18">
        <f t="shared" si="4"/>
        <v>0.8687388250319285</v>
      </c>
      <c r="O131" s="17"/>
      <c r="P131" s="18">
        <f t="shared" si="5"/>
        <v>0.7741379310344827</v>
      </c>
    </row>
    <row r="132" spans="1:16" s="53" customFormat="1" ht="11.25" customHeight="1">
      <c r="A132" s="125" t="s">
        <v>567</v>
      </c>
      <c r="B132" s="125" t="s">
        <v>568</v>
      </c>
      <c r="C132" s="125" t="s">
        <v>65</v>
      </c>
      <c r="D132" s="55"/>
      <c r="E132" s="55"/>
      <c r="F132" s="55"/>
      <c r="G132" s="55">
        <v>324</v>
      </c>
      <c r="H132" s="55">
        <v>340.6</v>
      </c>
      <c r="I132" s="55">
        <v>300.93</v>
      </c>
      <c r="J132" s="16"/>
      <c r="K132" s="16"/>
      <c r="L132" s="16"/>
      <c r="M132" s="17"/>
      <c r="N132" s="18">
        <f t="shared" si="4"/>
        <v>1.0512345679012347</v>
      </c>
      <c r="O132" s="17"/>
      <c r="P132" s="18">
        <f t="shared" si="5"/>
        <v>0.9287962962962963</v>
      </c>
    </row>
    <row r="133" spans="1:16" s="53" customFormat="1" ht="11.25" customHeight="1">
      <c r="A133" s="125" t="s">
        <v>194</v>
      </c>
      <c r="B133" s="125" t="s">
        <v>195</v>
      </c>
      <c r="C133" s="125" t="s">
        <v>138</v>
      </c>
      <c r="D133" s="55">
        <v>2462.4</v>
      </c>
      <c r="E133" s="55">
        <v>19174.8</v>
      </c>
      <c r="F133" s="55">
        <v>17143.17</v>
      </c>
      <c r="G133" s="55">
        <v>729.6</v>
      </c>
      <c r="H133" s="55">
        <v>5107.2</v>
      </c>
      <c r="I133" s="55">
        <v>4562.36</v>
      </c>
      <c r="J133" s="16">
        <f>(G133-D133)*100/D133</f>
        <v>-70.37037037037038</v>
      </c>
      <c r="K133" s="16">
        <f>(H133-E133)*100/E133</f>
        <v>-73.36504161712246</v>
      </c>
      <c r="L133" s="16">
        <f>(I133-F133)*100/F133</f>
        <v>-73.3867190257111</v>
      </c>
      <c r="M133" s="17">
        <f>E133/D133</f>
        <v>7.787037037037036</v>
      </c>
      <c r="N133" s="18">
        <f t="shared" si="4"/>
        <v>6.999999999999999</v>
      </c>
      <c r="O133" s="17">
        <f>F133/D133</f>
        <v>6.961976120857699</v>
      </c>
      <c r="P133" s="18">
        <f t="shared" si="5"/>
        <v>6.253234649122806</v>
      </c>
    </row>
    <row r="134" spans="1:16" s="53" customFormat="1" ht="11.25" customHeight="1">
      <c r="A134" s="125" t="s">
        <v>194</v>
      </c>
      <c r="B134" s="125" t="s">
        <v>195</v>
      </c>
      <c r="C134" s="125" t="s">
        <v>122</v>
      </c>
      <c r="D134" s="55">
        <v>352.8</v>
      </c>
      <c r="E134" s="55">
        <v>1046.4</v>
      </c>
      <c r="F134" s="55">
        <v>956.63</v>
      </c>
      <c r="G134" s="55"/>
      <c r="H134" s="55"/>
      <c r="I134" s="55"/>
      <c r="J134" s="16"/>
      <c r="K134" s="16"/>
      <c r="L134" s="16"/>
      <c r="M134" s="17">
        <f aca="true" t="shared" si="6" ref="M134:M197">E134/D134</f>
        <v>2.9659863945578233</v>
      </c>
      <c r="N134" s="18"/>
      <c r="O134" s="17">
        <f aca="true" t="shared" si="7" ref="O134:O197">F134/D134</f>
        <v>2.7115362811791384</v>
      </c>
      <c r="P134" s="18"/>
    </row>
    <row r="135" spans="1:16" s="53" customFormat="1" ht="11.25" customHeight="1">
      <c r="A135" s="125" t="s">
        <v>194</v>
      </c>
      <c r="B135" s="125" t="s">
        <v>195</v>
      </c>
      <c r="C135" s="125" t="s">
        <v>92</v>
      </c>
      <c r="D135" s="55">
        <v>9.12</v>
      </c>
      <c r="E135" s="55">
        <v>91.68</v>
      </c>
      <c r="F135" s="55">
        <v>80.41</v>
      </c>
      <c r="G135" s="55"/>
      <c r="H135" s="55"/>
      <c r="I135" s="55"/>
      <c r="J135" s="16"/>
      <c r="K135" s="16"/>
      <c r="L135" s="16"/>
      <c r="M135" s="17">
        <f t="shared" si="6"/>
        <v>10.05263157894737</v>
      </c>
      <c r="N135" s="18"/>
      <c r="O135" s="17">
        <f t="shared" si="7"/>
        <v>8.81688596491228</v>
      </c>
      <c r="P135" s="18"/>
    </row>
    <row r="136" spans="1:16" s="53" customFormat="1" ht="11.25" customHeight="1">
      <c r="A136" s="125" t="s">
        <v>194</v>
      </c>
      <c r="B136" s="125" t="s">
        <v>195</v>
      </c>
      <c r="C136" s="125" t="s">
        <v>46</v>
      </c>
      <c r="D136" s="55">
        <v>4290.96</v>
      </c>
      <c r="E136" s="55">
        <v>42039.6</v>
      </c>
      <c r="F136" s="55">
        <v>37815.04</v>
      </c>
      <c r="G136" s="55">
        <v>3679.8</v>
      </c>
      <c r="H136" s="55">
        <v>25257.24</v>
      </c>
      <c r="I136" s="55">
        <v>22583.89</v>
      </c>
      <c r="J136" s="16">
        <f>(G136-D136)*100/D136</f>
        <v>-14.242966608870738</v>
      </c>
      <c r="K136" s="16">
        <f>(H136-E136)*100/E136</f>
        <v>-39.920360802671766</v>
      </c>
      <c r="L136" s="16">
        <f>(I136-F136)*100/F136</f>
        <v>-40.27802165487595</v>
      </c>
      <c r="M136" s="17">
        <f t="shared" si="6"/>
        <v>9.79724816824207</v>
      </c>
      <c r="N136" s="18">
        <f aca="true" t="shared" si="8" ref="N136:N196">H136/G136</f>
        <v>6.863753464862221</v>
      </c>
      <c r="O136" s="17">
        <f t="shared" si="7"/>
        <v>8.812722560918768</v>
      </c>
      <c r="P136" s="18">
        <f aca="true" t="shared" si="9" ref="P136:P196">I136/G136</f>
        <v>6.137260177183542</v>
      </c>
    </row>
    <row r="137" spans="1:16" s="53" customFormat="1" ht="11.25" customHeight="1">
      <c r="A137" s="125" t="s">
        <v>194</v>
      </c>
      <c r="B137" s="125" t="s">
        <v>195</v>
      </c>
      <c r="C137" s="125" t="s">
        <v>85</v>
      </c>
      <c r="D137" s="55">
        <v>114</v>
      </c>
      <c r="E137" s="55">
        <v>1056</v>
      </c>
      <c r="F137" s="55">
        <v>925.24</v>
      </c>
      <c r="G137" s="55"/>
      <c r="H137" s="55"/>
      <c r="I137" s="55"/>
      <c r="J137" s="16"/>
      <c r="K137" s="16"/>
      <c r="L137" s="16"/>
      <c r="M137" s="17">
        <f t="shared" si="6"/>
        <v>9.263157894736842</v>
      </c>
      <c r="N137" s="18"/>
      <c r="O137" s="17">
        <f t="shared" si="7"/>
        <v>8.116140350877194</v>
      </c>
      <c r="P137" s="18"/>
    </row>
    <row r="138" spans="1:16" s="53" customFormat="1" ht="11.25" customHeight="1">
      <c r="A138" s="125" t="s">
        <v>194</v>
      </c>
      <c r="B138" s="125" t="s">
        <v>195</v>
      </c>
      <c r="C138" s="125" t="s">
        <v>83</v>
      </c>
      <c r="D138" s="55"/>
      <c r="E138" s="55"/>
      <c r="F138" s="55"/>
      <c r="G138" s="55">
        <v>114</v>
      </c>
      <c r="H138" s="55">
        <v>960</v>
      </c>
      <c r="I138" s="55">
        <v>845.98</v>
      </c>
      <c r="J138" s="16"/>
      <c r="K138" s="16"/>
      <c r="L138" s="16"/>
      <c r="M138" s="17"/>
      <c r="N138" s="18">
        <f t="shared" si="8"/>
        <v>8.421052631578947</v>
      </c>
      <c r="O138" s="17"/>
      <c r="P138" s="18">
        <f t="shared" si="9"/>
        <v>7.420877192982457</v>
      </c>
    </row>
    <row r="139" spans="1:16" s="53" customFormat="1" ht="11.25" customHeight="1">
      <c r="A139" s="125" t="s">
        <v>692</v>
      </c>
      <c r="B139" s="125" t="s">
        <v>693</v>
      </c>
      <c r="C139" s="125" t="s">
        <v>590</v>
      </c>
      <c r="D139" s="55">
        <v>48</v>
      </c>
      <c r="E139" s="55">
        <v>188.02</v>
      </c>
      <c r="F139" s="55">
        <v>165.59</v>
      </c>
      <c r="G139" s="55"/>
      <c r="H139" s="55"/>
      <c r="I139" s="55"/>
      <c r="J139" s="16"/>
      <c r="K139" s="16"/>
      <c r="L139" s="16"/>
      <c r="M139" s="17">
        <f t="shared" si="6"/>
        <v>3.9170833333333337</v>
      </c>
      <c r="N139" s="18"/>
      <c r="O139" s="17">
        <f t="shared" si="7"/>
        <v>3.4497916666666666</v>
      </c>
      <c r="P139" s="18"/>
    </row>
    <row r="140" spans="1:16" s="53" customFormat="1" ht="11.25" customHeight="1">
      <c r="A140" s="125" t="s">
        <v>196</v>
      </c>
      <c r="B140" s="125" t="s">
        <v>197</v>
      </c>
      <c r="C140" s="125" t="s">
        <v>138</v>
      </c>
      <c r="D140" s="55">
        <v>34765.8</v>
      </c>
      <c r="E140" s="55">
        <v>89494.5</v>
      </c>
      <c r="F140" s="55">
        <v>80412.22</v>
      </c>
      <c r="G140" s="55">
        <v>43767</v>
      </c>
      <c r="H140" s="55">
        <v>94828.05</v>
      </c>
      <c r="I140" s="55">
        <v>84811.38</v>
      </c>
      <c r="J140" s="16">
        <f>(G140-D140)*100/D140</f>
        <v>25.890961807293365</v>
      </c>
      <c r="K140" s="16">
        <f>(H140-E140)*100/E140</f>
        <v>5.959639977875738</v>
      </c>
      <c r="L140" s="16">
        <f>(I140-F140)*100/F140</f>
        <v>5.470760538634555</v>
      </c>
      <c r="M140" s="17">
        <f t="shared" si="6"/>
        <v>2.574210862399254</v>
      </c>
      <c r="N140" s="18">
        <f t="shared" si="8"/>
        <v>2.1666563849475633</v>
      </c>
      <c r="O140" s="17">
        <f t="shared" si="7"/>
        <v>2.3129690673017733</v>
      </c>
      <c r="P140" s="18">
        <f t="shared" si="9"/>
        <v>1.937792857632463</v>
      </c>
    </row>
    <row r="141" spans="1:16" s="53" customFormat="1" ht="11.25" customHeight="1">
      <c r="A141" s="125" t="s">
        <v>196</v>
      </c>
      <c r="B141" s="125" t="s">
        <v>197</v>
      </c>
      <c r="C141" s="125" t="s">
        <v>122</v>
      </c>
      <c r="D141" s="55">
        <v>240</v>
      </c>
      <c r="E141" s="55">
        <v>1101.6</v>
      </c>
      <c r="F141" s="55">
        <v>1019.75</v>
      </c>
      <c r="G141" s="55">
        <v>360</v>
      </c>
      <c r="H141" s="55">
        <v>1560</v>
      </c>
      <c r="I141" s="55">
        <v>1403.65</v>
      </c>
      <c r="J141" s="16">
        <f>(G141-D141)*100/D141</f>
        <v>50</v>
      </c>
      <c r="K141" s="16">
        <f>(H141-E141)*100/E141</f>
        <v>41.61220043572986</v>
      </c>
      <c r="L141" s="16">
        <f>(I141-F141)*100/F141</f>
        <v>37.646481980877674</v>
      </c>
      <c r="M141" s="17">
        <f t="shared" si="6"/>
        <v>4.59</v>
      </c>
      <c r="N141" s="18">
        <f t="shared" si="8"/>
        <v>4.333333333333333</v>
      </c>
      <c r="O141" s="17">
        <f t="shared" si="7"/>
        <v>4.248958333333333</v>
      </c>
      <c r="P141" s="18">
        <f t="shared" si="9"/>
        <v>3.899027777777778</v>
      </c>
    </row>
    <row r="142" spans="1:16" s="53" customFormat="1" ht="11.25" customHeight="1">
      <c r="A142" s="125" t="s">
        <v>196</v>
      </c>
      <c r="B142" s="125" t="s">
        <v>197</v>
      </c>
      <c r="C142" s="125" t="s">
        <v>46</v>
      </c>
      <c r="D142" s="55">
        <v>3142.8</v>
      </c>
      <c r="E142" s="55">
        <v>9428.4</v>
      </c>
      <c r="F142" s="55">
        <v>8542.57</v>
      </c>
      <c r="G142" s="55">
        <v>3580.2</v>
      </c>
      <c r="H142" s="55">
        <v>10274.04</v>
      </c>
      <c r="I142" s="55">
        <v>9208.94</v>
      </c>
      <c r="J142" s="16">
        <f>(G142-D142)*100/D142</f>
        <v>13.917525773195864</v>
      </c>
      <c r="K142" s="16">
        <f>(H142-E142)*100/E142</f>
        <v>8.969072164948466</v>
      </c>
      <c r="L142" s="16">
        <f>(I142-F142)*100/F142</f>
        <v>7.800579919157828</v>
      </c>
      <c r="M142" s="17">
        <f t="shared" si="6"/>
        <v>2.9999999999999996</v>
      </c>
      <c r="N142" s="18">
        <f t="shared" si="8"/>
        <v>2.8696832579185525</v>
      </c>
      <c r="O142" s="17">
        <f t="shared" si="7"/>
        <v>2.718139875270459</v>
      </c>
      <c r="P142" s="18">
        <f t="shared" si="9"/>
        <v>2.572185911401598</v>
      </c>
    </row>
    <row r="143" spans="1:16" s="53" customFormat="1" ht="11.25" customHeight="1">
      <c r="A143" s="125" t="s">
        <v>196</v>
      </c>
      <c r="B143" s="125" t="s">
        <v>197</v>
      </c>
      <c r="C143" s="125" t="s">
        <v>62</v>
      </c>
      <c r="D143" s="55"/>
      <c r="E143" s="55"/>
      <c r="F143" s="55"/>
      <c r="G143" s="55">
        <v>540</v>
      </c>
      <c r="H143" s="55">
        <v>1674</v>
      </c>
      <c r="I143" s="55">
        <v>1518.35</v>
      </c>
      <c r="J143" s="16"/>
      <c r="K143" s="16"/>
      <c r="L143" s="16"/>
      <c r="M143" s="17"/>
      <c r="N143" s="18">
        <f t="shared" si="8"/>
        <v>3.1</v>
      </c>
      <c r="O143" s="17"/>
      <c r="P143" s="18">
        <f t="shared" si="9"/>
        <v>2.8117592592592593</v>
      </c>
    </row>
    <row r="144" spans="1:16" s="53" customFormat="1" ht="11.25" customHeight="1">
      <c r="A144" s="125" t="s">
        <v>196</v>
      </c>
      <c r="B144" s="125" t="s">
        <v>197</v>
      </c>
      <c r="C144" s="125" t="s">
        <v>156</v>
      </c>
      <c r="D144" s="55">
        <v>297</v>
      </c>
      <c r="E144" s="55">
        <v>893.62</v>
      </c>
      <c r="F144" s="55">
        <v>795.55</v>
      </c>
      <c r="G144" s="55">
        <v>1021.4</v>
      </c>
      <c r="H144" s="55">
        <v>2690.65</v>
      </c>
      <c r="I144" s="55">
        <v>2418.3</v>
      </c>
      <c r="J144" s="16">
        <f>(G144-D144)*100/D144</f>
        <v>243.9057239057239</v>
      </c>
      <c r="K144" s="16">
        <f>(H144-E144)*100/E144</f>
        <v>201.09554396723442</v>
      </c>
      <c r="L144" s="16">
        <f>(I144-F144)*100/F144</f>
        <v>203.97837973728872</v>
      </c>
      <c r="M144" s="17">
        <f t="shared" si="6"/>
        <v>3.008821548821549</v>
      </c>
      <c r="N144" s="18">
        <f t="shared" si="8"/>
        <v>2.6342764832582732</v>
      </c>
      <c r="O144" s="17">
        <f t="shared" si="7"/>
        <v>2.6786195286195285</v>
      </c>
      <c r="P144" s="18">
        <f t="shared" si="9"/>
        <v>2.3676326610534564</v>
      </c>
    </row>
    <row r="145" spans="1:16" s="53" customFormat="1" ht="11.25" customHeight="1">
      <c r="A145" s="125" t="s">
        <v>196</v>
      </c>
      <c r="B145" s="125" t="s">
        <v>197</v>
      </c>
      <c r="C145" s="125" t="s">
        <v>50</v>
      </c>
      <c r="D145" s="55">
        <v>540</v>
      </c>
      <c r="E145" s="55">
        <v>1890</v>
      </c>
      <c r="F145" s="55">
        <v>1667.8</v>
      </c>
      <c r="G145" s="55"/>
      <c r="H145" s="55"/>
      <c r="I145" s="55"/>
      <c r="J145" s="16"/>
      <c r="K145" s="16"/>
      <c r="L145" s="16"/>
      <c r="M145" s="17">
        <f t="shared" si="6"/>
        <v>3.5</v>
      </c>
      <c r="N145" s="18"/>
      <c r="O145" s="17">
        <f t="shared" si="7"/>
        <v>3.0885185185185184</v>
      </c>
      <c r="P145" s="18"/>
    </row>
    <row r="146" spans="1:16" s="53" customFormat="1" ht="11.25" customHeight="1">
      <c r="A146" s="125" t="s">
        <v>196</v>
      </c>
      <c r="B146" s="125" t="s">
        <v>197</v>
      </c>
      <c r="C146" s="125" t="s">
        <v>85</v>
      </c>
      <c r="D146" s="55">
        <v>691.2</v>
      </c>
      <c r="E146" s="55">
        <v>2246.4</v>
      </c>
      <c r="F146" s="55">
        <v>1968.24</v>
      </c>
      <c r="G146" s="55"/>
      <c r="H146" s="55"/>
      <c r="I146" s="55"/>
      <c r="J146" s="16"/>
      <c r="K146" s="16"/>
      <c r="L146" s="16"/>
      <c r="M146" s="17">
        <f t="shared" si="6"/>
        <v>3.25</v>
      </c>
      <c r="N146" s="18"/>
      <c r="O146" s="17">
        <f t="shared" si="7"/>
        <v>2.8475694444444444</v>
      </c>
      <c r="P146" s="18"/>
    </row>
    <row r="147" spans="1:16" s="53" customFormat="1" ht="11.25" customHeight="1">
      <c r="A147" s="125" t="s">
        <v>196</v>
      </c>
      <c r="B147" s="125" t="s">
        <v>197</v>
      </c>
      <c r="C147" s="125" t="s">
        <v>59</v>
      </c>
      <c r="D147" s="55"/>
      <c r="E147" s="55"/>
      <c r="F147" s="55"/>
      <c r="G147" s="55">
        <v>13770</v>
      </c>
      <c r="H147" s="55">
        <v>30982.5</v>
      </c>
      <c r="I147" s="55">
        <v>28106.25</v>
      </c>
      <c r="J147" s="16"/>
      <c r="K147" s="16"/>
      <c r="L147" s="16"/>
      <c r="M147" s="17"/>
      <c r="N147" s="18">
        <f t="shared" si="8"/>
        <v>2.25</v>
      </c>
      <c r="O147" s="17"/>
      <c r="P147" s="18">
        <f t="shared" si="9"/>
        <v>2.0411220043572986</v>
      </c>
    </row>
    <row r="148" spans="1:16" s="53" customFormat="1" ht="11.25" customHeight="1">
      <c r="A148" s="125" t="s">
        <v>196</v>
      </c>
      <c r="B148" s="125" t="s">
        <v>197</v>
      </c>
      <c r="C148" s="125" t="s">
        <v>83</v>
      </c>
      <c r="D148" s="55"/>
      <c r="E148" s="55"/>
      <c r="F148" s="55"/>
      <c r="G148" s="55">
        <v>630</v>
      </c>
      <c r="H148" s="55">
        <v>2358</v>
      </c>
      <c r="I148" s="55">
        <v>2077.94</v>
      </c>
      <c r="J148" s="16"/>
      <c r="K148" s="16"/>
      <c r="L148" s="16"/>
      <c r="M148" s="17"/>
      <c r="N148" s="18">
        <f t="shared" si="8"/>
        <v>3.742857142857143</v>
      </c>
      <c r="O148" s="17"/>
      <c r="P148" s="18">
        <f t="shared" si="9"/>
        <v>3.2983174603174605</v>
      </c>
    </row>
    <row r="149" spans="1:16" s="53" customFormat="1" ht="11.25" customHeight="1">
      <c r="A149" s="125" t="s">
        <v>200</v>
      </c>
      <c r="B149" s="125" t="s">
        <v>201</v>
      </c>
      <c r="C149" s="125" t="s">
        <v>122</v>
      </c>
      <c r="D149" s="55">
        <v>10224</v>
      </c>
      <c r="E149" s="55">
        <v>9650.56</v>
      </c>
      <c r="F149" s="55">
        <v>8715.85</v>
      </c>
      <c r="G149" s="55">
        <v>11955</v>
      </c>
      <c r="H149" s="55">
        <v>9192.7</v>
      </c>
      <c r="I149" s="55">
        <v>8243.68</v>
      </c>
      <c r="J149" s="16">
        <f>(G149-D149)*100/D149</f>
        <v>16.93075117370892</v>
      </c>
      <c r="K149" s="16">
        <f>(H149-E149)*100/E149</f>
        <v>-4.744387890443651</v>
      </c>
      <c r="L149" s="16">
        <f>(I149-F149)*100/F149</f>
        <v>-5.417371799652358</v>
      </c>
      <c r="M149" s="17">
        <f t="shared" si="6"/>
        <v>0.9439123630672926</v>
      </c>
      <c r="N149" s="18">
        <f t="shared" si="8"/>
        <v>0.7689418653283145</v>
      </c>
      <c r="O149" s="17">
        <f t="shared" si="7"/>
        <v>0.852489241001565</v>
      </c>
      <c r="P149" s="18">
        <f t="shared" si="9"/>
        <v>0.6895591802593057</v>
      </c>
    </row>
    <row r="150" spans="1:16" s="53" customFormat="1" ht="11.25" customHeight="1">
      <c r="A150" s="125" t="s">
        <v>200</v>
      </c>
      <c r="B150" s="125" t="s">
        <v>201</v>
      </c>
      <c r="C150" s="125" t="s">
        <v>92</v>
      </c>
      <c r="D150" s="55">
        <v>54</v>
      </c>
      <c r="E150" s="55">
        <v>65.34</v>
      </c>
      <c r="F150" s="55">
        <v>59.47</v>
      </c>
      <c r="G150" s="55"/>
      <c r="H150" s="55"/>
      <c r="I150" s="55"/>
      <c r="J150" s="16"/>
      <c r="K150" s="16"/>
      <c r="L150" s="16"/>
      <c r="M150" s="17">
        <f t="shared" si="6"/>
        <v>1.21</v>
      </c>
      <c r="N150" s="18"/>
      <c r="O150" s="17">
        <f t="shared" si="7"/>
        <v>1.1012962962962962</v>
      </c>
      <c r="P150" s="18"/>
    </row>
    <row r="151" spans="1:16" s="53" customFormat="1" ht="11.25" customHeight="1">
      <c r="A151" s="125" t="s">
        <v>200</v>
      </c>
      <c r="B151" s="125" t="s">
        <v>201</v>
      </c>
      <c r="C151" s="125" t="s">
        <v>46</v>
      </c>
      <c r="D151" s="55">
        <v>162151.2</v>
      </c>
      <c r="E151" s="55">
        <v>157770.4</v>
      </c>
      <c r="F151" s="55">
        <v>143022.15</v>
      </c>
      <c r="G151" s="55">
        <v>142147.5</v>
      </c>
      <c r="H151" s="55">
        <v>133823.88</v>
      </c>
      <c r="I151" s="55">
        <v>120385.33</v>
      </c>
      <c r="J151" s="16">
        <f>(G151-D151)*100/D151</f>
        <v>-12.336448943948618</v>
      </c>
      <c r="K151" s="16">
        <f>(H151-E151)*100/E151</f>
        <v>-15.178081566630997</v>
      </c>
      <c r="L151" s="16">
        <f>(I151-F151)*100/F151</f>
        <v>-15.827492454840032</v>
      </c>
      <c r="M151" s="17">
        <f t="shared" si="6"/>
        <v>0.9729832403337131</v>
      </c>
      <c r="N151" s="18">
        <f t="shared" si="8"/>
        <v>0.9414437819870206</v>
      </c>
      <c r="O151" s="17">
        <f t="shared" si="7"/>
        <v>0.8820295501975932</v>
      </c>
      <c r="P151" s="18">
        <f t="shared" si="9"/>
        <v>0.8469043071457465</v>
      </c>
    </row>
    <row r="152" spans="1:16" s="53" customFormat="1" ht="11.25" customHeight="1">
      <c r="A152" s="125" t="s">
        <v>200</v>
      </c>
      <c r="B152" s="125" t="s">
        <v>201</v>
      </c>
      <c r="C152" s="125" t="s">
        <v>85</v>
      </c>
      <c r="D152" s="55">
        <v>1980</v>
      </c>
      <c r="E152" s="55">
        <v>3124.2</v>
      </c>
      <c r="F152" s="55">
        <v>2747.07</v>
      </c>
      <c r="G152" s="55"/>
      <c r="H152" s="55"/>
      <c r="I152" s="55"/>
      <c r="J152" s="16"/>
      <c r="K152" s="16"/>
      <c r="L152" s="16"/>
      <c r="M152" s="17">
        <f t="shared" si="6"/>
        <v>1.5778787878787879</v>
      </c>
      <c r="N152" s="18"/>
      <c r="O152" s="17">
        <f t="shared" si="7"/>
        <v>1.387409090909091</v>
      </c>
      <c r="P152" s="18"/>
    </row>
    <row r="153" spans="1:16" s="53" customFormat="1" ht="11.25" customHeight="1">
      <c r="A153" s="125" t="s">
        <v>202</v>
      </c>
      <c r="B153" s="125" t="s">
        <v>203</v>
      </c>
      <c r="C153" s="125" t="s">
        <v>122</v>
      </c>
      <c r="D153" s="55">
        <v>87797.22</v>
      </c>
      <c r="E153" s="55">
        <v>65834.84</v>
      </c>
      <c r="F153" s="55">
        <v>59520.02</v>
      </c>
      <c r="G153" s="55">
        <v>27582.96</v>
      </c>
      <c r="H153" s="55">
        <v>20421.26</v>
      </c>
      <c r="I153" s="55">
        <v>18524.25</v>
      </c>
      <c r="J153" s="16">
        <f>(G153-D153)*100/D153</f>
        <v>-68.58333327638393</v>
      </c>
      <c r="K153" s="16">
        <f>(H153-E153)*100/E153</f>
        <v>-68.98107445844784</v>
      </c>
      <c r="L153" s="16">
        <f>(I153-F153)*100/F153</f>
        <v>-68.87727860306498</v>
      </c>
      <c r="M153" s="17">
        <f t="shared" si="6"/>
        <v>0.7498510772892353</v>
      </c>
      <c r="N153" s="18">
        <f t="shared" si="8"/>
        <v>0.740357815114839</v>
      </c>
      <c r="O153" s="17">
        <f t="shared" si="7"/>
        <v>0.6779260208922332</v>
      </c>
      <c r="P153" s="18">
        <f t="shared" si="9"/>
        <v>0.6715831078317919</v>
      </c>
    </row>
    <row r="154" spans="1:16" s="53" customFormat="1" ht="11.25" customHeight="1">
      <c r="A154" s="125" t="s">
        <v>202</v>
      </c>
      <c r="B154" s="125" t="s">
        <v>203</v>
      </c>
      <c r="C154" s="125" t="s">
        <v>102</v>
      </c>
      <c r="D154" s="55">
        <v>2120</v>
      </c>
      <c r="E154" s="55">
        <v>1319.89</v>
      </c>
      <c r="F154" s="55">
        <v>1201.2</v>
      </c>
      <c r="G154" s="55">
        <v>5360</v>
      </c>
      <c r="H154" s="55">
        <v>3410.21</v>
      </c>
      <c r="I154" s="55">
        <v>3044</v>
      </c>
      <c r="J154" s="16">
        <f>(G154-D154)*100/D154</f>
        <v>152.83018867924528</v>
      </c>
      <c r="K154" s="16">
        <f>(H154-E154)*100/E154</f>
        <v>158.37077332201923</v>
      </c>
      <c r="L154" s="16">
        <f>(I154-F154)*100/F154</f>
        <v>153.41325341325341</v>
      </c>
      <c r="M154" s="17">
        <f t="shared" si="6"/>
        <v>0.6225896226415095</v>
      </c>
      <c r="N154" s="18">
        <f t="shared" si="8"/>
        <v>0.6362332089552238</v>
      </c>
      <c r="O154" s="17">
        <f t="shared" si="7"/>
        <v>0.5666037735849057</v>
      </c>
      <c r="P154" s="18">
        <f t="shared" si="9"/>
        <v>0.567910447761194</v>
      </c>
    </row>
    <row r="155" spans="1:16" s="53" customFormat="1" ht="11.25" customHeight="1">
      <c r="A155" s="125" t="s">
        <v>202</v>
      </c>
      <c r="B155" s="125" t="s">
        <v>203</v>
      </c>
      <c r="C155" s="125" t="s">
        <v>85</v>
      </c>
      <c r="D155" s="55">
        <v>1495</v>
      </c>
      <c r="E155" s="55">
        <v>1074.65</v>
      </c>
      <c r="F155" s="55">
        <v>971.24</v>
      </c>
      <c r="G155" s="55"/>
      <c r="H155" s="55"/>
      <c r="I155" s="55"/>
      <c r="J155" s="16"/>
      <c r="K155" s="16"/>
      <c r="L155" s="16"/>
      <c r="M155" s="17">
        <f t="shared" si="6"/>
        <v>0.7188294314381272</v>
      </c>
      <c r="N155" s="18"/>
      <c r="O155" s="17">
        <f t="shared" si="7"/>
        <v>0.6496588628762542</v>
      </c>
      <c r="P155" s="18"/>
    </row>
    <row r="156" spans="1:16" s="53" customFormat="1" ht="11.25" customHeight="1">
      <c r="A156" s="125" t="s">
        <v>202</v>
      </c>
      <c r="B156" s="125" t="s">
        <v>203</v>
      </c>
      <c r="C156" s="125" t="s">
        <v>183</v>
      </c>
      <c r="D156" s="55">
        <v>40</v>
      </c>
      <c r="E156" s="55">
        <v>31.2</v>
      </c>
      <c r="F156" s="55">
        <v>29.01</v>
      </c>
      <c r="G156" s="55"/>
      <c r="H156" s="55"/>
      <c r="I156" s="55"/>
      <c r="J156" s="16"/>
      <c r="K156" s="16"/>
      <c r="L156" s="16"/>
      <c r="M156" s="17">
        <f t="shared" si="6"/>
        <v>0.78</v>
      </c>
      <c r="N156" s="18"/>
      <c r="O156" s="17">
        <f t="shared" si="7"/>
        <v>0.7252500000000001</v>
      </c>
      <c r="P156" s="18"/>
    </row>
    <row r="157" spans="1:16" s="53" customFormat="1" ht="11.25" customHeight="1">
      <c r="A157" s="125" t="s">
        <v>204</v>
      </c>
      <c r="B157" s="125" t="s">
        <v>205</v>
      </c>
      <c r="C157" s="125" t="s">
        <v>139</v>
      </c>
      <c r="D157" s="55"/>
      <c r="E157" s="55"/>
      <c r="F157" s="55"/>
      <c r="G157" s="55">
        <v>1500</v>
      </c>
      <c r="H157" s="55">
        <v>2980.2</v>
      </c>
      <c r="I157" s="55">
        <v>2662.39</v>
      </c>
      <c r="J157" s="16"/>
      <c r="K157" s="16"/>
      <c r="L157" s="16"/>
      <c r="M157" s="17"/>
      <c r="N157" s="18">
        <f t="shared" si="8"/>
        <v>1.9868</v>
      </c>
      <c r="O157" s="17"/>
      <c r="P157" s="18">
        <f t="shared" si="9"/>
        <v>1.7749266666666665</v>
      </c>
    </row>
    <row r="158" spans="1:16" s="53" customFormat="1" ht="11.25" customHeight="1">
      <c r="A158" s="125" t="s">
        <v>204</v>
      </c>
      <c r="B158" s="125" t="s">
        <v>205</v>
      </c>
      <c r="C158" s="125" t="s">
        <v>122</v>
      </c>
      <c r="D158" s="55">
        <v>44322.5</v>
      </c>
      <c r="E158" s="55">
        <v>43824.81</v>
      </c>
      <c r="F158" s="55">
        <v>39572.88</v>
      </c>
      <c r="G158" s="55">
        <v>10992.1</v>
      </c>
      <c r="H158" s="55">
        <v>9887.9</v>
      </c>
      <c r="I158" s="55">
        <v>8900.12</v>
      </c>
      <c r="J158" s="16">
        <f>(G158-D158)*100/D158</f>
        <v>-75.1997292571493</v>
      </c>
      <c r="K158" s="16">
        <f>(H158-E158)*100/E158</f>
        <v>-77.43766601612191</v>
      </c>
      <c r="L158" s="16">
        <f>(I158-F158)*100/F158</f>
        <v>-77.50954694224933</v>
      </c>
      <c r="M158" s="17">
        <f t="shared" si="6"/>
        <v>0.9887711658864008</v>
      </c>
      <c r="N158" s="18">
        <f t="shared" si="8"/>
        <v>0.8995460376088281</v>
      </c>
      <c r="O158" s="17">
        <f t="shared" si="7"/>
        <v>0.8928395284562016</v>
      </c>
      <c r="P158" s="18">
        <f t="shared" si="9"/>
        <v>0.8096833180193048</v>
      </c>
    </row>
    <row r="159" spans="1:16" s="53" customFormat="1" ht="11.25" customHeight="1">
      <c r="A159" s="125" t="s">
        <v>204</v>
      </c>
      <c r="B159" s="125" t="s">
        <v>205</v>
      </c>
      <c r="C159" s="125" t="s">
        <v>92</v>
      </c>
      <c r="D159" s="55">
        <v>215.4</v>
      </c>
      <c r="E159" s="55">
        <v>408.84</v>
      </c>
      <c r="F159" s="55">
        <v>374.46</v>
      </c>
      <c r="G159" s="55"/>
      <c r="H159" s="55"/>
      <c r="I159" s="55"/>
      <c r="J159" s="16"/>
      <c r="K159" s="16"/>
      <c r="L159" s="16"/>
      <c r="M159" s="17">
        <f t="shared" si="6"/>
        <v>1.8980501392757658</v>
      </c>
      <c r="N159" s="18"/>
      <c r="O159" s="17">
        <f t="shared" si="7"/>
        <v>1.7384401114206127</v>
      </c>
      <c r="P159" s="18"/>
    </row>
    <row r="160" spans="1:16" s="53" customFormat="1" ht="11.25" customHeight="1">
      <c r="A160" s="125" t="s">
        <v>204</v>
      </c>
      <c r="B160" s="125" t="s">
        <v>205</v>
      </c>
      <c r="C160" s="125" t="s">
        <v>46</v>
      </c>
      <c r="D160" s="55">
        <v>84177.9</v>
      </c>
      <c r="E160" s="55">
        <v>107776.56</v>
      </c>
      <c r="F160" s="55">
        <v>97443.61</v>
      </c>
      <c r="G160" s="55">
        <v>40844.8</v>
      </c>
      <c r="H160" s="55">
        <v>48273.28</v>
      </c>
      <c r="I160" s="55">
        <v>43497.17</v>
      </c>
      <c r="J160" s="16">
        <f>(G160-D160)*100/D160</f>
        <v>-51.478000757918636</v>
      </c>
      <c r="K160" s="16">
        <f>(H160-E160)*100/E160</f>
        <v>-55.2098526803973</v>
      </c>
      <c r="L160" s="16">
        <f>(I160-F160)*100/F160</f>
        <v>-55.36170098788417</v>
      </c>
      <c r="M160" s="17">
        <f t="shared" si="6"/>
        <v>1.280342702775907</v>
      </c>
      <c r="N160" s="18">
        <f t="shared" si="8"/>
        <v>1.18187088686932</v>
      </c>
      <c r="O160" s="17">
        <f t="shared" si="7"/>
        <v>1.1575913630537231</v>
      </c>
      <c r="P160" s="18">
        <f t="shared" si="9"/>
        <v>1.0649377644155436</v>
      </c>
    </row>
    <row r="161" spans="1:16" s="53" customFormat="1" ht="11.25" customHeight="1">
      <c r="A161" s="125" t="s">
        <v>204</v>
      </c>
      <c r="B161" s="125" t="s">
        <v>205</v>
      </c>
      <c r="C161" s="125" t="s">
        <v>85</v>
      </c>
      <c r="D161" s="55">
        <v>1270</v>
      </c>
      <c r="E161" s="55">
        <v>2672.6</v>
      </c>
      <c r="F161" s="55">
        <v>2341.67</v>
      </c>
      <c r="G161" s="55"/>
      <c r="H161" s="55"/>
      <c r="I161" s="55"/>
      <c r="J161" s="16"/>
      <c r="K161" s="16"/>
      <c r="L161" s="16"/>
      <c r="M161" s="17">
        <f t="shared" si="6"/>
        <v>2.1044094488188976</v>
      </c>
      <c r="N161" s="18"/>
      <c r="O161" s="17">
        <f t="shared" si="7"/>
        <v>1.8438346456692913</v>
      </c>
      <c r="P161" s="18"/>
    </row>
    <row r="162" spans="1:16" s="53" customFormat="1" ht="11.25" customHeight="1">
      <c r="A162" s="125" t="s">
        <v>204</v>
      </c>
      <c r="B162" s="125" t="s">
        <v>205</v>
      </c>
      <c r="C162" s="125" t="s">
        <v>83</v>
      </c>
      <c r="D162" s="55"/>
      <c r="E162" s="55"/>
      <c r="F162" s="55"/>
      <c r="G162" s="55">
        <v>850</v>
      </c>
      <c r="H162" s="55">
        <v>1270</v>
      </c>
      <c r="I162" s="55">
        <v>1119.16</v>
      </c>
      <c r="J162" s="16"/>
      <c r="K162" s="16"/>
      <c r="L162" s="16"/>
      <c r="M162" s="17"/>
      <c r="N162" s="18">
        <f t="shared" si="8"/>
        <v>1.4941176470588236</v>
      </c>
      <c r="O162" s="17"/>
      <c r="P162" s="18">
        <f t="shared" si="9"/>
        <v>1.3166588235294119</v>
      </c>
    </row>
    <row r="163" spans="1:16" s="53" customFormat="1" ht="11.25" customHeight="1">
      <c r="A163" s="125" t="s">
        <v>206</v>
      </c>
      <c r="B163" s="125" t="s">
        <v>207</v>
      </c>
      <c r="C163" s="125" t="s">
        <v>122</v>
      </c>
      <c r="D163" s="55">
        <v>15672</v>
      </c>
      <c r="E163" s="55">
        <v>19307.04</v>
      </c>
      <c r="F163" s="55">
        <v>17377.34</v>
      </c>
      <c r="G163" s="55">
        <v>6963</v>
      </c>
      <c r="H163" s="55">
        <v>7233.3</v>
      </c>
      <c r="I163" s="55">
        <v>6459.71</v>
      </c>
      <c r="J163" s="16">
        <f>(G163-D163)*100/D163</f>
        <v>-55.570444104134765</v>
      </c>
      <c r="K163" s="16">
        <f>(H163-E163)*100/E163</f>
        <v>-62.53542749173359</v>
      </c>
      <c r="L163" s="16">
        <f>(I163-F163)*100/F163</f>
        <v>-62.82681929455256</v>
      </c>
      <c r="M163" s="17">
        <f t="shared" si="6"/>
        <v>1.2319448698315467</v>
      </c>
      <c r="N163" s="18">
        <f t="shared" si="8"/>
        <v>1.038819474364498</v>
      </c>
      <c r="O163" s="17">
        <f t="shared" si="7"/>
        <v>1.1088144461459928</v>
      </c>
      <c r="P163" s="18">
        <f t="shared" si="9"/>
        <v>0.9277193738331179</v>
      </c>
    </row>
    <row r="164" spans="1:16" s="53" customFormat="1" ht="11.25" customHeight="1">
      <c r="A164" s="125" t="s">
        <v>206</v>
      </c>
      <c r="B164" s="125" t="s">
        <v>207</v>
      </c>
      <c r="C164" s="125" t="s">
        <v>102</v>
      </c>
      <c r="D164" s="55">
        <v>1200</v>
      </c>
      <c r="E164" s="55">
        <v>1130.43</v>
      </c>
      <c r="F164" s="55">
        <v>1034.4</v>
      </c>
      <c r="G164" s="55">
        <v>1725</v>
      </c>
      <c r="H164" s="55">
        <v>1661.6</v>
      </c>
      <c r="I164" s="55">
        <v>1482</v>
      </c>
      <c r="J164" s="16">
        <f>(G164-D164)*100/D164</f>
        <v>43.75</v>
      </c>
      <c r="K164" s="16">
        <f>(H164-E164)*100/E164</f>
        <v>46.988314181329216</v>
      </c>
      <c r="L164" s="16">
        <f>(I164-F164)*100/F164</f>
        <v>43.271461716937345</v>
      </c>
      <c r="M164" s="17">
        <f t="shared" si="6"/>
        <v>0.942025</v>
      </c>
      <c r="N164" s="18">
        <f t="shared" si="8"/>
        <v>0.9632463768115942</v>
      </c>
      <c r="O164" s="17">
        <f t="shared" si="7"/>
        <v>0.8620000000000001</v>
      </c>
      <c r="P164" s="18">
        <f t="shared" si="9"/>
        <v>0.8591304347826086</v>
      </c>
    </row>
    <row r="165" spans="1:16" s="53" customFormat="1" ht="11.25" customHeight="1">
      <c r="A165" s="125" t="s">
        <v>206</v>
      </c>
      <c r="B165" s="125" t="s">
        <v>207</v>
      </c>
      <c r="C165" s="125" t="s">
        <v>183</v>
      </c>
      <c r="D165" s="55">
        <v>48</v>
      </c>
      <c r="E165" s="55">
        <v>80</v>
      </c>
      <c r="F165" s="55">
        <v>74.38</v>
      </c>
      <c r="G165" s="55"/>
      <c r="H165" s="55"/>
      <c r="I165" s="55"/>
      <c r="J165" s="16"/>
      <c r="K165" s="16"/>
      <c r="L165" s="16"/>
      <c r="M165" s="17">
        <f t="shared" si="6"/>
        <v>1.6666666666666667</v>
      </c>
      <c r="N165" s="18"/>
      <c r="O165" s="17">
        <f t="shared" si="7"/>
        <v>1.5495833333333333</v>
      </c>
      <c r="P165" s="18"/>
    </row>
    <row r="166" spans="1:16" s="53" customFormat="1" ht="11.25" customHeight="1">
      <c r="A166" s="125" t="s">
        <v>206</v>
      </c>
      <c r="B166" s="125" t="s">
        <v>207</v>
      </c>
      <c r="C166" s="125" t="s">
        <v>174</v>
      </c>
      <c r="D166" s="55"/>
      <c r="E166" s="55"/>
      <c r="F166" s="55"/>
      <c r="G166" s="55">
        <v>90</v>
      </c>
      <c r="H166" s="55">
        <v>5</v>
      </c>
      <c r="I166" s="55">
        <v>4.4</v>
      </c>
      <c r="J166" s="16"/>
      <c r="K166" s="16"/>
      <c r="L166" s="16"/>
      <c r="M166" s="17"/>
      <c r="N166" s="18">
        <f t="shared" si="8"/>
        <v>0.05555555555555555</v>
      </c>
      <c r="O166" s="17"/>
      <c r="P166" s="18">
        <f t="shared" si="9"/>
        <v>0.04888888888888889</v>
      </c>
    </row>
    <row r="167" spans="1:16" s="53" customFormat="1" ht="11.25" customHeight="1">
      <c r="A167" s="125" t="s">
        <v>208</v>
      </c>
      <c r="B167" s="125" t="s">
        <v>209</v>
      </c>
      <c r="C167" s="125" t="s">
        <v>139</v>
      </c>
      <c r="D167" s="55"/>
      <c r="E167" s="55"/>
      <c r="F167" s="55"/>
      <c r="G167" s="55">
        <v>930</v>
      </c>
      <c r="H167" s="55">
        <v>729</v>
      </c>
      <c r="I167" s="55">
        <v>654.35</v>
      </c>
      <c r="J167" s="16"/>
      <c r="K167" s="16"/>
      <c r="L167" s="16"/>
      <c r="M167" s="17"/>
      <c r="N167" s="18">
        <f t="shared" si="8"/>
        <v>0.7838709677419354</v>
      </c>
      <c r="O167" s="17"/>
      <c r="P167" s="18">
        <f t="shared" si="9"/>
        <v>0.7036021505376344</v>
      </c>
    </row>
    <row r="168" spans="1:16" s="53" customFormat="1" ht="11.25" customHeight="1">
      <c r="A168" s="125" t="s">
        <v>208</v>
      </c>
      <c r="B168" s="125" t="s">
        <v>209</v>
      </c>
      <c r="C168" s="125" t="s">
        <v>122</v>
      </c>
      <c r="D168" s="55">
        <v>4822</v>
      </c>
      <c r="E168" s="55">
        <v>3556.2</v>
      </c>
      <c r="F168" s="55">
        <v>3196.72</v>
      </c>
      <c r="G168" s="55">
        <v>4130</v>
      </c>
      <c r="H168" s="55">
        <v>2754.6</v>
      </c>
      <c r="I168" s="55">
        <v>2469.6</v>
      </c>
      <c r="J168" s="16">
        <f>(G168-D168)*100/D168</f>
        <v>-14.350891746163418</v>
      </c>
      <c r="K168" s="16">
        <f>(H168-E168)*100/E168</f>
        <v>-22.540914459254257</v>
      </c>
      <c r="L168" s="16">
        <f>(I168-F168)*100/F168</f>
        <v>-22.745814459821315</v>
      </c>
      <c r="M168" s="17">
        <f t="shared" si="6"/>
        <v>0.7374948154292824</v>
      </c>
      <c r="N168" s="18">
        <f t="shared" si="8"/>
        <v>0.6669733656174334</v>
      </c>
      <c r="O168" s="17">
        <f t="shared" si="7"/>
        <v>0.6629448361675653</v>
      </c>
      <c r="P168" s="18">
        <f t="shared" si="9"/>
        <v>0.5979661016949153</v>
      </c>
    </row>
    <row r="169" spans="1:16" s="53" customFormat="1" ht="11.25" customHeight="1">
      <c r="A169" s="125" t="s">
        <v>208</v>
      </c>
      <c r="B169" s="125" t="s">
        <v>209</v>
      </c>
      <c r="C169" s="125" t="s">
        <v>92</v>
      </c>
      <c r="D169" s="55">
        <v>84</v>
      </c>
      <c r="E169" s="55">
        <v>69.6</v>
      </c>
      <c r="F169" s="55">
        <v>63.35</v>
      </c>
      <c r="G169" s="55"/>
      <c r="H169" s="55"/>
      <c r="I169" s="55"/>
      <c r="J169" s="16"/>
      <c r="K169" s="16"/>
      <c r="L169" s="16"/>
      <c r="M169" s="17">
        <f t="shared" si="6"/>
        <v>0.8285714285714285</v>
      </c>
      <c r="N169" s="18"/>
      <c r="O169" s="17">
        <f t="shared" si="7"/>
        <v>0.7541666666666667</v>
      </c>
      <c r="P169" s="18"/>
    </row>
    <row r="170" spans="1:16" s="53" customFormat="1" ht="11.25" customHeight="1">
      <c r="A170" s="125" t="s">
        <v>208</v>
      </c>
      <c r="B170" s="125" t="s">
        <v>209</v>
      </c>
      <c r="C170" s="125" t="s">
        <v>46</v>
      </c>
      <c r="D170" s="55">
        <v>12030</v>
      </c>
      <c r="E170" s="55">
        <v>9070.5</v>
      </c>
      <c r="F170" s="55">
        <v>8222.98</v>
      </c>
      <c r="G170" s="55">
        <v>14800</v>
      </c>
      <c r="H170" s="55">
        <v>10570.8</v>
      </c>
      <c r="I170" s="55">
        <v>9436.09</v>
      </c>
      <c r="J170" s="16">
        <f>(G170-D170)*100/D170</f>
        <v>23.025768911055692</v>
      </c>
      <c r="K170" s="16">
        <f>(H170-E170)*100/E170</f>
        <v>16.5404332726972</v>
      </c>
      <c r="L170" s="16">
        <f>(I170-F170)*100/F170</f>
        <v>14.75268090157097</v>
      </c>
      <c r="M170" s="17">
        <f t="shared" si="6"/>
        <v>0.7539900249376559</v>
      </c>
      <c r="N170" s="18">
        <f t="shared" si="8"/>
        <v>0.7142432432432432</v>
      </c>
      <c r="O170" s="17">
        <f t="shared" si="7"/>
        <v>0.6835394846217788</v>
      </c>
      <c r="P170" s="18">
        <f t="shared" si="9"/>
        <v>0.6375736486486486</v>
      </c>
    </row>
    <row r="171" spans="1:16" s="53" customFormat="1" ht="11.25" customHeight="1">
      <c r="A171" s="125" t="s">
        <v>208</v>
      </c>
      <c r="B171" s="125" t="s">
        <v>209</v>
      </c>
      <c r="C171" s="125" t="s">
        <v>85</v>
      </c>
      <c r="D171" s="55">
        <v>2408</v>
      </c>
      <c r="E171" s="55">
        <v>2473.6</v>
      </c>
      <c r="F171" s="55">
        <v>2188.89</v>
      </c>
      <c r="G171" s="55"/>
      <c r="H171" s="55"/>
      <c r="I171" s="55"/>
      <c r="J171" s="16"/>
      <c r="K171" s="16"/>
      <c r="L171" s="16"/>
      <c r="M171" s="17">
        <f t="shared" si="6"/>
        <v>1.0272425249169435</v>
      </c>
      <c r="N171" s="18"/>
      <c r="O171" s="17">
        <f t="shared" si="7"/>
        <v>0.9090074750830565</v>
      </c>
      <c r="P171" s="18"/>
    </row>
    <row r="172" spans="1:16" s="53" customFormat="1" ht="11.25" customHeight="1">
      <c r="A172" s="125" t="s">
        <v>208</v>
      </c>
      <c r="B172" s="125" t="s">
        <v>209</v>
      </c>
      <c r="C172" s="125" t="s">
        <v>83</v>
      </c>
      <c r="D172" s="55"/>
      <c r="E172" s="55"/>
      <c r="F172" s="55"/>
      <c r="G172" s="55">
        <v>4640</v>
      </c>
      <c r="H172" s="55">
        <v>3002</v>
      </c>
      <c r="I172" s="55">
        <v>2645.45</v>
      </c>
      <c r="J172" s="16"/>
      <c r="K172" s="16"/>
      <c r="L172" s="16"/>
      <c r="M172" s="17"/>
      <c r="N172" s="18">
        <f t="shared" si="8"/>
        <v>0.6469827586206897</v>
      </c>
      <c r="O172" s="17"/>
      <c r="P172" s="18">
        <f t="shared" si="9"/>
        <v>0.5701400862068965</v>
      </c>
    </row>
    <row r="173" spans="1:16" s="53" customFormat="1" ht="11.25" customHeight="1">
      <c r="A173" s="125" t="s">
        <v>569</v>
      </c>
      <c r="B173" s="125" t="s">
        <v>570</v>
      </c>
      <c r="C173" s="125" t="s">
        <v>63</v>
      </c>
      <c r="D173" s="55">
        <v>2003.4</v>
      </c>
      <c r="E173" s="55">
        <v>4693.28</v>
      </c>
      <c r="F173" s="55">
        <v>4271.14</v>
      </c>
      <c r="G173" s="55"/>
      <c r="H173" s="55"/>
      <c r="I173" s="55"/>
      <c r="J173" s="16"/>
      <c r="K173" s="16"/>
      <c r="L173" s="16"/>
      <c r="M173" s="17">
        <f t="shared" si="6"/>
        <v>2.3426574822801234</v>
      </c>
      <c r="N173" s="18"/>
      <c r="O173" s="17">
        <f t="shared" si="7"/>
        <v>2.131945692323051</v>
      </c>
      <c r="P173" s="18"/>
    </row>
    <row r="174" spans="1:16" s="53" customFormat="1" ht="11.25" customHeight="1">
      <c r="A174" s="125" t="s">
        <v>569</v>
      </c>
      <c r="B174" s="125" t="s">
        <v>570</v>
      </c>
      <c r="C174" s="125" t="s">
        <v>85</v>
      </c>
      <c r="D174" s="55">
        <v>450</v>
      </c>
      <c r="E174" s="55">
        <v>715.85</v>
      </c>
      <c r="F174" s="55">
        <v>644.82</v>
      </c>
      <c r="G174" s="55"/>
      <c r="H174" s="55"/>
      <c r="I174" s="55"/>
      <c r="J174" s="16"/>
      <c r="K174" s="16"/>
      <c r="L174" s="16"/>
      <c r="M174" s="17">
        <f t="shared" si="6"/>
        <v>1.5907777777777778</v>
      </c>
      <c r="N174" s="18"/>
      <c r="O174" s="17">
        <f t="shared" si="7"/>
        <v>1.4329333333333334</v>
      </c>
      <c r="P174" s="18"/>
    </row>
    <row r="175" spans="1:16" s="53" customFormat="1" ht="11.25" customHeight="1">
      <c r="A175" s="125" t="s">
        <v>787</v>
      </c>
      <c r="B175" s="125" t="s">
        <v>788</v>
      </c>
      <c r="C175" s="125" t="s">
        <v>785</v>
      </c>
      <c r="D175" s="55">
        <v>48.6</v>
      </c>
      <c r="E175" s="55">
        <v>102.45</v>
      </c>
      <c r="F175" s="55">
        <v>92.25</v>
      </c>
      <c r="G175" s="55"/>
      <c r="H175" s="55"/>
      <c r="I175" s="55"/>
      <c r="J175" s="16"/>
      <c r="K175" s="16"/>
      <c r="L175" s="16"/>
      <c r="M175" s="17">
        <f t="shared" si="6"/>
        <v>2.1080246913580245</v>
      </c>
      <c r="N175" s="18"/>
      <c r="O175" s="17">
        <f t="shared" si="7"/>
        <v>1.8981481481481481</v>
      </c>
      <c r="P175" s="18"/>
    </row>
    <row r="176" spans="1:16" s="53" customFormat="1" ht="11.25" customHeight="1">
      <c r="A176" s="125" t="s">
        <v>214</v>
      </c>
      <c r="B176" s="125" t="s">
        <v>215</v>
      </c>
      <c r="C176" s="125" t="s">
        <v>122</v>
      </c>
      <c r="D176" s="55">
        <v>854.4</v>
      </c>
      <c r="E176" s="55">
        <v>1602</v>
      </c>
      <c r="F176" s="55">
        <v>1420.78</v>
      </c>
      <c r="G176" s="55"/>
      <c r="H176" s="55"/>
      <c r="I176" s="55"/>
      <c r="J176" s="16"/>
      <c r="K176" s="16"/>
      <c r="L176" s="16"/>
      <c r="M176" s="17">
        <f t="shared" si="6"/>
        <v>1.875</v>
      </c>
      <c r="N176" s="18"/>
      <c r="O176" s="17">
        <f t="shared" si="7"/>
        <v>1.6628979400749064</v>
      </c>
      <c r="P176" s="18"/>
    </row>
    <row r="177" spans="1:16" s="53" customFormat="1" ht="11.25" customHeight="1">
      <c r="A177" s="125" t="s">
        <v>644</v>
      </c>
      <c r="B177" s="125" t="s">
        <v>645</v>
      </c>
      <c r="C177" s="125" t="s">
        <v>138</v>
      </c>
      <c r="D177" s="55">
        <v>3628.8</v>
      </c>
      <c r="E177" s="55">
        <v>4536</v>
      </c>
      <c r="F177" s="55">
        <v>4010.71</v>
      </c>
      <c r="G177" s="55"/>
      <c r="H177" s="55"/>
      <c r="I177" s="55"/>
      <c r="J177" s="16"/>
      <c r="K177" s="16"/>
      <c r="L177" s="16"/>
      <c r="M177" s="17">
        <f t="shared" si="6"/>
        <v>1.25</v>
      </c>
      <c r="N177" s="18"/>
      <c r="O177" s="17">
        <f t="shared" si="7"/>
        <v>1.1052441578483245</v>
      </c>
      <c r="P177" s="18"/>
    </row>
    <row r="178" spans="1:16" s="53" customFormat="1" ht="11.25" customHeight="1">
      <c r="A178" s="125" t="s">
        <v>644</v>
      </c>
      <c r="B178" s="125" t="s">
        <v>645</v>
      </c>
      <c r="C178" s="125" t="s">
        <v>46</v>
      </c>
      <c r="D178" s="55">
        <v>691.2</v>
      </c>
      <c r="E178" s="55">
        <v>864</v>
      </c>
      <c r="F178" s="55">
        <v>757.77</v>
      </c>
      <c r="G178" s="55"/>
      <c r="H178" s="55"/>
      <c r="I178" s="55"/>
      <c r="J178" s="16"/>
      <c r="K178" s="16"/>
      <c r="L178" s="16"/>
      <c r="M178" s="17">
        <f t="shared" si="6"/>
        <v>1.25</v>
      </c>
      <c r="N178" s="18"/>
      <c r="O178" s="17">
        <f t="shared" si="7"/>
        <v>1.0963107638888887</v>
      </c>
      <c r="P178" s="18"/>
    </row>
    <row r="179" spans="1:16" s="53" customFormat="1" ht="11.25" customHeight="1">
      <c r="A179" s="125" t="s">
        <v>646</v>
      </c>
      <c r="B179" s="125" t="s">
        <v>647</v>
      </c>
      <c r="C179" s="125" t="s">
        <v>138</v>
      </c>
      <c r="D179" s="55">
        <v>3110.4</v>
      </c>
      <c r="E179" s="55">
        <v>3888</v>
      </c>
      <c r="F179" s="55">
        <v>3441.19</v>
      </c>
      <c r="G179" s="55"/>
      <c r="H179" s="55"/>
      <c r="I179" s="55"/>
      <c r="J179" s="16"/>
      <c r="K179" s="16"/>
      <c r="L179" s="16"/>
      <c r="M179" s="17">
        <f t="shared" si="6"/>
        <v>1.25</v>
      </c>
      <c r="N179" s="18"/>
      <c r="O179" s="17">
        <f t="shared" si="7"/>
        <v>1.10634966563786</v>
      </c>
      <c r="P179" s="18"/>
    </row>
    <row r="180" spans="1:16" s="53" customFormat="1" ht="11.25" customHeight="1">
      <c r="A180" s="125" t="s">
        <v>646</v>
      </c>
      <c r="B180" s="125" t="s">
        <v>647</v>
      </c>
      <c r="C180" s="125" t="s">
        <v>46</v>
      </c>
      <c r="D180" s="55">
        <v>4410</v>
      </c>
      <c r="E180" s="55">
        <v>7939.44</v>
      </c>
      <c r="F180" s="55">
        <v>6807.06</v>
      </c>
      <c r="G180" s="55"/>
      <c r="H180" s="55"/>
      <c r="I180" s="55"/>
      <c r="J180" s="16"/>
      <c r="K180" s="16"/>
      <c r="L180" s="16"/>
      <c r="M180" s="17">
        <f t="shared" si="6"/>
        <v>1.800326530612245</v>
      </c>
      <c r="N180" s="18"/>
      <c r="O180" s="17">
        <f t="shared" si="7"/>
        <v>1.5435510204081633</v>
      </c>
      <c r="P180" s="18"/>
    </row>
    <row r="181" spans="1:16" s="53" customFormat="1" ht="11.25" customHeight="1">
      <c r="A181" s="125" t="s">
        <v>667</v>
      </c>
      <c r="B181" s="125" t="s">
        <v>668</v>
      </c>
      <c r="C181" s="125" t="s">
        <v>122</v>
      </c>
      <c r="D181" s="55">
        <v>959</v>
      </c>
      <c r="E181" s="55">
        <v>1620.44</v>
      </c>
      <c r="F181" s="55">
        <v>1459.91</v>
      </c>
      <c r="G181" s="55">
        <v>11022.03</v>
      </c>
      <c r="H181" s="55">
        <v>7180.3</v>
      </c>
      <c r="I181" s="55">
        <v>6348.16</v>
      </c>
      <c r="J181" s="16">
        <f>(G181-D181)*100/D181</f>
        <v>1049.325338894682</v>
      </c>
      <c r="K181" s="16">
        <f>(H181-E181)*100/E181</f>
        <v>343.10804472859223</v>
      </c>
      <c r="L181" s="16">
        <f>(I181-F181)*100/F181</f>
        <v>334.8322841819016</v>
      </c>
      <c r="M181" s="17">
        <f t="shared" si="6"/>
        <v>1.6897184567257562</v>
      </c>
      <c r="N181" s="18">
        <f t="shared" si="8"/>
        <v>0.6514498690350145</v>
      </c>
      <c r="O181" s="17">
        <f t="shared" si="7"/>
        <v>1.522325338894682</v>
      </c>
      <c r="P181" s="18">
        <f t="shared" si="9"/>
        <v>0.5759519798077123</v>
      </c>
    </row>
    <row r="182" spans="1:16" s="53" customFormat="1" ht="11.25" customHeight="1">
      <c r="A182" s="125" t="s">
        <v>714</v>
      </c>
      <c r="B182" s="125" t="s">
        <v>715</v>
      </c>
      <c r="C182" s="125" t="s">
        <v>138</v>
      </c>
      <c r="D182" s="55"/>
      <c r="E182" s="55"/>
      <c r="F182" s="55"/>
      <c r="G182" s="55">
        <v>11124</v>
      </c>
      <c r="H182" s="55">
        <v>10567.8</v>
      </c>
      <c r="I182" s="55">
        <v>9452.65</v>
      </c>
      <c r="J182" s="16"/>
      <c r="K182" s="16"/>
      <c r="L182" s="16"/>
      <c r="M182" s="17"/>
      <c r="N182" s="18">
        <f t="shared" si="8"/>
        <v>0.95</v>
      </c>
      <c r="O182" s="17"/>
      <c r="P182" s="18">
        <f t="shared" si="9"/>
        <v>0.8497527867673499</v>
      </c>
    </row>
    <row r="183" spans="1:16" s="53" customFormat="1" ht="11.25" customHeight="1">
      <c r="A183" s="125" t="s">
        <v>714</v>
      </c>
      <c r="B183" s="125" t="s">
        <v>715</v>
      </c>
      <c r="C183" s="125" t="s">
        <v>46</v>
      </c>
      <c r="D183" s="55"/>
      <c r="E183" s="55"/>
      <c r="F183" s="55"/>
      <c r="G183" s="55">
        <v>27729</v>
      </c>
      <c r="H183" s="55">
        <v>26854.2</v>
      </c>
      <c r="I183" s="55">
        <v>24149.87</v>
      </c>
      <c r="J183" s="16"/>
      <c r="K183" s="16"/>
      <c r="L183" s="16"/>
      <c r="M183" s="17"/>
      <c r="N183" s="18">
        <f t="shared" si="8"/>
        <v>0.9684518013631938</v>
      </c>
      <c r="O183" s="17"/>
      <c r="P183" s="18">
        <f t="shared" si="9"/>
        <v>0.8709246637094737</v>
      </c>
    </row>
    <row r="184" spans="1:16" s="53" customFormat="1" ht="11.25" customHeight="1">
      <c r="A184" s="125" t="s">
        <v>714</v>
      </c>
      <c r="B184" s="125" t="s">
        <v>715</v>
      </c>
      <c r="C184" s="125" t="s">
        <v>156</v>
      </c>
      <c r="D184" s="55"/>
      <c r="E184" s="55"/>
      <c r="F184" s="55"/>
      <c r="G184" s="55">
        <v>14045.2</v>
      </c>
      <c r="H184" s="55">
        <v>13323.77</v>
      </c>
      <c r="I184" s="55">
        <v>11911.44</v>
      </c>
      <c r="J184" s="16"/>
      <c r="K184" s="16"/>
      <c r="L184" s="16"/>
      <c r="M184" s="17"/>
      <c r="N184" s="18">
        <f t="shared" si="8"/>
        <v>0.9486351208953948</v>
      </c>
      <c r="O184" s="17"/>
      <c r="P184" s="18">
        <f t="shared" si="9"/>
        <v>0.8480790590379631</v>
      </c>
    </row>
    <row r="185" spans="1:16" s="53" customFormat="1" ht="11.25" customHeight="1">
      <c r="A185" s="125" t="s">
        <v>714</v>
      </c>
      <c r="B185" s="125" t="s">
        <v>715</v>
      </c>
      <c r="C185" s="125" t="s">
        <v>83</v>
      </c>
      <c r="D185" s="55"/>
      <c r="E185" s="55"/>
      <c r="F185" s="55"/>
      <c r="G185" s="55">
        <v>3240</v>
      </c>
      <c r="H185" s="55">
        <v>2970</v>
      </c>
      <c r="I185" s="55">
        <v>2617.25</v>
      </c>
      <c r="J185" s="16"/>
      <c r="K185" s="16"/>
      <c r="L185" s="16"/>
      <c r="M185" s="17"/>
      <c r="N185" s="18">
        <f t="shared" si="8"/>
        <v>0.9166666666666666</v>
      </c>
      <c r="O185" s="17"/>
      <c r="P185" s="18">
        <f t="shared" si="9"/>
        <v>0.8077932098765432</v>
      </c>
    </row>
    <row r="186" spans="1:16" s="53" customFormat="1" ht="11.25" customHeight="1">
      <c r="A186" s="125" t="s">
        <v>571</v>
      </c>
      <c r="B186" s="125" t="s">
        <v>572</v>
      </c>
      <c r="C186" s="125" t="s">
        <v>49</v>
      </c>
      <c r="D186" s="55">
        <v>21.6</v>
      </c>
      <c r="E186" s="55">
        <v>82.59</v>
      </c>
      <c r="F186" s="55">
        <v>72.36</v>
      </c>
      <c r="G186" s="55"/>
      <c r="H186" s="55"/>
      <c r="I186" s="55"/>
      <c r="J186" s="16"/>
      <c r="K186" s="16"/>
      <c r="L186" s="16"/>
      <c r="M186" s="17">
        <f t="shared" si="6"/>
        <v>3.823611111111111</v>
      </c>
      <c r="N186" s="18"/>
      <c r="O186" s="17">
        <f t="shared" si="7"/>
        <v>3.3499999999999996</v>
      </c>
      <c r="P186" s="18"/>
    </row>
    <row r="187" spans="1:16" s="53" customFormat="1" ht="11.25" customHeight="1">
      <c r="A187" s="125" t="s">
        <v>216</v>
      </c>
      <c r="B187" s="125" t="s">
        <v>217</v>
      </c>
      <c r="C187" s="125" t="s">
        <v>789</v>
      </c>
      <c r="D187" s="55"/>
      <c r="E187" s="55"/>
      <c r="F187" s="55"/>
      <c r="G187" s="55">
        <v>25000</v>
      </c>
      <c r="H187" s="55">
        <v>15750</v>
      </c>
      <c r="I187" s="55">
        <v>14038.57</v>
      </c>
      <c r="J187" s="16"/>
      <c r="K187" s="16"/>
      <c r="L187" s="16"/>
      <c r="M187" s="17"/>
      <c r="N187" s="18">
        <f t="shared" si="8"/>
        <v>0.63</v>
      </c>
      <c r="O187" s="17"/>
      <c r="P187" s="18">
        <f t="shared" si="9"/>
        <v>0.5615428</v>
      </c>
    </row>
    <row r="188" spans="1:16" s="53" customFormat="1" ht="11.25" customHeight="1">
      <c r="A188" s="125" t="s">
        <v>216</v>
      </c>
      <c r="B188" s="125" t="s">
        <v>217</v>
      </c>
      <c r="C188" s="125" t="s">
        <v>488</v>
      </c>
      <c r="D188" s="55"/>
      <c r="E188" s="55"/>
      <c r="F188" s="55"/>
      <c r="G188" s="55">
        <v>17000</v>
      </c>
      <c r="H188" s="55">
        <v>8010</v>
      </c>
      <c r="I188" s="55">
        <v>7285.46</v>
      </c>
      <c r="J188" s="16"/>
      <c r="K188" s="16"/>
      <c r="L188" s="16"/>
      <c r="M188" s="17"/>
      <c r="N188" s="18">
        <f t="shared" si="8"/>
        <v>0.4711764705882353</v>
      </c>
      <c r="O188" s="17"/>
      <c r="P188" s="18">
        <f t="shared" si="9"/>
        <v>0.4285564705882353</v>
      </c>
    </row>
    <row r="189" spans="1:16" s="53" customFormat="1" ht="11.25" customHeight="1">
      <c r="A189" s="125" t="s">
        <v>216</v>
      </c>
      <c r="B189" s="125" t="s">
        <v>217</v>
      </c>
      <c r="C189" s="125" t="s">
        <v>174</v>
      </c>
      <c r="D189" s="55">
        <v>50000</v>
      </c>
      <c r="E189" s="55">
        <v>42225</v>
      </c>
      <c r="F189" s="55">
        <v>37880.65</v>
      </c>
      <c r="G189" s="55"/>
      <c r="H189" s="55"/>
      <c r="I189" s="55"/>
      <c r="J189" s="16"/>
      <c r="K189" s="16"/>
      <c r="L189" s="16"/>
      <c r="M189" s="17">
        <f t="shared" si="6"/>
        <v>0.8445</v>
      </c>
      <c r="N189" s="18"/>
      <c r="O189" s="17">
        <f t="shared" si="7"/>
        <v>0.757613</v>
      </c>
      <c r="P189" s="18"/>
    </row>
    <row r="190" spans="1:16" s="53" customFormat="1" ht="11.25" customHeight="1">
      <c r="A190" s="125" t="s">
        <v>216</v>
      </c>
      <c r="B190" s="125" t="s">
        <v>217</v>
      </c>
      <c r="C190" s="125" t="s">
        <v>609</v>
      </c>
      <c r="D190" s="55">
        <v>49000</v>
      </c>
      <c r="E190" s="55">
        <v>48505</v>
      </c>
      <c r="F190" s="55">
        <v>42489.01</v>
      </c>
      <c r="G190" s="55"/>
      <c r="H190" s="55"/>
      <c r="I190" s="55"/>
      <c r="J190" s="16"/>
      <c r="K190" s="16"/>
      <c r="L190" s="16"/>
      <c r="M190" s="17">
        <f t="shared" si="6"/>
        <v>0.9898979591836735</v>
      </c>
      <c r="N190" s="18"/>
      <c r="O190" s="17">
        <f t="shared" si="7"/>
        <v>0.8671226530612245</v>
      </c>
      <c r="P190" s="18"/>
    </row>
    <row r="191" spans="1:16" s="53" customFormat="1" ht="11.25" customHeight="1">
      <c r="A191" s="125" t="s">
        <v>216</v>
      </c>
      <c r="B191" s="125" t="s">
        <v>217</v>
      </c>
      <c r="C191" s="125" t="s">
        <v>66</v>
      </c>
      <c r="D191" s="55">
        <v>70500</v>
      </c>
      <c r="E191" s="55">
        <v>65600</v>
      </c>
      <c r="F191" s="55">
        <v>59688.09</v>
      </c>
      <c r="G191" s="55">
        <v>7000</v>
      </c>
      <c r="H191" s="55">
        <v>3579</v>
      </c>
      <c r="I191" s="55">
        <v>3149.34</v>
      </c>
      <c r="J191" s="16">
        <f>(G191-D191)*100/D191</f>
        <v>-90.0709219858156</v>
      </c>
      <c r="K191" s="16">
        <f>(H191-E191)*100/E191</f>
        <v>-94.54420731707317</v>
      </c>
      <c r="L191" s="16">
        <f>(I191-F191)*100/F191</f>
        <v>-94.72367100371281</v>
      </c>
      <c r="M191" s="17">
        <f t="shared" si="6"/>
        <v>0.9304964539007092</v>
      </c>
      <c r="N191" s="18">
        <f t="shared" si="8"/>
        <v>0.5112857142857142</v>
      </c>
      <c r="O191" s="17">
        <f t="shared" si="7"/>
        <v>0.846639574468085</v>
      </c>
      <c r="P191" s="18">
        <f t="shared" si="9"/>
        <v>0.4499057142857143</v>
      </c>
    </row>
    <row r="192" spans="1:16" s="53" customFormat="1" ht="11.25" customHeight="1">
      <c r="A192" s="125" t="s">
        <v>216</v>
      </c>
      <c r="B192" s="125" t="s">
        <v>217</v>
      </c>
      <c r="C192" s="125" t="s">
        <v>149</v>
      </c>
      <c r="D192" s="55"/>
      <c r="E192" s="55"/>
      <c r="F192" s="55"/>
      <c r="G192" s="55">
        <v>25000</v>
      </c>
      <c r="H192" s="55">
        <v>11875</v>
      </c>
      <c r="I192" s="55">
        <v>10546.33</v>
      </c>
      <c r="J192" s="16"/>
      <c r="K192" s="16"/>
      <c r="L192" s="16"/>
      <c r="M192" s="17"/>
      <c r="N192" s="18">
        <f t="shared" si="8"/>
        <v>0.475</v>
      </c>
      <c r="O192" s="17"/>
      <c r="P192" s="18">
        <f t="shared" si="9"/>
        <v>0.4218532</v>
      </c>
    </row>
    <row r="193" spans="1:16" s="53" customFormat="1" ht="11.25" customHeight="1">
      <c r="A193" s="125" t="s">
        <v>219</v>
      </c>
      <c r="B193" s="125" t="s">
        <v>220</v>
      </c>
      <c r="C193" s="125" t="s">
        <v>138</v>
      </c>
      <c r="D193" s="55">
        <v>10100</v>
      </c>
      <c r="E193" s="55">
        <v>62244.4</v>
      </c>
      <c r="F193" s="55">
        <v>55224.83</v>
      </c>
      <c r="G193" s="55">
        <v>1950</v>
      </c>
      <c r="H193" s="55">
        <v>11934</v>
      </c>
      <c r="I193" s="55">
        <v>10696.89</v>
      </c>
      <c r="J193" s="16">
        <f>(G193-D193)*100/D193</f>
        <v>-80.6930693069307</v>
      </c>
      <c r="K193" s="16">
        <f>(H193-E193)*100/E193</f>
        <v>-80.82719087982211</v>
      </c>
      <c r="L193" s="16">
        <f>(I193-F193)*100/F193</f>
        <v>-80.63028894792433</v>
      </c>
      <c r="M193" s="17">
        <f t="shared" si="6"/>
        <v>6.1628118811881185</v>
      </c>
      <c r="N193" s="18">
        <f t="shared" si="8"/>
        <v>6.12</v>
      </c>
      <c r="O193" s="17">
        <f t="shared" si="7"/>
        <v>5.46780495049505</v>
      </c>
      <c r="P193" s="18">
        <f t="shared" si="9"/>
        <v>5.4855846153846155</v>
      </c>
    </row>
    <row r="194" spans="1:16" s="53" customFormat="1" ht="11.25" customHeight="1">
      <c r="A194" s="125" t="s">
        <v>219</v>
      </c>
      <c r="B194" s="125" t="s">
        <v>220</v>
      </c>
      <c r="C194" s="125" t="s">
        <v>139</v>
      </c>
      <c r="D194" s="55">
        <v>750</v>
      </c>
      <c r="E194" s="55">
        <v>5959</v>
      </c>
      <c r="F194" s="55">
        <v>5495.99</v>
      </c>
      <c r="G194" s="55"/>
      <c r="H194" s="55"/>
      <c r="I194" s="55"/>
      <c r="J194" s="16"/>
      <c r="K194" s="16"/>
      <c r="L194" s="16"/>
      <c r="M194" s="17">
        <f t="shared" si="6"/>
        <v>7.945333333333333</v>
      </c>
      <c r="N194" s="18"/>
      <c r="O194" s="17">
        <f t="shared" si="7"/>
        <v>7.327986666666666</v>
      </c>
      <c r="P194" s="18"/>
    </row>
    <row r="195" spans="1:16" s="53" customFormat="1" ht="11.25" customHeight="1">
      <c r="A195" s="125" t="s">
        <v>219</v>
      </c>
      <c r="B195" s="125" t="s">
        <v>220</v>
      </c>
      <c r="C195" s="125" t="s">
        <v>63</v>
      </c>
      <c r="D195" s="55">
        <v>2328</v>
      </c>
      <c r="E195" s="55">
        <v>19468.96</v>
      </c>
      <c r="F195" s="55">
        <v>17775.24</v>
      </c>
      <c r="G195" s="55">
        <v>2250</v>
      </c>
      <c r="H195" s="55">
        <v>15960</v>
      </c>
      <c r="I195" s="55">
        <v>14283.73</v>
      </c>
      <c r="J195" s="16">
        <f>(G195-D195)*100/D195</f>
        <v>-3.350515463917526</v>
      </c>
      <c r="K195" s="16">
        <f>(H195-E195)*100/E195</f>
        <v>-18.023356152562844</v>
      </c>
      <c r="L195" s="16">
        <f>(I195-F195)*100/F195</f>
        <v>-19.642547723687567</v>
      </c>
      <c r="M195" s="17">
        <f t="shared" si="6"/>
        <v>8.362955326460481</v>
      </c>
      <c r="N195" s="18">
        <f t="shared" si="8"/>
        <v>7.093333333333334</v>
      </c>
      <c r="O195" s="17">
        <f t="shared" si="7"/>
        <v>7.635412371134021</v>
      </c>
      <c r="P195" s="18">
        <f t="shared" si="9"/>
        <v>6.348324444444445</v>
      </c>
    </row>
    <row r="196" spans="1:16" s="53" customFormat="1" ht="11.25" customHeight="1">
      <c r="A196" s="125" t="s">
        <v>219</v>
      </c>
      <c r="B196" s="125" t="s">
        <v>220</v>
      </c>
      <c r="C196" s="125" t="s">
        <v>122</v>
      </c>
      <c r="D196" s="55">
        <v>4570</v>
      </c>
      <c r="E196" s="55">
        <v>28677.56</v>
      </c>
      <c r="F196" s="55">
        <v>25931.81</v>
      </c>
      <c r="G196" s="55">
        <v>1367</v>
      </c>
      <c r="H196" s="55">
        <v>5438.72</v>
      </c>
      <c r="I196" s="55">
        <v>4865.44</v>
      </c>
      <c r="J196" s="16">
        <f>(G196-D196)*100/D196</f>
        <v>-70.0875273522976</v>
      </c>
      <c r="K196" s="16">
        <f>(H196-E196)*100/E196</f>
        <v>-81.03492765772262</v>
      </c>
      <c r="L196" s="16">
        <f>(I196-F196)*100/F196</f>
        <v>-81.2375611266626</v>
      </c>
      <c r="M196" s="17">
        <f t="shared" si="6"/>
        <v>6.275177242888403</v>
      </c>
      <c r="N196" s="18">
        <f t="shared" si="8"/>
        <v>3.978580833942941</v>
      </c>
      <c r="O196" s="17">
        <f t="shared" si="7"/>
        <v>5.674356673960613</v>
      </c>
      <c r="P196" s="18">
        <f t="shared" si="9"/>
        <v>3.559209948792977</v>
      </c>
    </row>
    <row r="197" spans="1:16" s="53" customFormat="1" ht="11.25" customHeight="1">
      <c r="A197" s="125" t="s">
        <v>219</v>
      </c>
      <c r="B197" s="125" t="s">
        <v>220</v>
      </c>
      <c r="C197" s="125" t="s">
        <v>92</v>
      </c>
      <c r="D197" s="55">
        <v>29</v>
      </c>
      <c r="E197" s="55">
        <v>219.64</v>
      </c>
      <c r="F197" s="55">
        <v>192.64</v>
      </c>
      <c r="G197" s="55"/>
      <c r="H197" s="55"/>
      <c r="I197" s="55"/>
      <c r="J197" s="16"/>
      <c r="K197" s="16"/>
      <c r="L197" s="16"/>
      <c r="M197" s="17">
        <f t="shared" si="6"/>
        <v>7.573793103448275</v>
      </c>
      <c r="N197" s="18"/>
      <c r="O197" s="17">
        <f t="shared" si="7"/>
        <v>6.642758620689655</v>
      </c>
      <c r="P197" s="18"/>
    </row>
    <row r="198" spans="1:16" s="53" customFormat="1" ht="11.25" customHeight="1">
      <c r="A198" s="125" t="s">
        <v>219</v>
      </c>
      <c r="B198" s="125" t="s">
        <v>220</v>
      </c>
      <c r="C198" s="125" t="s">
        <v>46</v>
      </c>
      <c r="D198" s="55">
        <v>6800</v>
      </c>
      <c r="E198" s="55">
        <v>48000</v>
      </c>
      <c r="F198" s="55">
        <v>43220.99</v>
      </c>
      <c r="G198" s="55">
        <v>7320</v>
      </c>
      <c r="H198" s="55">
        <v>51062.4</v>
      </c>
      <c r="I198" s="55">
        <v>45891.77</v>
      </c>
      <c r="J198" s="16">
        <f>(G198-D198)*100/D198</f>
        <v>7.647058823529412</v>
      </c>
      <c r="K198" s="16">
        <f>(H198-E198)*100/E198</f>
        <v>6.380000000000003</v>
      </c>
      <c r="L198" s="16">
        <f>(I198-F198)*100/F198</f>
        <v>6.179358686601114</v>
      </c>
      <c r="M198" s="17">
        <f aca="true" t="shared" si="10" ref="M198:M261">E198/D198</f>
        <v>7.0588235294117645</v>
      </c>
      <c r="N198" s="18">
        <f aca="true" t="shared" si="11" ref="N198:N260">H198/G198</f>
        <v>6.975737704918033</v>
      </c>
      <c r="O198" s="17">
        <f aca="true" t="shared" si="12" ref="O198:O261">F198/D198</f>
        <v>6.35602794117647</v>
      </c>
      <c r="P198" s="18">
        <f aca="true" t="shared" si="13" ref="P198:P260">I198/G198</f>
        <v>6.269367486338798</v>
      </c>
    </row>
    <row r="199" spans="1:16" s="53" customFormat="1" ht="11.25" customHeight="1">
      <c r="A199" s="125" t="s">
        <v>219</v>
      </c>
      <c r="B199" s="125" t="s">
        <v>220</v>
      </c>
      <c r="C199" s="125" t="s">
        <v>62</v>
      </c>
      <c r="D199" s="55"/>
      <c r="E199" s="55"/>
      <c r="F199" s="55"/>
      <c r="G199" s="55">
        <v>780</v>
      </c>
      <c r="H199" s="55">
        <v>6316.8</v>
      </c>
      <c r="I199" s="55">
        <v>5667.91</v>
      </c>
      <c r="J199" s="16"/>
      <c r="K199" s="16"/>
      <c r="L199" s="16"/>
      <c r="M199" s="17"/>
      <c r="N199" s="18">
        <f t="shared" si="11"/>
        <v>8.098461538461539</v>
      </c>
      <c r="O199" s="17"/>
      <c r="P199" s="18">
        <f t="shared" si="13"/>
        <v>7.266551282051282</v>
      </c>
    </row>
    <row r="200" spans="1:16" s="53" customFormat="1" ht="11.25" customHeight="1">
      <c r="A200" s="125" t="s">
        <v>219</v>
      </c>
      <c r="B200" s="125" t="s">
        <v>220</v>
      </c>
      <c r="C200" s="125" t="s">
        <v>156</v>
      </c>
      <c r="D200" s="55">
        <v>455</v>
      </c>
      <c r="E200" s="55">
        <v>3147.83</v>
      </c>
      <c r="F200" s="55">
        <v>2815.4</v>
      </c>
      <c r="G200" s="55">
        <v>10609</v>
      </c>
      <c r="H200" s="55">
        <v>53753.37</v>
      </c>
      <c r="I200" s="55">
        <v>48151.66</v>
      </c>
      <c r="J200" s="16">
        <f>(G200-D200)*100/D200</f>
        <v>2231.6483516483518</v>
      </c>
      <c r="K200" s="16">
        <f>(H200-E200)*100/E200</f>
        <v>1607.632559572785</v>
      </c>
      <c r="L200" s="16">
        <f>(I200-F200)*100/F200</f>
        <v>1610.2955175108332</v>
      </c>
      <c r="M200" s="17">
        <f t="shared" si="10"/>
        <v>6.9183076923076925</v>
      </c>
      <c r="N200" s="18">
        <f t="shared" si="11"/>
        <v>5.066770666415308</v>
      </c>
      <c r="O200" s="17">
        <f t="shared" si="12"/>
        <v>6.187692307692308</v>
      </c>
      <c r="P200" s="18">
        <f t="shared" si="13"/>
        <v>4.538755773399944</v>
      </c>
    </row>
    <row r="201" spans="1:16" s="53" customFormat="1" ht="11.25" customHeight="1">
      <c r="A201" s="125" t="s">
        <v>219</v>
      </c>
      <c r="B201" s="125" t="s">
        <v>220</v>
      </c>
      <c r="C201" s="125" t="s">
        <v>102</v>
      </c>
      <c r="D201" s="55"/>
      <c r="E201" s="55"/>
      <c r="F201" s="55"/>
      <c r="G201" s="55">
        <v>822.5</v>
      </c>
      <c r="H201" s="55">
        <v>6161.22</v>
      </c>
      <c r="I201" s="55">
        <v>5582.2</v>
      </c>
      <c r="J201" s="16"/>
      <c r="K201" s="16"/>
      <c r="L201" s="16"/>
      <c r="M201" s="17"/>
      <c r="N201" s="18">
        <f t="shared" si="11"/>
        <v>7.490844984802432</v>
      </c>
      <c r="O201" s="17"/>
      <c r="P201" s="18">
        <f t="shared" si="13"/>
        <v>6.786869300911854</v>
      </c>
    </row>
    <row r="202" spans="1:16" s="53" customFormat="1" ht="11.25" customHeight="1">
      <c r="A202" s="125" t="s">
        <v>219</v>
      </c>
      <c r="B202" s="125" t="s">
        <v>220</v>
      </c>
      <c r="C202" s="125" t="s">
        <v>85</v>
      </c>
      <c r="D202" s="55">
        <v>550</v>
      </c>
      <c r="E202" s="55">
        <v>4387.46</v>
      </c>
      <c r="F202" s="55">
        <v>4036.33</v>
      </c>
      <c r="G202" s="55"/>
      <c r="H202" s="55"/>
      <c r="I202" s="55"/>
      <c r="J202" s="16"/>
      <c r="K202" s="16"/>
      <c r="L202" s="16"/>
      <c r="M202" s="17">
        <f t="shared" si="10"/>
        <v>7.9772</v>
      </c>
      <c r="N202" s="18"/>
      <c r="O202" s="17">
        <f t="shared" si="12"/>
        <v>7.338781818181818</v>
      </c>
      <c r="P202" s="18"/>
    </row>
    <row r="203" spans="1:16" s="53" customFormat="1" ht="11.25" customHeight="1">
      <c r="A203" s="125" t="s">
        <v>219</v>
      </c>
      <c r="B203" s="125" t="s">
        <v>220</v>
      </c>
      <c r="C203" s="125" t="s">
        <v>183</v>
      </c>
      <c r="D203" s="55">
        <v>3710</v>
      </c>
      <c r="E203" s="55">
        <v>26999.2</v>
      </c>
      <c r="F203" s="55">
        <v>24318.46</v>
      </c>
      <c r="G203" s="55">
        <v>3350</v>
      </c>
      <c r="H203" s="55">
        <v>24283</v>
      </c>
      <c r="I203" s="55">
        <v>21715.07</v>
      </c>
      <c r="J203" s="16">
        <f>(G203-D203)*100/D203</f>
        <v>-9.703504043126685</v>
      </c>
      <c r="K203" s="16">
        <f>(H203-E203)*100/E203</f>
        <v>-10.060298082906161</v>
      </c>
      <c r="L203" s="16">
        <f>(I203-F203)*100/F203</f>
        <v>-10.705406510116182</v>
      </c>
      <c r="M203" s="17">
        <f t="shared" si="10"/>
        <v>7.277412398921833</v>
      </c>
      <c r="N203" s="18">
        <f t="shared" si="11"/>
        <v>7.24865671641791</v>
      </c>
      <c r="O203" s="17">
        <f t="shared" si="12"/>
        <v>6.554840970350404</v>
      </c>
      <c r="P203" s="18">
        <f t="shared" si="13"/>
        <v>6.482110447761194</v>
      </c>
    </row>
    <row r="204" spans="1:16" s="53" customFormat="1" ht="11.25" customHeight="1">
      <c r="A204" s="125" t="s">
        <v>219</v>
      </c>
      <c r="B204" s="125" t="s">
        <v>220</v>
      </c>
      <c r="C204" s="125" t="s">
        <v>49</v>
      </c>
      <c r="D204" s="55">
        <v>3030</v>
      </c>
      <c r="E204" s="55">
        <v>25027.8</v>
      </c>
      <c r="F204" s="55">
        <v>22639.07</v>
      </c>
      <c r="G204" s="55">
        <v>510</v>
      </c>
      <c r="H204" s="55">
        <v>4212.6</v>
      </c>
      <c r="I204" s="55">
        <v>3864.37</v>
      </c>
      <c r="J204" s="16">
        <f>(G204-D204)*100/D204</f>
        <v>-83.16831683168317</v>
      </c>
      <c r="K204" s="16">
        <f>(H204-E204)*100/E204</f>
        <v>-83.16831683168316</v>
      </c>
      <c r="L204" s="16">
        <f>(I204-F204)*100/F204</f>
        <v>-82.93052673983516</v>
      </c>
      <c r="M204" s="17">
        <f t="shared" si="10"/>
        <v>8.26</v>
      </c>
      <c r="N204" s="18">
        <f t="shared" si="11"/>
        <v>8.260000000000002</v>
      </c>
      <c r="O204" s="17">
        <f t="shared" si="12"/>
        <v>7.471640264026402</v>
      </c>
      <c r="P204" s="18">
        <f t="shared" si="13"/>
        <v>7.577196078431372</v>
      </c>
    </row>
    <row r="205" spans="1:16" s="53" customFormat="1" ht="11.25" customHeight="1">
      <c r="A205" s="125" t="s">
        <v>219</v>
      </c>
      <c r="B205" s="125" t="s">
        <v>220</v>
      </c>
      <c r="C205" s="125" t="s">
        <v>59</v>
      </c>
      <c r="D205" s="55">
        <v>115</v>
      </c>
      <c r="E205" s="55">
        <v>903.8</v>
      </c>
      <c r="F205" s="55">
        <v>796.16</v>
      </c>
      <c r="G205" s="55"/>
      <c r="H205" s="55"/>
      <c r="I205" s="55"/>
      <c r="J205" s="16"/>
      <c r="K205" s="16"/>
      <c r="L205" s="16"/>
      <c r="M205" s="17">
        <f t="shared" si="10"/>
        <v>7.8591304347826085</v>
      </c>
      <c r="N205" s="18"/>
      <c r="O205" s="17">
        <f t="shared" si="12"/>
        <v>6.923130434782609</v>
      </c>
      <c r="P205" s="18"/>
    </row>
    <row r="206" spans="1:16" s="53" customFormat="1" ht="11.25" customHeight="1">
      <c r="A206" s="125" t="s">
        <v>219</v>
      </c>
      <c r="B206" s="125" t="s">
        <v>220</v>
      </c>
      <c r="C206" s="125" t="s">
        <v>83</v>
      </c>
      <c r="D206" s="55"/>
      <c r="E206" s="55"/>
      <c r="F206" s="55"/>
      <c r="G206" s="55">
        <v>112.5</v>
      </c>
      <c r="H206" s="55">
        <v>975</v>
      </c>
      <c r="I206" s="55">
        <v>859.2</v>
      </c>
      <c r="J206" s="16"/>
      <c r="K206" s="16"/>
      <c r="L206" s="16"/>
      <c r="M206" s="17"/>
      <c r="N206" s="18">
        <f t="shared" si="11"/>
        <v>8.666666666666666</v>
      </c>
      <c r="O206" s="17"/>
      <c r="P206" s="18">
        <f t="shared" si="13"/>
        <v>7.637333333333333</v>
      </c>
    </row>
    <row r="207" spans="1:16" s="53" customFormat="1" ht="11.25" customHeight="1">
      <c r="A207" s="125" t="s">
        <v>221</v>
      </c>
      <c r="B207" s="125" t="s">
        <v>222</v>
      </c>
      <c r="C207" s="125" t="s">
        <v>138</v>
      </c>
      <c r="D207" s="55">
        <v>4200</v>
      </c>
      <c r="E207" s="55">
        <v>21840</v>
      </c>
      <c r="F207" s="55">
        <v>18494.05</v>
      </c>
      <c r="G207" s="55">
        <v>3750</v>
      </c>
      <c r="H207" s="55">
        <v>18180</v>
      </c>
      <c r="I207" s="55">
        <v>16365.54</v>
      </c>
      <c r="J207" s="16">
        <f>(G207-D207)*100/D207</f>
        <v>-10.714285714285714</v>
      </c>
      <c r="K207" s="16">
        <f>(H207-E207)*100/E207</f>
        <v>-16.75824175824176</v>
      </c>
      <c r="L207" s="16">
        <f>(I207-F207)*100/F207</f>
        <v>-11.509161054501304</v>
      </c>
      <c r="M207" s="17">
        <f t="shared" si="10"/>
        <v>5.2</v>
      </c>
      <c r="N207" s="18">
        <f t="shared" si="11"/>
        <v>4.848</v>
      </c>
      <c r="O207" s="17">
        <f t="shared" si="12"/>
        <v>4.403345238095238</v>
      </c>
      <c r="P207" s="18">
        <f t="shared" si="13"/>
        <v>4.3641440000000005</v>
      </c>
    </row>
    <row r="208" spans="1:16" s="53" customFormat="1" ht="11.25" customHeight="1">
      <c r="A208" s="125" t="s">
        <v>221</v>
      </c>
      <c r="B208" s="125" t="s">
        <v>222</v>
      </c>
      <c r="C208" s="125" t="s">
        <v>139</v>
      </c>
      <c r="D208" s="55">
        <v>3600</v>
      </c>
      <c r="E208" s="55">
        <v>25041.6</v>
      </c>
      <c r="F208" s="55">
        <v>22570.28</v>
      </c>
      <c r="G208" s="55">
        <v>360</v>
      </c>
      <c r="H208" s="55">
        <v>2566.8</v>
      </c>
      <c r="I208" s="55">
        <v>2292.79</v>
      </c>
      <c r="J208" s="16">
        <f>(G208-D208)*100/D208</f>
        <v>-90</v>
      </c>
      <c r="K208" s="16">
        <f>(H208-E208)*100/E208</f>
        <v>-89.74985623921795</v>
      </c>
      <c r="L208" s="16">
        <f>(I208-F208)*100/F208</f>
        <v>-89.84155269673215</v>
      </c>
      <c r="M208" s="17">
        <f t="shared" si="10"/>
        <v>6.9559999999999995</v>
      </c>
      <c r="N208" s="18">
        <f t="shared" si="11"/>
        <v>7.130000000000001</v>
      </c>
      <c r="O208" s="17">
        <f t="shared" si="12"/>
        <v>6.269522222222222</v>
      </c>
      <c r="P208" s="18">
        <f t="shared" si="13"/>
        <v>6.368861111111111</v>
      </c>
    </row>
    <row r="209" spans="1:16" s="53" customFormat="1" ht="11.25" customHeight="1">
      <c r="A209" s="125" t="s">
        <v>221</v>
      </c>
      <c r="B209" s="125" t="s">
        <v>222</v>
      </c>
      <c r="C209" s="125" t="s">
        <v>122</v>
      </c>
      <c r="D209" s="55">
        <v>192</v>
      </c>
      <c r="E209" s="55">
        <v>1152</v>
      </c>
      <c r="F209" s="55">
        <v>1037.55</v>
      </c>
      <c r="G209" s="55"/>
      <c r="H209" s="55"/>
      <c r="I209" s="55"/>
      <c r="J209" s="16"/>
      <c r="K209" s="16"/>
      <c r="L209" s="16"/>
      <c r="M209" s="17">
        <f t="shared" si="10"/>
        <v>6</v>
      </c>
      <c r="N209" s="18"/>
      <c r="O209" s="17">
        <f t="shared" si="12"/>
        <v>5.4039062499999995</v>
      </c>
      <c r="P209" s="18"/>
    </row>
    <row r="210" spans="1:16" s="53" customFormat="1" ht="11.25" customHeight="1">
      <c r="A210" s="125" t="s">
        <v>221</v>
      </c>
      <c r="B210" s="125" t="s">
        <v>222</v>
      </c>
      <c r="C210" s="125" t="s">
        <v>92</v>
      </c>
      <c r="D210" s="55">
        <v>30</v>
      </c>
      <c r="E210" s="55">
        <v>221.16</v>
      </c>
      <c r="F210" s="55">
        <v>201.3</v>
      </c>
      <c r="G210" s="55"/>
      <c r="H210" s="55"/>
      <c r="I210" s="55"/>
      <c r="J210" s="16"/>
      <c r="K210" s="16"/>
      <c r="L210" s="16"/>
      <c r="M210" s="17">
        <f t="shared" si="10"/>
        <v>7.372</v>
      </c>
      <c r="N210" s="18"/>
      <c r="O210" s="17">
        <f t="shared" si="12"/>
        <v>6.71</v>
      </c>
      <c r="P210" s="18"/>
    </row>
    <row r="211" spans="1:16" s="53" customFormat="1" ht="11.25" customHeight="1">
      <c r="A211" s="125" t="s">
        <v>221</v>
      </c>
      <c r="B211" s="125" t="s">
        <v>222</v>
      </c>
      <c r="C211" s="125" t="s">
        <v>46</v>
      </c>
      <c r="D211" s="55">
        <v>2000</v>
      </c>
      <c r="E211" s="55">
        <v>13901</v>
      </c>
      <c r="F211" s="55">
        <v>12670.62</v>
      </c>
      <c r="G211" s="55">
        <v>7975</v>
      </c>
      <c r="H211" s="55">
        <v>54201.25</v>
      </c>
      <c r="I211" s="55">
        <v>48857.99</v>
      </c>
      <c r="J211" s="16">
        <f>(G211-D211)*100/D211</f>
        <v>298.75</v>
      </c>
      <c r="K211" s="16">
        <f>(H211-E211)*100/E211</f>
        <v>289.90899935256454</v>
      </c>
      <c r="L211" s="16">
        <f>(I211-F211)*100/F211</f>
        <v>285.6006256994527</v>
      </c>
      <c r="M211" s="17">
        <f t="shared" si="10"/>
        <v>6.9505</v>
      </c>
      <c r="N211" s="18">
        <f t="shared" si="11"/>
        <v>6.796394984326019</v>
      </c>
      <c r="O211" s="17">
        <f t="shared" si="12"/>
        <v>6.335310000000001</v>
      </c>
      <c r="P211" s="18">
        <f t="shared" si="13"/>
        <v>6.126393730407523</v>
      </c>
    </row>
    <row r="212" spans="1:16" s="53" customFormat="1" ht="11.25" customHeight="1">
      <c r="A212" s="125" t="s">
        <v>221</v>
      </c>
      <c r="B212" s="125" t="s">
        <v>222</v>
      </c>
      <c r="C212" s="125" t="s">
        <v>156</v>
      </c>
      <c r="D212" s="55">
        <v>97</v>
      </c>
      <c r="E212" s="55">
        <v>738.51</v>
      </c>
      <c r="F212" s="55">
        <v>653.87</v>
      </c>
      <c r="G212" s="55"/>
      <c r="H212" s="55"/>
      <c r="I212" s="55"/>
      <c r="J212" s="16"/>
      <c r="K212" s="16"/>
      <c r="L212" s="16"/>
      <c r="M212" s="17">
        <f t="shared" si="10"/>
        <v>7.613505154639175</v>
      </c>
      <c r="N212" s="18"/>
      <c r="O212" s="17">
        <f t="shared" si="12"/>
        <v>6.740927835051546</v>
      </c>
      <c r="P212" s="18"/>
    </row>
    <row r="213" spans="1:16" s="53" customFormat="1" ht="11.25" customHeight="1">
      <c r="A213" s="125" t="s">
        <v>768</v>
      </c>
      <c r="B213" s="125" t="s">
        <v>769</v>
      </c>
      <c r="C213" s="125" t="s">
        <v>85</v>
      </c>
      <c r="D213" s="55">
        <v>256.8</v>
      </c>
      <c r="E213" s="55">
        <v>9635.12</v>
      </c>
      <c r="F213" s="55">
        <v>8963.74</v>
      </c>
      <c r="G213" s="55"/>
      <c r="H213" s="55"/>
      <c r="I213" s="55"/>
      <c r="J213" s="16"/>
      <c r="K213" s="16"/>
      <c r="L213" s="16"/>
      <c r="M213" s="17">
        <f t="shared" si="10"/>
        <v>37.519937694704055</v>
      </c>
      <c r="N213" s="18"/>
      <c r="O213" s="17">
        <f t="shared" si="12"/>
        <v>34.90552959501557</v>
      </c>
      <c r="P213" s="18"/>
    </row>
    <row r="214" spans="1:16" s="53" customFormat="1" ht="11.25" customHeight="1">
      <c r="A214" s="125" t="s">
        <v>225</v>
      </c>
      <c r="B214" s="125" t="s">
        <v>226</v>
      </c>
      <c r="C214" s="125" t="s">
        <v>138</v>
      </c>
      <c r="D214" s="55">
        <v>8333.6</v>
      </c>
      <c r="E214" s="55">
        <v>73909.7</v>
      </c>
      <c r="F214" s="55">
        <v>65236.23</v>
      </c>
      <c r="G214" s="55">
        <v>3329</v>
      </c>
      <c r="H214" s="55">
        <v>23560.6</v>
      </c>
      <c r="I214" s="55">
        <v>21115.87</v>
      </c>
      <c r="J214" s="16">
        <f>(G214-D214)*100/D214</f>
        <v>-60.053278295094564</v>
      </c>
      <c r="K214" s="16">
        <f>(H214-E214)*100/E214</f>
        <v>-68.12245212739329</v>
      </c>
      <c r="L214" s="16">
        <f>(I214-F214)*100/F214</f>
        <v>-67.63168257883694</v>
      </c>
      <c r="M214" s="17">
        <f t="shared" si="10"/>
        <v>8.868880195833732</v>
      </c>
      <c r="N214" s="18">
        <f t="shared" si="11"/>
        <v>7.077380594773205</v>
      </c>
      <c r="O214" s="17">
        <f t="shared" si="12"/>
        <v>7.828097100892771</v>
      </c>
      <c r="P214" s="18">
        <f t="shared" si="13"/>
        <v>6.343006908981676</v>
      </c>
    </row>
    <row r="215" spans="1:16" s="53" customFormat="1" ht="11.25" customHeight="1">
      <c r="A215" s="125" t="s">
        <v>225</v>
      </c>
      <c r="B215" s="125" t="s">
        <v>226</v>
      </c>
      <c r="C215" s="125" t="s">
        <v>63</v>
      </c>
      <c r="D215" s="55">
        <v>2990.4</v>
      </c>
      <c r="E215" s="55">
        <v>21232.96</v>
      </c>
      <c r="F215" s="55">
        <v>19423.76</v>
      </c>
      <c r="G215" s="55">
        <v>660</v>
      </c>
      <c r="H215" s="55">
        <v>4590</v>
      </c>
      <c r="I215" s="55">
        <v>4061.94</v>
      </c>
      <c r="J215" s="16">
        <f>(G215-D215)*100/D215</f>
        <v>-77.92937399678972</v>
      </c>
      <c r="K215" s="16">
        <f>(H215-E215)*100/E215</f>
        <v>-78.38266544089943</v>
      </c>
      <c r="L215" s="16">
        <f>(I215-F215)*100/F215</f>
        <v>-79.08777703184141</v>
      </c>
      <c r="M215" s="17">
        <f t="shared" si="10"/>
        <v>7.100374531835206</v>
      </c>
      <c r="N215" s="18">
        <f t="shared" si="11"/>
        <v>6.954545454545454</v>
      </c>
      <c r="O215" s="17">
        <f t="shared" si="12"/>
        <v>6.495371856607811</v>
      </c>
      <c r="P215" s="18">
        <f t="shared" si="13"/>
        <v>6.154454545454546</v>
      </c>
    </row>
    <row r="216" spans="1:16" s="53" customFormat="1" ht="11.25" customHeight="1">
      <c r="A216" s="125" t="s">
        <v>225</v>
      </c>
      <c r="B216" s="125" t="s">
        <v>226</v>
      </c>
      <c r="C216" s="125" t="s">
        <v>53</v>
      </c>
      <c r="D216" s="55">
        <v>2190</v>
      </c>
      <c r="E216" s="55">
        <v>12351.6</v>
      </c>
      <c r="F216" s="55">
        <v>10916.28</v>
      </c>
      <c r="G216" s="55"/>
      <c r="H216" s="55"/>
      <c r="I216" s="55"/>
      <c r="J216" s="16"/>
      <c r="K216" s="16"/>
      <c r="L216" s="16"/>
      <c r="M216" s="17">
        <f t="shared" si="10"/>
        <v>5.640000000000001</v>
      </c>
      <c r="N216" s="18"/>
      <c r="O216" s="17">
        <f t="shared" si="12"/>
        <v>4.984602739726028</v>
      </c>
      <c r="P216" s="18"/>
    </row>
    <row r="217" spans="1:16" s="53" customFormat="1" ht="11.25" customHeight="1">
      <c r="A217" s="125" t="s">
        <v>225</v>
      </c>
      <c r="B217" s="125" t="s">
        <v>226</v>
      </c>
      <c r="C217" s="125" t="s">
        <v>46</v>
      </c>
      <c r="D217" s="55">
        <v>14092</v>
      </c>
      <c r="E217" s="55">
        <v>94623</v>
      </c>
      <c r="F217" s="55">
        <v>83503.07</v>
      </c>
      <c r="G217" s="55">
        <v>12330</v>
      </c>
      <c r="H217" s="55">
        <v>69240</v>
      </c>
      <c r="I217" s="55">
        <v>61807.44</v>
      </c>
      <c r="J217" s="16">
        <f>(G217-D217)*100/D217</f>
        <v>-12.503548112404202</v>
      </c>
      <c r="K217" s="16">
        <f>(H217-E217)*100/E217</f>
        <v>-26.82540185789924</v>
      </c>
      <c r="L217" s="16">
        <f>(I217-F217)*100/F217</f>
        <v>-25.981835158875</v>
      </c>
      <c r="M217" s="17">
        <f t="shared" si="10"/>
        <v>6.714660800454158</v>
      </c>
      <c r="N217" s="18">
        <f t="shared" si="11"/>
        <v>5.615571776155718</v>
      </c>
      <c r="O217" s="17">
        <f t="shared" si="12"/>
        <v>5.92556556911723</v>
      </c>
      <c r="P217" s="18">
        <f t="shared" si="13"/>
        <v>5.012768856447689</v>
      </c>
    </row>
    <row r="218" spans="1:16" s="53" customFormat="1" ht="11.25" customHeight="1">
      <c r="A218" s="125" t="s">
        <v>225</v>
      </c>
      <c r="B218" s="125" t="s">
        <v>226</v>
      </c>
      <c r="C218" s="125" t="s">
        <v>156</v>
      </c>
      <c r="D218" s="55">
        <v>9732.3</v>
      </c>
      <c r="E218" s="55">
        <v>58230.23</v>
      </c>
      <c r="F218" s="55">
        <v>52548.12</v>
      </c>
      <c r="G218" s="55">
        <v>9319</v>
      </c>
      <c r="H218" s="55">
        <v>52855.15</v>
      </c>
      <c r="I218" s="55">
        <v>47523.22</v>
      </c>
      <c r="J218" s="16">
        <f>(G218-D218)*100/D218</f>
        <v>-4.246683723271984</v>
      </c>
      <c r="K218" s="16">
        <f>(H218-E218)*100/E218</f>
        <v>-9.230738054787011</v>
      </c>
      <c r="L218" s="16">
        <f>(I218-F218)*100/F218</f>
        <v>-9.5624734053283</v>
      </c>
      <c r="M218" s="17">
        <f t="shared" si="10"/>
        <v>5.983193078717262</v>
      </c>
      <c r="N218" s="18">
        <f t="shared" si="11"/>
        <v>5.671761991630003</v>
      </c>
      <c r="O218" s="17">
        <f t="shared" si="12"/>
        <v>5.399352671002744</v>
      </c>
      <c r="P218" s="18">
        <f t="shared" si="13"/>
        <v>5.099605107844189</v>
      </c>
    </row>
    <row r="219" spans="1:16" s="53" customFormat="1" ht="11.25" customHeight="1">
      <c r="A219" s="125" t="s">
        <v>225</v>
      </c>
      <c r="B219" s="125" t="s">
        <v>226</v>
      </c>
      <c r="C219" s="125" t="s">
        <v>183</v>
      </c>
      <c r="D219" s="55">
        <v>12</v>
      </c>
      <c r="E219" s="55">
        <v>144</v>
      </c>
      <c r="F219" s="55">
        <v>133.88</v>
      </c>
      <c r="G219" s="55"/>
      <c r="H219" s="55"/>
      <c r="I219" s="55"/>
      <c r="J219" s="16"/>
      <c r="K219" s="16"/>
      <c r="L219" s="16"/>
      <c r="M219" s="17">
        <f t="shared" si="10"/>
        <v>12</v>
      </c>
      <c r="N219" s="18"/>
      <c r="O219" s="17">
        <f t="shared" si="12"/>
        <v>11.156666666666666</v>
      </c>
      <c r="P219" s="18"/>
    </row>
    <row r="220" spans="1:16" s="53" customFormat="1" ht="11.25" customHeight="1">
      <c r="A220" s="125" t="s">
        <v>225</v>
      </c>
      <c r="B220" s="125" t="s">
        <v>226</v>
      </c>
      <c r="C220" s="125" t="s">
        <v>83</v>
      </c>
      <c r="D220" s="55">
        <v>1248</v>
      </c>
      <c r="E220" s="55">
        <v>11856</v>
      </c>
      <c r="F220" s="55">
        <v>10514</v>
      </c>
      <c r="G220" s="55">
        <v>3072.6</v>
      </c>
      <c r="H220" s="55">
        <v>22087.85</v>
      </c>
      <c r="I220" s="55">
        <v>19738.56</v>
      </c>
      <c r="J220" s="16">
        <f>(G220-D220)*100/D220</f>
        <v>146.20192307692307</v>
      </c>
      <c r="K220" s="16">
        <f>(H220-E220)*100/E220</f>
        <v>86.3010290148448</v>
      </c>
      <c r="L220" s="16">
        <f>(I220-F220)*100/F220</f>
        <v>87.73597108617084</v>
      </c>
      <c r="M220" s="17">
        <f t="shared" si="10"/>
        <v>9.5</v>
      </c>
      <c r="N220" s="18">
        <f t="shared" si="11"/>
        <v>7.188651305083642</v>
      </c>
      <c r="O220" s="17">
        <f t="shared" si="12"/>
        <v>8.424679487179487</v>
      </c>
      <c r="P220" s="18">
        <f t="shared" si="13"/>
        <v>6.424057801210702</v>
      </c>
    </row>
    <row r="221" spans="1:16" s="53" customFormat="1" ht="11.25" customHeight="1">
      <c r="A221" s="125" t="s">
        <v>227</v>
      </c>
      <c r="B221" s="125" t="s">
        <v>228</v>
      </c>
      <c r="C221" s="125" t="s">
        <v>62</v>
      </c>
      <c r="D221" s="55"/>
      <c r="E221" s="55"/>
      <c r="F221" s="55"/>
      <c r="G221" s="55">
        <v>300</v>
      </c>
      <c r="H221" s="55">
        <v>4236.6</v>
      </c>
      <c r="I221" s="55">
        <v>3802.9</v>
      </c>
      <c r="J221" s="16"/>
      <c r="K221" s="16"/>
      <c r="L221" s="16"/>
      <c r="M221" s="17"/>
      <c r="N221" s="18">
        <f t="shared" si="11"/>
        <v>14.122000000000002</v>
      </c>
      <c r="O221" s="17"/>
      <c r="P221" s="18">
        <f t="shared" si="13"/>
        <v>12.676333333333334</v>
      </c>
    </row>
    <row r="222" spans="1:16" s="53" customFormat="1" ht="11.25" customHeight="1">
      <c r="A222" s="125" t="s">
        <v>716</v>
      </c>
      <c r="B222" s="125" t="s">
        <v>717</v>
      </c>
      <c r="C222" s="125" t="s">
        <v>138</v>
      </c>
      <c r="D222" s="55">
        <v>480</v>
      </c>
      <c r="E222" s="55">
        <v>4032</v>
      </c>
      <c r="F222" s="55">
        <v>3654.07</v>
      </c>
      <c r="G222" s="55"/>
      <c r="H222" s="55"/>
      <c r="I222" s="55"/>
      <c r="J222" s="16"/>
      <c r="K222" s="16"/>
      <c r="L222" s="16"/>
      <c r="M222" s="17">
        <f t="shared" si="10"/>
        <v>8.4</v>
      </c>
      <c r="N222" s="18"/>
      <c r="O222" s="17">
        <f t="shared" si="12"/>
        <v>7.612645833333334</v>
      </c>
      <c r="P222" s="18"/>
    </row>
    <row r="223" spans="1:16" s="53" customFormat="1" ht="11.25" customHeight="1">
      <c r="A223" s="125" t="s">
        <v>716</v>
      </c>
      <c r="B223" s="125" t="s">
        <v>717</v>
      </c>
      <c r="C223" s="125" t="s">
        <v>122</v>
      </c>
      <c r="D223" s="55">
        <v>516</v>
      </c>
      <c r="E223" s="55">
        <v>3158.7</v>
      </c>
      <c r="F223" s="55">
        <v>2833.93</v>
      </c>
      <c r="G223" s="55">
        <v>25.2</v>
      </c>
      <c r="H223" s="55">
        <v>228.69</v>
      </c>
      <c r="I223" s="55">
        <v>205.68</v>
      </c>
      <c r="J223" s="16">
        <f>(G223-D223)*100/D223</f>
        <v>-95.11627906976744</v>
      </c>
      <c r="K223" s="16">
        <f>(H223-E223)*100/E223</f>
        <v>-92.75999620096876</v>
      </c>
      <c r="L223" s="16">
        <f>(I223-F223)*100/F223</f>
        <v>-92.74223428242759</v>
      </c>
      <c r="M223" s="17">
        <f t="shared" si="10"/>
        <v>6.121511627906976</v>
      </c>
      <c r="N223" s="18">
        <f t="shared" si="11"/>
        <v>9.075</v>
      </c>
      <c r="O223" s="17">
        <f t="shared" si="12"/>
        <v>5.492112403100775</v>
      </c>
      <c r="P223" s="18">
        <f t="shared" si="13"/>
        <v>8.161904761904763</v>
      </c>
    </row>
    <row r="224" spans="1:16" s="53" customFormat="1" ht="11.25" customHeight="1">
      <c r="A224" s="125" t="s">
        <v>716</v>
      </c>
      <c r="B224" s="125" t="s">
        <v>717</v>
      </c>
      <c r="C224" s="125" t="s">
        <v>46</v>
      </c>
      <c r="D224" s="55">
        <v>6452</v>
      </c>
      <c r="E224" s="55">
        <v>41760.8</v>
      </c>
      <c r="F224" s="55">
        <v>37855.92</v>
      </c>
      <c r="G224" s="55">
        <v>6422</v>
      </c>
      <c r="H224" s="55">
        <v>42066.95</v>
      </c>
      <c r="I224" s="55">
        <v>37873.99</v>
      </c>
      <c r="J224" s="16">
        <f>(G224-D224)*100/D224</f>
        <v>-0.4649721016738996</v>
      </c>
      <c r="K224" s="16">
        <f>(H224-E224)*100/E224</f>
        <v>0.7331037719583776</v>
      </c>
      <c r="L224" s="16">
        <f>(I224-F224)*100/F224</f>
        <v>0.04773361735760143</v>
      </c>
      <c r="M224" s="17">
        <f t="shared" si="10"/>
        <v>6.472535647861129</v>
      </c>
      <c r="N224" s="18">
        <f t="shared" si="11"/>
        <v>6.550443786982248</v>
      </c>
      <c r="O224" s="17">
        <f t="shared" si="12"/>
        <v>5.867315561066336</v>
      </c>
      <c r="P224" s="18">
        <f t="shared" si="13"/>
        <v>5.897538150109</v>
      </c>
    </row>
    <row r="225" spans="1:16" s="53" customFormat="1" ht="11.25" customHeight="1">
      <c r="A225" s="125" t="s">
        <v>716</v>
      </c>
      <c r="B225" s="125" t="s">
        <v>717</v>
      </c>
      <c r="C225" s="125" t="s">
        <v>62</v>
      </c>
      <c r="D225" s="55"/>
      <c r="E225" s="55"/>
      <c r="F225" s="55"/>
      <c r="G225" s="55">
        <v>976</v>
      </c>
      <c r="H225" s="55">
        <v>6734.4</v>
      </c>
      <c r="I225" s="55">
        <v>6037.46</v>
      </c>
      <c r="J225" s="16"/>
      <c r="K225" s="16"/>
      <c r="L225" s="16"/>
      <c r="M225" s="17"/>
      <c r="N225" s="18">
        <f t="shared" si="11"/>
        <v>6.8999999999999995</v>
      </c>
      <c r="O225" s="17"/>
      <c r="P225" s="18">
        <f t="shared" si="13"/>
        <v>6.185922131147541</v>
      </c>
    </row>
    <row r="226" spans="1:16" s="53" customFormat="1" ht="11.25" customHeight="1">
      <c r="A226" s="125" t="s">
        <v>716</v>
      </c>
      <c r="B226" s="125" t="s">
        <v>717</v>
      </c>
      <c r="C226" s="125" t="s">
        <v>156</v>
      </c>
      <c r="D226" s="55">
        <v>18</v>
      </c>
      <c r="E226" s="55">
        <v>133.03</v>
      </c>
      <c r="F226" s="55">
        <v>122.48</v>
      </c>
      <c r="G226" s="55">
        <v>205.2</v>
      </c>
      <c r="H226" s="55">
        <v>962.48</v>
      </c>
      <c r="I226" s="55">
        <v>847.28</v>
      </c>
      <c r="J226" s="16">
        <f>(G226-D226)*100/D226</f>
        <v>1040</v>
      </c>
      <c r="K226" s="16">
        <f>(H226-E226)*100/E226</f>
        <v>623.5059760956175</v>
      </c>
      <c r="L226" s="16">
        <f>(I226-F226)*100/F226</f>
        <v>591.7700849118223</v>
      </c>
      <c r="M226" s="17">
        <f t="shared" si="10"/>
        <v>7.390555555555555</v>
      </c>
      <c r="N226" s="18">
        <f t="shared" si="11"/>
        <v>4.690448343079923</v>
      </c>
      <c r="O226" s="17">
        <f t="shared" si="12"/>
        <v>6.804444444444445</v>
      </c>
      <c r="P226" s="18">
        <f t="shared" si="13"/>
        <v>4.129044834307992</v>
      </c>
    </row>
    <row r="227" spans="1:16" s="53" customFormat="1" ht="11.25" customHeight="1">
      <c r="A227" s="125" t="s">
        <v>716</v>
      </c>
      <c r="B227" s="125" t="s">
        <v>717</v>
      </c>
      <c r="C227" s="125" t="s">
        <v>85</v>
      </c>
      <c r="D227" s="55">
        <v>47771</v>
      </c>
      <c r="E227" s="55">
        <v>257720.65</v>
      </c>
      <c r="F227" s="55">
        <v>234438.44</v>
      </c>
      <c r="G227" s="55"/>
      <c r="H227" s="55"/>
      <c r="I227" s="55"/>
      <c r="J227" s="16"/>
      <c r="K227" s="16"/>
      <c r="L227" s="16"/>
      <c r="M227" s="17">
        <f t="shared" si="10"/>
        <v>5.394918465177618</v>
      </c>
      <c r="N227" s="18"/>
      <c r="O227" s="17">
        <f t="shared" si="12"/>
        <v>4.907547256703858</v>
      </c>
      <c r="P227" s="18"/>
    </row>
    <row r="228" spans="1:16" s="53" customFormat="1" ht="11.25" customHeight="1">
      <c r="A228" s="125" t="s">
        <v>716</v>
      </c>
      <c r="B228" s="125" t="s">
        <v>717</v>
      </c>
      <c r="C228" s="125" t="s">
        <v>562</v>
      </c>
      <c r="D228" s="55">
        <v>80</v>
      </c>
      <c r="E228" s="55">
        <v>672</v>
      </c>
      <c r="F228" s="55">
        <v>591.64</v>
      </c>
      <c r="G228" s="55"/>
      <c r="H228" s="55"/>
      <c r="I228" s="55"/>
      <c r="J228" s="16"/>
      <c r="K228" s="16"/>
      <c r="L228" s="16"/>
      <c r="M228" s="17">
        <f t="shared" si="10"/>
        <v>8.4</v>
      </c>
      <c r="N228" s="18"/>
      <c r="O228" s="17">
        <f t="shared" si="12"/>
        <v>7.3955</v>
      </c>
      <c r="P228" s="18"/>
    </row>
    <row r="229" spans="1:16" s="53" customFormat="1" ht="11.25" customHeight="1">
      <c r="A229" s="125" t="s">
        <v>716</v>
      </c>
      <c r="B229" s="125" t="s">
        <v>717</v>
      </c>
      <c r="C229" s="125" t="s">
        <v>183</v>
      </c>
      <c r="D229" s="55">
        <v>1024</v>
      </c>
      <c r="E229" s="55">
        <v>8692.08</v>
      </c>
      <c r="F229" s="55">
        <v>7840.77</v>
      </c>
      <c r="G229" s="55">
        <v>1088</v>
      </c>
      <c r="H229" s="55">
        <v>9139.2</v>
      </c>
      <c r="I229" s="55">
        <v>8248.42</v>
      </c>
      <c r="J229" s="16">
        <f>(G229-D229)*100/D229</f>
        <v>6.25</v>
      </c>
      <c r="K229" s="16">
        <f>(H229-E229)*100/E229</f>
        <v>5.14399315238701</v>
      </c>
      <c r="L229" s="16">
        <f>(I229-F229)*100/F229</f>
        <v>5.199106720385876</v>
      </c>
      <c r="M229" s="17">
        <f t="shared" si="10"/>
        <v>8.488359375</v>
      </c>
      <c r="N229" s="18">
        <f t="shared" si="11"/>
        <v>8.4</v>
      </c>
      <c r="O229" s="17">
        <f t="shared" si="12"/>
        <v>7.657001953125</v>
      </c>
      <c r="P229" s="18">
        <f t="shared" si="13"/>
        <v>7.581268382352941</v>
      </c>
    </row>
    <row r="230" spans="1:16" s="53" customFormat="1" ht="11.25" customHeight="1">
      <c r="A230" s="125" t="s">
        <v>694</v>
      </c>
      <c r="B230" s="125" t="s">
        <v>230</v>
      </c>
      <c r="C230" s="125" t="s">
        <v>138</v>
      </c>
      <c r="D230" s="55">
        <v>52092</v>
      </c>
      <c r="E230" s="55">
        <v>148516.4</v>
      </c>
      <c r="F230" s="55">
        <v>133039.27</v>
      </c>
      <c r="G230" s="55">
        <v>25868.16</v>
      </c>
      <c r="H230" s="55">
        <v>61283.52</v>
      </c>
      <c r="I230" s="55">
        <v>55059.88</v>
      </c>
      <c r="J230" s="16">
        <f>(G230-D230)*100/D230</f>
        <v>-50.34139599170698</v>
      </c>
      <c r="K230" s="16">
        <f>(H230-E230)*100/E230</f>
        <v>-58.73619344395636</v>
      </c>
      <c r="L230" s="16">
        <f>(I230-F230)*100/F230</f>
        <v>-58.61381380099274</v>
      </c>
      <c r="M230" s="17">
        <f t="shared" si="10"/>
        <v>2.8510404668663134</v>
      </c>
      <c r="N230" s="18">
        <f t="shared" si="11"/>
        <v>2.369071476285905</v>
      </c>
      <c r="O230" s="17">
        <f t="shared" si="12"/>
        <v>2.5539290102127006</v>
      </c>
      <c r="P230" s="18">
        <f t="shared" si="13"/>
        <v>2.1284807268858703</v>
      </c>
    </row>
    <row r="231" spans="1:16" s="53" customFormat="1" ht="11.25" customHeight="1">
      <c r="A231" s="125" t="s">
        <v>694</v>
      </c>
      <c r="B231" s="125" t="s">
        <v>230</v>
      </c>
      <c r="C231" s="125" t="s">
        <v>60</v>
      </c>
      <c r="D231" s="55"/>
      <c r="E231" s="55"/>
      <c r="F231" s="55"/>
      <c r="G231" s="55">
        <v>6680.4</v>
      </c>
      <c r="H231" s="55">
        <v>17823.48</v>
      </c>
      <c r="I231" s="55">
        <v>16357.74</v>
      </c>
      <c r="J231" s="16"/>
      <c r="K231" s="16"/>
      <c r="L231" s="16"/>
      <c r="M231" s="17"/>
      <c r="N231" s="18">
        <f t="shared" si="11"/>
        <v>2.668025866714568</v>
      </c>
      <c r="O231" s="17"/>
      <c r="P231" s="18">
        <f t="shared" si="13"/>
        <v>2.448616849290462</v>
      </c>
    </row>
    <row r="232" spans="1:16" s="53" customFormat="1" ht="11.25" customHeight="1">
      <c r="A232" s="125" t="s">
        <v>694</v>
      </c>
      <c r="B232" s="125" t="s">
        <v>230</v>
      </c>
      <c r="C232" s="125" t="s">
        <v>139</v>
      </c>
      <c r="D232" s="55">
        <v>2989.2</v>
      </c>
      <c r="E232" s="55">
        <v>12109.08</v>
      </c>
      <c r="F232" s="55">
        <v>11025.3</v>
      </c>
      <c r="G232" s="55">
        <v>318</v>
      </c>
      <c r="H232" s="55">
        <v>1474.44</v>
      </c>
      <c r="I232" s="55">
        <v>1316.94</v>
      </c>
      <c r="J232" s="16">
        <f>(G232-D232)*100/D232</f>
        <v>-89.36170212765958</v>
      </c>
      <c r="K232" s="16">
        <f>(H232-E232)*100/E232</f>
        <v>-87.82368272403849</v>
      </c>
      <c r="L232" s="16">
        <f>(I232-F232)*100/F232</f>
        <v>-88.05529101248945</v>
      </c>
      <c r="M232" s="17">
        <f t="shared" si="10"/>
        <v>4.050943396226415</v>
      </c>
      <c r="N232" s="18">
        <f t="shared" si="11"/>
        <v>4.6366037735849055</v>
      </c>
      <c r="O232" s="17">
        <f t="shared" si="12"/>
        <v>3.6883781613809714</v>
      </c>
      <c r="P232" s="18">
        <f t="shared" si="13"/>
        <v>4.141320754716982</v>
      </c>
    </row>
    <row r="233" spans="1:16" s="53" customFormat="1" ht="11.25" customHeight="1">
      <c r="A233" s="125" t="s">
        <v>694</v>
      </c>
      <c r="B233" s="125" t="s">
        <v>230</v>
      </c>
      <c r="C233" s="125" t="s">
        <v>63</v>
      </c>
      <c r="D233" s="55"/>
      <c r="E233" s="55"/>
      <c r="F233" s="55"/>
      <c r="G233" s="55">
        <v>4758</v>
      </c>
      <c r="H233" s="55">
        <v>14922</v>
      </c>
      <c r="I233" s="55">
        <v>13393.42</v>
      </c>
      <c r="J233" s="16"/>
      <c r="K233" s="16"/>
      <c r="L233" s="16"/>
      <c r="M233" s="17"/>
      <c r="N233" s="18">
        <f t="shared" si="11"/>
        <v>3.1361916771752836</v>
      </c>
      <c r="O233" s="17"/>
      <c r="P233" s="18">
        <f t="shared" si="13"/>
        <v>2.814926439680538</v>
      </c>
    </row>
    <row r="234" spans="1:16" s="53" customFormat="1" ht="11.25" customHeight="1">
      <c r="A234" s="125" t="s">
        <v>694</v>
      </c>
      <c r="B234" s="125" t="s">
        <v>230</v>
      </c>
      <c r="C234" s="125" t="s">
        <v>122</v>
      </c>
      <c r="D234" s="55">
        <v>1116.3</v>
      </c>
      <c r="E234" s="55">
        <v>4892.88</v>
      </c>
      <c r="F234" s="55">
        <v>4409.11</v>
      </c>
      <c r="G234" s="55">
        <v>494.5</v>
      </c>
      <c r="H234" s="55">
        <v>2141.6</v>
      </c>
      <c r="I234" s="55">
        <v>1928.77</v>
      </c>
      <c r="J234" s="16">
        <f>(G234-D234)*100/D234</f>
        <v>-55.70187225656185</v>
      </c>
      <c r="K234" s="16">
        <f>(H234-E234)*100/E234</f>
        <v>-56.23027746439725</v>
      </c>
      <c r="L234" s="16">
        <f>(I234-F234)*100/F234</f>
        <v>-56.25489044274241</v>
      </c>
      <c r="M234" s="17">
        <f t="shared" si="10"/>
        <v>4.383122816447192</v>
      </c>
      <c r="N234" s="18">
        <f t="shared" si="11"/>
        <v>4.330839231547017</v>
      </c>
      <c r="O234" s="17">
        <f t="shared" si="12"/>
        <v>3.9497536504523874</v>
      </c>
      <c r="P234" s="18">
        <f t="shared" si="13"/>
        <v>3.900444893832154</v>
      </c>
    </row>
    <row r="235" spans="1:16" s="53" customFormat="1" ht="11.25" customHeight="1">
      <c r="A235" s="125" t="s">
        <v>694</v>
      </c>
      <c r="B235" s="125" t="s">
        <v>230</v>
      </c>
      <c r="C235" s="125" t="s">
        <v>92</v>
      </c>
      <c r="D235" s="55">
        <v>26.88</v>
      </c>
      <c r="E235" s="55">
        <v>81.92</v>
      </c>
      <c r="F235" s="55">
        <v>75.44</v>
      </c>
      <c r="G235" s="55"/>
      <c r="H235" s="55"/>
      <c r="I235" s="55"/>
      <c r="J235" s="16"/>
      <c r="K235" s="16"/>
      <c r="L235" s="16"/>
      <c r="M235" s="17">
        <f t="shared" si="10"/>
        <v>3.047619047619048</v>
      </c>
      <c r="N235" s="18"/>
      <c r="O235" s="17">
        <f t="shared" si="12"/>
        <v>2.806547619047619</v>
      </c>
      <c r="P235" s="18"/>
    </row>
    <row r="236" spans="1:16" s="53" customFormat="1" ht="11.25" customHeight="1">
      <c r="A236" s="125" t="s">
        <v>694</v>
      </c>
      <c r="B236" s="125" t="s">
        <v>230</v>
      </c>
      <c r="C236" s="125" t="s">
        <v>46</v>
      </c>
      <c r="D236" s="55">
        <v>277027.8</v>
      </c>
      <c r="E236" s="55">
        <v>934372.59</v>
      </c>
      <c r="F236" s="55">
        <v>834595.67</v>
      </c>
      <c r="G236" s="55">
        <v>40224.8</v>
      </c>
      <c r="H236" s="55">
        <v>112587.96</v>
      </c>
      <c r="I236" s="55">
        <v>101201.02</v>
      </c>
      <c r="J236" s="16">
        <f>(G236-D236)*100/D236</f>
        <v>-85.47986880739046</v>
      </c>
      <c r="K236" s="16">
        <f>(H236-E236)*100/E236</f>
        <v>-87.9504213624246</v>
      </c>
      <c r="L236" s="16">
        <f>(I236-F236)*100/F236</f>
        <v>-87.87424574105447</v>
      </c>
      <c r="M236" s="17">
        <f t="shared" si="10"/>
        <v>3.3728477430784927</v>
      </c>
      <c r="N236" s="18">
        <f t="shared" si="11"/>
        <v>2.7989687953700204</v>
      </c>
      <c r="O236" s="17">
        <f t="shared" si="12"/>
        <v>3.012678402672945</v>
      </c>
      <c r="P236" s="18">
        <f t="shared" si="13"/>
        <v>2.5158862194467093</v>
      </c>
    </row>
    <row r="237" spans="1:16" s="53" customFormat="1" ht="11.25" customHeight="1">
      <c r="A237" s="125" t="s">
        <v>694</v>
      </c>
      <c r="B237" s="125" t="s">
        <v>230</v>
      </c>
      <c r="C237" s="125" t="s">
        <v>47</v>
      </c>
      <c r="D237" s="55">
        <v>360</v>
      </c>
      <c r="E237" s="55">
        <v>1800</v>
      </c>
      <c r="F237" s="55">
        <v>1636.72</v>
      </c>
      <c r="G237" s="55"/>
      <c r="H237" s="55"/>
      <c r="I237" s="55"/>
      <c r="J237" s="16"/>
      <c r="K237" s="16"/>
      <c r="L237" s="16"/>
      <c r="M237" s="17">
        <f t="shared" si="10"/>
        <v>5</v>
      </c>
      <c r="N237" s="18"/>
      <c r="O237" s="17">
        <f t="shared" si="12"/>
        <v>4.546444444444445</v>
      </c>
      <c r="P237" s="18"/>
    </row>
    <row r="238" spans="1:16" s="53" customFormat="1" ht="11.25" customHeight="1">
      <c r="A238" s="125" t="s">
        <v>694</v>
      </c>
      <c r="B238" s="125" t="s">
        <v>230</v>
      </c>
      <c r="C238" s="125" t="s">
        <v>62</v>
      </c>
      <c r="D238" s="55"/>
      <c r="E238" s="55"/>
      <c r="F238" s="55"/>
      <c r="G238" s="55">
        <v>9447</v>
      </c>
      <c r="H238" s="55">
        <v>30627.25</v>
      </c>
      <c r="I238" s="55">
        <v>27313.09</v>
      </c>
      <c r="J238" s="16"/>
      <c r="K238" s="16"/>
      <c r="L238" s="16"/>
      <c r="M238" s="17"/>
      <c r="N238" s="18">
        <f t="shared" si="11"/>
        <v>3.242008044881973</v>
      </c>
      <c r="O238" s="17"/>
      <c r="P238" s="18">
        <f t="shared" si="13"/>
        <v>2.891191912776543</v>
      </c>
    </row>
    <row r="239" spans="1:16" s="53" customFormat="1" ht="11.25" customHeight="1">
      <c r="A239" s="125" t="s">
        <v>694</v>
      </c>
      <c r="B239" s="125" t="s">
        <v>230</v>
      </c>
      <c r="C239" s="125" t="s">
        <v>156</v>
      </c>
      <c r="D239" s="55">
        <v>9767.16</v>
      </c>
      <c r="E239" s="55">
        <v>33636.79</v>
      </c>
      <c r="F239" s="55">
        <v>30339.8</v>
      </c>
      <c r="G239" s="55">
        <v>8832.2</v>
      </c>
      <c r="H239" s="55">
        <v>24496.32</v>
      </c>
      <c r="I239" s="55">
        <v>21907.16</v>
      </c>
      <c r="J239" s="16">
        <f>(G239-D239)*100/D239</f>
        <v>-9.572485758398543</v>
      </c>
      <c r="K239" s="16">
        <f>(H239-E239)*100/E239</f>
        <v>-27.17402582113216</v>
      </c>
      <c r="L239" s="16">
        <f>(I239-F239)*100/F239</f>
        <v>-27.79398677644546</v>
      </c>
      <c r="M239" s="17">
        <f t="shared" si="10"/>
        <v>3.4438659753705276</v>
      </c>
      <c r="N239" s="18">
        <f t="shared" si="11"/>
        <v>2.773524150268336</v>
      </c>
      <c r="O239" s="17">
        <f t="shared" si="12"/>
        <v>3.106307258199927</v>
      </c>
      <c r="P239" s="18">
        <f t="shared" si="13"/>
        <v>2.480374085731754</v>
      </c>
    </row>
    <row r="240" spans="1:16" s="53" customFormat="1" ht="11.25" customHeight="1">
      <c r="A240" s="125" t="s">
        <v>694</v>
      </c>
      <c r="B240" s="125" t="s">
        <v>230</v>
      </c>
      <c r="C240" s="125" t="s">
        <v>50</v>
      </c>
      <c r="D240" s="55">
        <v>12462</v>
      </c>
      <c r="E240" s="55">
        <v>36495.6</v>
      </c>
      <c r="F240" s="55">
        <v>33158.24</v>
      </c>
      <c r="G240" s="55">
        <v>9800.4</v>
      </c>
      <c r="H240" s="55">
        <v>26574.36</v>
      </c>
      <c r="I240" s="55">
        <v>24345.21</v>
      </c>
      <c r="J240" s="16">
        <f>(G240-D240)*100/D240</f>
        <v>-21.35772749157439</v>
      </c>
      <c r="K240" s="16">
        <f>(H240-E240)*100/E240</f>
        <v>-27.184756518594018</v>
      </c>
      <c r="L240" s="16">
        <f>(I240-F240)*100/F240</f>
        <v>-26.578702609064894</v>
      </c>
      <c r="M240" s="17">
        <f t="shared" si="10"/>
        <v>2.9285507944150218</v>
      </c>
      <c r="N240" s="18">
        <f t="shared" si="11"/>
        <v>2.7115587118893107</v>
      </c>
      <c r="O240" s="17">
        <f t="shared" si="12"/>
        <v>2.660747873535548</v>
      </c>
      <c r="P240" s="18">
        <f t="shared" si="13"/>
        <v>2.484103710052651</v>
      </c>
    </row>
    <row r="241" spans="1:16" s="53" customFormat="1" ht="11.25" customHeight="1">
      <c r="A241" s="125" t="s">
        <v>694</v>
      </c>
      <c r="B241" s="125" t="s">
        <v>230</v>
      </c>
      <c r="C241" s="125" t="s">
        <v>85</v>
      </c>
      <c r="D241" s="55">
        <v>3438</v>
      </c>
      <c r="E241" s="55">
        <v>14116.88</v>
      </c>
      <c r="F241" s="55">
        <v>13051.15</v>
      </c>
      <c r="G241" s="55"/>
      <c r="H241" s="55"/>
      <c r="I241" s="55"/>
      <c r="J241" s="16"/>
      <c r="K241" s="16"/>
      <c r="L241" s="16"/>
      <c r="M241" s="17">
        <f t="shared" si="10"/>
        <v>4.106131471785922</v>
      </c>
      <c r="N241" s="18"/>
      <c r="O241" s="17">
        <f t="shared" si="12"/>
        <v>3.7961460151250725</v>
      </c>
      <c r="P241" s="18"/>
    </row>
    <row r="242" spans="1:16" s="53" customFormat="1" ht="11.25" customHeight="1">
      <c r="A242" s="125" t="s">
        <v>694</v>
      </c>
      <c r="B242" s="125" t="s">
        <v>230</v>
      </c>
      <c r="C242" s="125" t="s">
        <v>590</v>
      </c>
      <c r="D242" s="55">
        <v>234</v>
      </c>
      <c r="E242" s="55">
        <v>1170</v>
      </c>
      <c r="F242" s="55">
        <v>1069.17</v>
      </c>
      <c r="G242" s="55">
        <v>312</v>
      </c>
      <c r="H242" s="55">
        <v>1129.42</v>
      </c>
      <c r="I242" s="55">
        <v>1022.72</v>
      </c>
      <c r="J242" s="16">
        <f>(G242-D242)*100/D242</f>
        <v>33.333333333333336</v>
      </c>
      <c r="K242" s="16">
        <f>(H242-E242)*100/E242</f>
        <v>-3.4683760683760623</v>
      </c>
      <c r="L242" s="16">
        <f>(I242-F242)*100/F242</f>
        <v>-4.344491521460577</v>
      </c>
      <c r="M242" s="17">
        <f t="shared" si="10"/>
        <v>5</v>
      </c>
      <c r="N242" s="18">
        <f t="shared" si="11"/>
        <v>3.6199358974358975</v>
      </c>
      <c r="O242" s="17">
        <f t="shared" si="12"/>
        <v>4.569102564102565</v>
      </c>
      <c r="P242" s="18">
        <f t="shared" si="13"/>
        <v>3.277948717948718</v>
      </c>
    </row>
    <row r="243" spans="1:16" s="53" customFormat="1" ht="11.25" customHeight="1">
      <c r="A243" s="125" t="s">
        <v>694</v>
      </c>
      <c r="B243" s="125" t="s">
        <v>230</v>
      </c>
      <c r="C243" s="125" t="s">
        <v>183</v>
      </c>
      <c r="D243" s="55">
        <v>2280</v>
      </c>
      <c r="E243" s="55">
        <v>8664</v>
      </c>
      <c r="F243" s="55">
        <v>7841.53</v>
      </c>
      <c r="G243" s="55">
        <v>2755.2</v>
      </c>
      <c r="H243" s="55">
        <v>10740.24</v>
      </c>
      <c r="I243" s="55">
        <v>9630.68</v>
      </c>
      <c r="J243" s="16">
        <f>(G243-D243)*100/D243</f>
        <v>20.842105263157887</v>
      </c>
      <c r="K243" s="16">
        <f>(H243-E243)*100/E243</f>
        <v>23.963988919667585</v>
      </c>
      <c r="L243" s="16">
        <f>(I243-F243)*100/F243</f>
        <v>22.816338138092956</v>
      </c>
      <c r="M243" s="17">
        <f t="shared" si="10"/>
        <v>3.8</v>
      </c>
      <c r="N243" s="18">
        <f t="shared" si="11"/>
        <v>3.8981707317073173</v>
      </c>
      <c r="O243" s="17">
        <f t="shared" si="12"/>
        <v>3.439267543859649</v>
      </c>
      <c r="P243" s="18">
        <f t="shared" si="13"/>
        <v>3.495455865272939</v>
      </c>
    </row>
    <row r="244" spans="1:16" s="53" customFormat="1" ht="11.25" customHeight="1">
      <c r="A244" s="125" t="s">
        <v>694</v>
      </c>
      <c r="B244" s="125" t="s">
        <v>230</v>
      </c>
      <c r="C244" s="125" t="s">
        <v>49</v>
      </c>
      <c r="D244" s="55">
        <v>80767.2</v>
      </c>
      <c r="E244" s="55">
        <v>206946.36</v>
      </c>
      <c r="F244" s="55">
        <v>187365.61</v>
      </c>
      <c r="G244" s="55">
        <v>310561.8</v>
      </c>
      <c r="H244" s="55">
        <v>828418.65</v>
      </c>
      <c r="I244" s="55">
        <v>743272.38</v>
      </c>
      <c r="J244" s="16">
        <f>(G244-D244)*100/D244</f>
        <v>284.5147535138026</v>
      </c>
      <c r="K244" s="16">
        <f>(H244-E244)*100/E244</f>
        <v>300.3059778388951</v>
      </c>
      <c r="L244" s="16">
        <f>(I244-F244)*100/F244</f>
        <v>296.6962667268556</v>
      </c>
      <c r="M244" s="17">
        <f t="shared" si="10"/>
        <v>2.5622574510444833</v>
      </c>
      <c r="N244" s="18">
        <f t="shared" si="11"/>
        <v>2.6674840563134294</v>
      </c>
      <c r="O244" s="17">
        <f t="shared" si="12"/>
        <v>2.3198230222169394</v>
      </c>
      <c r="P244" s="18">
        <f t="shared" si="13"/>
        <v>2.393315533333462</v>
      </c>
    </row>
    <row r="245" spans="1:16" s="53" customFormat="1" ht="11.25" customHeight="1">
      <c r="A245" s="125" t="s">
        <v>694</v>
      </c>
      <c r="B245" s="125" t="s">
        <v>230</v>
      </c>
      <c r="C245" s="125" t="s">
        <v>83</v>
      </c>
      <c r="D245" s="55"/>
      <c r="E245" s="55"/>
      <c r="F245" s="55"/>
      <c r="G245" s="55">
        <v>5145</v>
      </c>
      <c r="H245" s="55">
        <v>16446</v>
      </c>
      <c r="I245" s="55">
        <v>14492.7</v>
      </c>
      <c r="J245" s="16"/>
      <c r="K245" s="16"/>
      <c r="L245" s="16"/>
      <c r="M245" s="17"/>
      <c r="N245" s="18">
        <f t="shared" si="11"/>
        <v>3.1965014577259474</v>
      </c>
      <c r="O245" s="17"/>
      <c r="P245" s="18">
        <f t="shared" si="13"/>
        <v>2.8168513119533527</v>
      </c>
    </row>
    <row r="246" spans="1:16" s="53" customFormat="1" ht="11.25" customHeight="1">
      <c r="A246" s="125" t="s">
        <v>695</v>
      </c>
      <c r="B246" s="125" t="s">
        <v>696</v>
      </c>
      <c r="C246" s="125" t="s">
        <v>63</v>
      </c>
      <c r="D246" s="55">
        <v>1845</v>
      </c>
      <c r="E246" s="55">
        <v>2595.12</v>
      </c>
      <c r="F246" s="55">
        <v>2361.7</v>
      </c>
      <c r="G246" s="55"/>
      <c r="H246" s="55"/>
      <c r="I246" s="55"/>
      <c r="J246" s="16"/>
      <c r="K246" s="16"/>
      <c r="L246" s="16"/>
      <c r="M246" s="17">
        <f t="shared" si="10"/>
        <v>1.4065691056910568</v>
      </c>
      <c r="N246" s="18"/>
      <c r="O246" s="17">
        <f t="shared" si="12"/>
        <v>1.2800542005420052</v>
      </c>
      <c r="P246" s="18"/>
    </row>
    <row r="247" spans="1:16" s="53" customFormat="1" ht="11.25" customHeight="1">
      <c r="A247" s="125" t="s">
        <v>695</v>
      </c>
      <c r="B247" s="125" t="s">
        <v>696</v>
      </c>
      <c r="C247" s="125" t="s">
        <v>92</v>
      </c>
      <c r="D247" s="55">
        <v>56.25</v>
      </c>
      <c r="E247" s="55">
        <v>140.94</v>
      </c>
      <c r="F247" s="55">
        <v>129.99</v>
      </c>
      <c r="G247" s="55"/>
      <c r="H247" s="55"/>
      <c r="I247" s="55"/>
      <c r="J247" s="16"/>
      <c r="K247" s="16"/>
      <c r="L247" s="16"/>
      <c r="M247" s="17">
        <f t="shared" si="10"/>
        <v>2.5056</v>
      </c>
      <c r="N247" s="18"/>
      <c r="O247" s="17">
        <f t="shared" si="12"/>
        <v>2.3109333333333333</v>
      </c>
      <c r="P247" s="18"/>
    </row>
    <row r="248" spans="1:16" s="53" customFormat="1" ht="11.25" customHeight="1">
      <c r="A248" s="125" t="s">
        <v>695</v>
      </c>
      <c r="B248" s="125" t="s">
        <v>696</v>
      </c>
      <c r="C248" s="125" t="s">
        <v>46</v>
      </c>
      <c r="D248" s="55">
        <v>2400</v>
      </c>
      <c r="E248" s="55">
        <v>4224</v>
      </c>
      <c r="F248" s="55">
        <v>3583.7</v>
      </c>
      <c r="G248" s="55">
        <v>300</v>
      </c>
      <c r="H248" s="55">
        <v>450</v>
      </c>
      <c r="I248" s="55">
        <v>405.79</v>
      </c>
      <c r="J248" s="16">
        <f>(G248-D248)*100/D248</f>
        <v>-87.5</v>
      </c>
      <c r="K248" s="16">
        <f>(H248-E248)*100/E248</f>
        <v>-89.3465909090909</v>
      </c>
      <c r="L248" s="16">
        <f>(I248-F248)*100/F248</f>
        <v>-88.67678656137512</v>
      </c>
      <c r="M248" s="17">
        <f t="shared" si="10"/>
        <v>1.76</v>
      </c>
      <c r="N248" s="18">
        <f t="shared" si="11"/>
        <v>1.5</v>
      </c>
      <c r="O248" s="17">
        <f t="shared" si="12"/>
        <v>1.4932083333333332</v>
      </c>
      <c r="P248" s="18">
        <f t="shared" si="13"/>
        <v>1.3526333333333334</v>
      </c>
    </row>
    <row r="249" spans="1:16" s="53" customFormat="1" ht="11.25" customHeight="1">
      <c r="A249" s="125" t="s">
        <v>695</v>
      </c>
      <c r="B249" s="125" t="s">
        <v>696</v>
      </c>
      <c r="C249" s="125" t="s">
        <v>85</v>
      </c>
      <c r="D249" s="55">
        <v>750</v>
      </c>
      <c r="E249" s="55">
        <v>1338.94</v>
      </c>
      <c r="F249" s="55">
        <v>1185.5</v>
      </c>
      <c r="G249" s="55"/>
      <c r="H249" s="55"/>
      <c r="I249" s="55"/>
      <c r="J249" s="16"/>
      <c r="K249" s="16"/>
      <c r="L249" s="16"/>
      <c r="M249" s="17">
        <f t="shared" si="10"/>
        <v>1.7852533333333334</v>
      </c>
      <c r="N249" s="18"/>
      <c r="O249" s="17">
        <f t="shared" si="12"/>
        <v>1.5806666666666667</v>
      </c>
      <c r="P249" s="18"/>
    </row>
    <row r="250" spans="1:16" s="53" customFormat="1" ht="11.25" customHeight="1">
      <c r="A250" s="125" t="s">
        <v>695</v>
      </c>
      <c r="B250" s="125" t="s">
        <v>696</v>
      </c>
      <c r="C250" s="125" t="s">
        <v>562</v>
      </c>
      <c r="D250" s="55">
        <v>431.04</v>
      </c>
      <c r="E250" s="55">
        <v>1518.16</v>
      </c>
      <c r="F250" s="55">
        <v>1336.61</v>
      </c>
      <c r="G250" s="55"/>
      <c r="H250" s="55"/>
      <c r="I250" s="55"/>
      <c r="J250" s="16"/>
      <c r="K250" s="16"/>
      <c r="L250" s="16"/>
      <c r="M250" s="17">
        <f t="shared" si="10"/>
        <v>3.5220861172976985</v>
      </c>
      <c r="N250" s="18"/>
      <c r="O250" s="17">
        <f t="shared" si="12"/>
        <v>3.1008955085374903</v>
      </c>
      <c r="P250" s="18"/>
    </row>
    <row r="251" spans="1:16" s="53" customFormat="1" ht="11.25" customHeight="1">
      <c r="A251" s="125" t="s">
        <v>695</v>
      </c>
      <c r="B251" s="125" t="s">
        <v>696</v>
      </c>
      <c r="C251" s="125" t="s">
        <v>183</v>
      </c>
      <c r="D251" s="55">
        <v>90</v>
      </c>
      <c r="E251" s="55">
        <v>226.8</v>
      </c>
      <c r="F251" s="55">
        <v>204.26</v>
      </c>
      <c r="G251" s="55"/>
      <c r="H251" s="55"/>
      <c r="I251" s="55"/>
      <c r="J251" s="16"/>
      <c r="K251" s="16"/>
      <c r="L251" s="16"/>
      <c r="M251" s="17">
        <f t="shared" si="10"/>
        <v>2.52</v>
      </c>
      <c r="N251" s="18"/>
      <c r="O251" s="17">
        <f t="shared" si="12"/>
        <v>2.2695555555555553</v>
      </c>
      <c r="P251" s="18"/>
    </row>
    <row r="252" spans="1:16" s="53" customFormat="1" ht="11.25" customHeight="1">
      <c r="A252" s="125" t="s">
        <v>697</v>
      </c>
      <c r="B252" s="125" t="s">
        <v>698</v>
      </c>
      <c r="C252" s="125" t="s">
        <v>139</v>
      </c>
      <c r="D252" s="55">
        <v>271.45</v>
      </c>
      <c r="E252" s="55">
        <v>1944</v>
      </c>
      <c r="F252" s="55">
        <v>1717.66</v>
      </c>
      <c r="G252" s="55">
        <v>1200</v>
      </c>
      <c r="H252" s="55">
        <v>6672</v>
      </c>
      <c r="I252" s="55">
        <v>6137.09</v>
      </c>
      <c r="J252" s="16">
        <f>(G252-D252)*100/D252</f>
        <v>342.0703628660895</v>
      </c>
      <c r="K252" s="16">
        <f>(H252-E252)*100/E252</f>
        <v>243.20987654320987</v>
      </c>
      <c r="L252" s="16">
        <f>(I252-F252)*100/F252</f>
        <v>257.2936436780271</v>
      </c>
      <c r="M252" s="17">
        <f t="shared" si="10"/>
        <v>7.16153987843065</v>
      </c>
      <c r="N252" s="18">
        <f t="shared" si="11"/>
        <v>5.56</v>
      </c>
      <c r="O252" s="17">
        <f t="shared" si="12"/>
        <v>6.327721495671395</v>
      </c>
      <c r="P252" s="18">
        <f t="shared" si="13"/>
        <v>5.114241666666667</v>
      </c>
    </row>
    <row r="253" spans="1:16" s="53" customFormat="1" ht="11.25" customHeight="1">
      <c r="A253" s="125" t="s">
        <v>697</v>
      </c>
      <c r="B253" s="125" t="s">
        <v>698</v>
      </c>
      <c r="C253" s="125" t="s">
        <v>46</v>
      </c>
      <c r="D253" s="55">
        <v>2136</v>
      </c>
      <c r="E253" s="55">
        <v>7522</v>
      </c>
      <c r="F253" s="55">
        <v>6511.31</v>
      </c>
      <c r="G253" s="55">
        <v>1890</v>
      </c>
      <c r="H253" s="55">
        <v>5880</v>
      </c>
      <c r="I253" s="55">
        <v>5302.27</v>
      </c>
      <c r="J253" s="16">
        <f>(G253-D253)*100/D253</f>
        <v>-11.51685393258427</v>
      </c>
      <c r="K253" s="16">
        <f>(H253-E253)*100/E253</f>
        <v>-21.829300717894178</v>
      </c>
      <c r="L253" s="16">
        <f>(I253-F253)*100/F253</f>
        <v>-18.568306531251007</v>
      </c>
      <c r="M253" s="17">
        <f t="shared" si="10"/>
        <v>3.5215355805243447</v>
      </c>
      <c r="N253" s="18">
        <f t="shared" si="11"/>
        <v>3.111111111111111</v>
      </c>
      <c r="O253" s="17">
        <f t="shared" si="12"/>
        <v>3.048366104868914</v>
      </c>
      <c r="P253" s="18">
        <f t="shared" si="13"/>
        <v>2.805433862433863</v>
      </c>
    </row>
    <row r="254" spans="1:16" s="53" customFormat="1" ht="11.25" customHeight="1">
      <c r="A254" s="125" t="s">
        <v>573</v>
      </c>
      <c r="B254" s="125" t="s">
        <v>574</v>
      </c>
      <c r="C254" s="125" t="s">
        <v>63</v>
      </c>
      <c r="D254" s="55">
        <v>1233</v>
      </c>
      <c r="E254" s="55">
        <v>3887.04</v>
      </c>
      <c r="F254" s="55">
        <v>3537.42</v>
      </c>
      <c r="G254" s="55"/>
      <c r="H254" s="55"/>
      <c r="I254" s="55"/>
      <c r="J254" s="16"/>
      <c r="K254" s="16"/>
      <c r="L254" s="16"/>
      <c r="M254" s="17">
        <f t="shared" si="10"/>
        <v>3.152506082725061</v>
      </c>
      <c r="N254" s="18"/>
      <c r="O254" s="17">
        <f t="shared" si="12"/>
        <v>2.868953771289538</v>
      </c>
      <c r="P254" s="18"/>
    </row>
    <row r="255" spans="1:16" s="53" customFormat="1" ht="11.25" customHeight="1">
      <c r="A255" s="125" t="s">
        <v>573</v>
      </c>
      <c r="B255" s="125" t="s">
        <v>574</v>
      </c>
      <c r="C255" s="125" t="s">
        <v>122</v>
      </c>
      <c r="D255" s="55">
        <v>2940.5</v>
      </c>
      <c r="E255" s="55">
        <v>10716.4</v>
      </c>
      <c r="F255" s="55">
        <v>9791.3</v>
      </c>
      <c r="G255" s="55"/>
      <c r="H255" s="55"/>
      <c r="I255" s="55"/>
      <c r="J255" s="16"/>
      <c r="K255" s="16"/>
      <c r="L255" s="16"/>
      <c r="M255" s="17">
        <f t="shared" si="10"/>
        <v>3.644414215269512</v>
      </c>
      <c r="N255" s="18"/>
      <c r="O255" s="17">
        <f t="shared" si="12"/>
        <v>3.3298078558068354</v>
      </c>
      <c r="P255" s="18"/>
    </row>
    <row r="256" spans="1:16" s="53" customFormat="1" ht="11.25" customHeight="1">
      <c r="A256" s="125" t="s">
        <v>573</v>
      </c>
      <c r="B256" s="125" t="s">
        <v>574</v>
      </c>
      <c r="C256" s="125" t="s">
        <v>46</v>
      </c>
      <c r="D256" s="55">
        <v>450</v>
      </c>
      <c r="E256" s="55">
        <v>1725</v>
      </c>
      <c r="F256" s="55">
        <v>1463.51</v>
      </c>
      <c r="G256" s="55"/>
      <c r="H256" s="55"/>
      <c r="I256" s="55"/>
      <c r="J256" s="16"/>
      <c r="K256" s="16"/>
      <c r="L256" s="16"/>
      <c r="M256" s="17">
        <f t="shared" si="10"/>
        <v>3.8333333333333335</v>
      </c>
      <c r="N256" s="18"/>
      <c r="O256" s="17">
        <f t="shared" si="12"/>
        <v>3.2522444444444445</v>
      </c>
      <c r="P256" s="18"/>
    </row>
    <row r="257" spans="1:16" s="53" customFormat="1" ht="11.25" customHeight="1">
      <c r="A257" s="125" t="s">
        <v>573</v>
      </c>
      <c r="B257" s="125" t="s">
        <v>574</v>
      </c>
      <c r="C257" s="125" t="s">
        <v>156</v>
      </c>
      <c r="D257" s="55">
        <v>3000</v>
      </c>
      <c r="E257" s="55">
        <v>14121.95</v>
      </c>
      <c r="F257" s="55">
        <v>12848.69</v>
      </c>
      <c r="G257" s="55"/>
      <c r="H257" s="55"/>
      <c r="I257" s="55"/>
      <c r="J257" s="16"/>
      <c r="K257" s="16"/>
      <c r="L257" s="16"/>
      <c r="M257" s="17">
        <f t="shared" si="10"/>
        <v>4.707316666666667</v>
      </c>
      <c r="N257" s="18"/>
      <c r="O257" s="17">
        <f t="shared" si="12"/>
        <v>4.282896666666667</v>
      </c>
      <c r="P257" s="18"/>
    </row>
    <row r="258" spans="1:16" s="53" customFormat="1" ht="11.25" customHeight="1">
      <c r="A258" s="125" t="s">
        <v>573</v>
      </c>
      <c r="B258" s="125" t="s">
        <v>574</v>
      </c>
      <c r="C258" s="125" t="s">
        <v>85</v>
      </c>
      <c r="D258" s="55">
        <v>8595.8</v>
      </c>
      <c r="E258" s="55">
        <v>26971.75</v>
      </c>
      <c r="F258" s="55">
        <v>24735.44</v>
      </c>
      <c r="G258" s="55"/>
      <c r="H258" s="55"/>
      <c r="I258" s="55"/>
      <c r="J258" s="16"/>
      <c r="K258" s="16"/>
      <c r="L258" s="16"/>
      <c r="M258" s="17">
        <f t="shared" si="10"/>
        <v>3.137782405360758</v>
      </c>
      <c r="N258" s="18"/>
      <c r="O258" s="17">
        <f t="shared" si="12"/>
        <v>2.8776193024500336</v>
      </c>
      <c r="P258" s="18"/>
    </row>
    <row r="259" spans="1:16" s="53" customFormat="1" ht="11.25" customHeight="1">
      <c r="A259" s="125" t="s">
        <v>699</v>
      </c>
      <c r="B259" s="125" t="s">
        <v>700</v>
      </c>
      <c r="C259" s="125" t="s">
        <v>46</v>
      </c>
      <c r="D259" s="55">
        <v>1696</v>
      </c>
      <c r="E259" s="55">
        <v>10640</v>
      </c>
      <c r="F259" s="55">
        <v>9027.12</v>
      </c>
      <c r="G259" s="55">
        <v>8240</v>
      </c>
      <c r="H259" s="55">
        <v>63953.15</v>
      </c>
      <c r="I259" s="55">
        <v>57405.33</v>
      </c>
      <c r="J259" s="16">
        <f>(G259-D259)*100/D259</f>
        <v>385.8490566037736</v>
      </c>
      <c r="K259" s="16">
        <f>(H259-E259)*100/E259</f>
        <v>501.06343984962405</v>
      </c>
      <c r="L259" s="16">
        <f>(I259-F259)*100/F259</f>
        <v>535.9207587802089</v>
      </c>
      <c r="M259" s="17">
        <f t="shared" si="10"/>
        <v>6.273584905660377</v>
      </c>
      <c r="N259" s="18">
        <f t="shared" si="11"/>
        <v>7.761304611650486</v>
      </c>
      <c r="O259" s="17">
        <f t="shared" si="12"/>
        <v>5.322594339622642</v>
      </c>
      <c r="P259" s="18">
        <f t="shared" si="13"/>
        <v>6.966666262135923</v>
      </c>
    </row>
    <row r="260" spans="1:16" s="53" customFormat="1" ht="11.25" customHeight="1">
      <c r="A260" s="125" t="s">
        <v>699</v>
      </c>
      <c r="B260" s="125" t="s">
        <v>700</v>
      </c>
      <c r="C260" s="125" t="s">
        <v>50</v>
      </c>
      <c r="D260" s="55"/>
      <c r="E260" s="55"/>
      <c r="F260" s="55"/>
      <c r="G260" s="55">
        <v>14784</v>
      </c>
      <c r="H260" s="55">
        <v>57758.4</v>
      </c>
      <c r="I260" s="55">
        <v>53182.4</v>
      </c>
      <c r="J260" s="16"/>
      <c r="K260" s="16"/>
      <c r="L260" s="16"/>
      <c r="M260" s="17"/>
      <c r="N260" s="18">
        <f t="shared" si="11"/>
        <v>3.9068181818181817</v>
      </c>
      <c r="O260" s="17"/>
      <c r="P260" s="18">
        <f t="shared" si="13"/>
        <v>3.5972943722943724</v>
      </c>
    </row>
    <row r="261" spans="1:16" s="53" customFormat="1" ht="11.25" customHeight="1">
      <c r="A261" s="125" t="s">
        <v>699</v>
      </c>
      <c r="B261" s="125" t="s">
        <v>700</v>
      </c>
      <c r="C261" s="125" t="s">
        <v>85</v>
      </c>
      <c r="D261" s="55">
        <v>5379</v>
      </c>
      <c r="E261" s="55">
        <v>31387.58</v>
      </c>
      <c r="F261" s="55">
        <v>28445.81</v>
      </c>
      <c r="G261" s="55"/>
      <c r="H261" s="55"/>
      <c r="I261" s="55"/>
      <c r="J261" s="16"/>
      <c r="K261" s="16"/>
      <c r="L261" s="16"/>
      <c r="M261" s="17">
        <f t="shared" si="10"/>
        <v>5.835207287599926</v>
      </c>
      <c r="N261" s="18"/>
      <c r="O261" s="17">
        <f t="shared" si="12"/>
        <v>5.288308235731549</v>
      </c>
      <c r="P261" s="18"/>
    </row>
    <row r="262" spans="1:16" s="53" customFormat="1" ht="11.25" customHeight="1">
      <c r="A262" s="125" t="s">
        <v>699</v>
      </c>
      <c r="B262" s="125" t="s">
        <v>700</v>
      </c>
      <c r="C262" s="125" t="s">
        <v>100</v>
      </c>
      <c r="D262" s="55">
        <v>10104</v>
      </c>
      <c r="E262" s="55">
        <v>44457.6</v>
      </c>
      <c r="F262" s="55">
        <v>40034.93</v>
      </c>
      <c r="G262" s="55"/>
      <c r="H262" s="55"/>
      <c r="I262" s="55"/>
      <c r="J262" s="16"/>
      <c r="K262" s="16"/>
      <c r="L262" s="16"/>
      <c r="M262" s="17">
        <f aca="true" t="shared" si="14" ref="M262:M324">E262/D262</f>
        <v>4.3999999999999995</v>
      </c>
      <c r="N262" s="18"/>
      <c r="O262" s="17">
        <f aca="true" t="shared" si="15" ref="O262:O324">F262/D262</f>
        <v>3.962285233570863</v>
      </c>
      <c r="P262" s="18"/>
    </row>
    <row r="263" spans="1:16" s="53" customFormat="1" ht="11.25" customHeight="1">
      <c r="A263" s="125" t="s">
        <v>240</v>
      </c>
      <c r="B263" s="125" t="s">
        <v>241</v>
      </c>
      <c r="C263" s="125" t="s">
        <v>48</v>
      </c>
      <c r="D263" s="55"/>
      <c r="E263" s="55"/>
      <c r="F263" s="55"/>
      <c r="G263" s="55">
        <v>33048</v>
      </c>
      <c r="H263" s="55">
        <v>102011.48</v>
      </c>
      <c r="I263" s="55">
        <v>90882</v>
      </c>
      <c r="J263" s="16"/>
      <c r="K263" s="16"/>
      <c r="L263" s="16"/>
      <c r="M263" s="17"/>
      <c r="N263" s="18">
        <f aca="true" t="shared" si="16" ref="N263:N325">H263/G263</f>
        <v>3.086767126603728</v>
      </c>
      <c r="O263" s="17"/>
      <c r="P263" s="18">
        <f aca="true" t="shared" si="17" ref="P263:P325">I263/G263</f>
        <v>2.75</v>
      </c>
    </row>
    <row r="264" spans="1:16" s="53" customFormat="1" ht="11.25" customHeight="1">
      <c r="A264" s="125" t="s">
        <v>240</v>
      </c>
      <c r="B264" s="125" t="s">
        <v>241</v>
      </c>
      <c r="C264" s="125" t="s">
        <v>138</v>
      </c>
      <c r="D264" s="55">
        <v>75964.2</v>
      </c>
      <c r="E264" s="55">
        <v>325713.15</v>
      </c>
      <c r="F264" s="55">
        <v>290541.33</v>
      </c>
      <c r="G264" s="55">
        <v>55843.2</v>
      </c>
      <c r="H264" s="55">
        <v>189500.7</v>
      </c>
      <c r="I264" s="55">
        <v>169479.57</v>
      </c>
      <c r="J264" s="16">
        <f aca="true" t="shared" si="18" ref="J264:J324">(G264-D264)*100/D264</f>
        <v>-26.487476995742732</v>
      </c>
      <c r="K264" s="16">
        <f aca="true" t="shared" si="19" ref="K264:K324">(H264-E264)*100/E264</f>
        <v>-41.81975766099711</v>
      </c>
      <c r="L264" s="16">
        <f aca="true" t="shared" si="20" ref="L264:L324">(I264-F264)*100/F264</f>
        <v>-41.66765533839884</v>
      </c>
      <c r="M264" s="17">
        <f t="shared" si="14"/>
        <v>4.287719083463</v>
      </c>
      <c r="N264" s="18">
        <f t="shared" si="16"/>
        <v>3.3934427110194263</v>
      </c>
      <c r="O264" s="17">
        <f t="shared" si="15"/>
        <v>3.8247138783795527</v>
      </c>
      <c r="P264" s="18">
        <f t="shared" si="17"/>
        <v>3.0349186651194775</v>
      </c>
    </row>
    <row r="265" spans="1:16" s="53" customFormat="1" ht="11.25" customHeight="1">
      <c r="A265" s="125" t="s">
        <v>240</v>
      </c>
      <c r="B265" s="125" t="s">
        <v>241</v>
      </c>
      <c r="C265" s="125" t="s">
        <v>60</v>
      </c>
      <c r="D265" s="55">
        <v>321418.8</v>
      </c>
      <c r="E265" s="55">
        <v>982096.5</v>
      </c>
      <c r="F265" s="55">
        <v>887403.36</v>
      </c>
      <c r="G265" s="55">
        <v>285811.2</v>
      </c>
      <c r="H265" s="55">
        <v>866814.45</v>
      </c>
      <c r="I265" s="55">
        <v>783059</v>
      </c>
      <c r="J265" s="16">
        <f t="shared" si="18"/>
        <v>-11.078256779006075</v>
      </c>
      <c r="K265" s="16">
        <f t="shared" si="19"/>
        <v>-11.738362777995853</v>
      </c>
      <c r="L265" s="16">
        <f t="shared" si="20"/>
        <v>-11.758391358806662</v>
      </c>
      <c r="M265" s="17">
        <f t="shared" si="14"/>
        <v>3.0555042206616414</v>
      </c>
      <c r="N265" s="18">
        <f t="shared" si="16"/>
        <v>3.0328218418312507</v>
      </c>
      <c r="O265" s="17">
        <f t="shared" si="15"/>
        <v>2.760894384522623</v>
      </c>
      <c r="P265" s="18">
        <f t="shared" si="17"/>
        <v>2.739777167584755</v>
      </c>
    </row>
    <row r="266" spans="1:16" s="53" customFormat="1" ht="11.25" customHeight="1">
      <c r="A266" s="125" t="s">
        <v>240</v>
      </c>
      <c r="B266" s="125" t="s">
        <v>241</v>
      </c>
      <c r="C266" s="125" t="s">
        <v>139</v>
      </c>
      <c r="D266" s="55">
        <v>1041925.4</v>
      </c>
      <c r="E266" s="55">
        <v>3199682.85</v>
      </c>
      <c r="F266" s="55">
        <v>2877232.06</v>
      </c>
      <c r="G266" s="55">
        <v>907533</v>
      </c>
      <c r="H266" s="55">
        <v>2796096.41</v>
      </c>
      <c r="I266" s="55">
        <v>2495626.26</v>
      </c>
      <c r="J266" s="16">
        <f t="shared" si="18"/>
        <v>-12.898466627265256</v>
      </c>
      <c r="K266" s="16">
        <f t="shared" si="19"/>
        <v>-12.613326348891107</v>
      </c>
      <c r="L266" s="16">
        <f t="shared" si="20"/>
        <v>-13.26294827953503</v>
      </c>
      <c r="M266" s="17">
        <f t="shared" si="14"/>
        <v>3.07093276543599</v>
      </c>
      <c r="N266" s="18">
        <f t="shared" si="16"/>
        <v>3.080985936599551</v>
      </c>
      <c r="O266" s="17">
        <f t="shared" si="15"/>
        <v>2.7614568758953375</v>
      </c>
      <c r="P266" s="18">
        <f t="shared" si="17"/>
        <v>2.749901392015497</v>
      </c>
    </row>
    <row r="267" spans="1:16" s="53" customFormat="1" ht="11.25" customHeight="1">
      <c r="A267" s="125" t="s">
        <v>240</v>
      </c>
      <c r="B267" s="125" t="s">
        <v>241</v>
      </c>
      <c r="C267" s="125" t="s">
        <v>63</v>
      </c>
      <c r="D267" s="55">
        <v>34396.56</v>
      </c>
      <c r="E267" s="55">
        <v>129264.09</v>
      </c>
      <c r="F267" s="55">
        <v>116701.64</v>
      </c>
      <c r="G267" s="55">
        <v>29872.68</v>
      </c>
      <c r="H267" s="55">
        <v>93919.24</v>
      </c>
      <c r="I267" s="55">
        <v>84121.41</v>
      </c>
      <c r="J267" s="16">
        <f t="shared" si="18"/>
        <v>-13.152129166405008</v>
      </c>
      <c r="K267" s="16">
        <f t="shared" si="19"/>
        <v>-27.343131414146026</v>
      </c>
      <c r="L267" s="16">
        <f t="shared" si="20"/>
        <v>-27.91754254695992</v>
      </c>
      <c r="M267" s="17">
        <f t="shared" si="14"/>
        <v>3.7580528401677378</v>
      </c>
      <c r="N267" s="18">
        <f t="shared" si="16"/>
        <v>3.143984403140261</v>
      </c>
      <c r="O267" s="17">
        <f t="shared" si="15"/>
        <v>3.3928288177654977</v>
      </c>
      <c r="P267" s="18">
        <f t="shared" si="17"/>
        <v>2.8159980959190807</v>
      </c>
    </row>
    <row r="268" spans="1:16" s="53" customFormat="1" ht="11.25" customHeight="1">
      <c r="A268" s="125" t="s">
        <v>240</v>
      </c>
      <c r="B268" s="125" t="s">
        <v>241</v>
      </c>
      <c r="C268" s="125" t="s">
        <v>54</v>
      </c>
      <c r="D268" s="55">
        <v>3024</v>
      </c>
      <c r="E268" s="55">
        <v>8986.27</v>
      </c>
      <c r="F268" s="55">
        <v>8121.54</v>
      </c>
      <c r="G268" s="55">
        <v>1944</v>
      </c>
      <c r="H268" s="55">
        <v>6000.44</v>
      </c>
      <c r="I268" s="55">
        <v>5337.94</v>
      </c>
      <c r="J268" s="16">
        <f t="shared" si="18"/>
        <v>-35.714285714285715</v>
      </c>
      <c r="K268" s="16">
        <f t="shared" si="19"/>
        <v>-33.22657787936486</v>
      </c>
      <c r="L268" s="16">
        <f t="shared" si="20"/>
        <v>-34.27428788136241</v>
      </c>
      <c r="M268" s="17">
        <f t="shared" si="14"/>
        <v>2.9716501322751325</v>
      </c>
      <c r="N268" s="18">
        <f t="shared" si="16"/>
        <v>3.086646090534979</v>
      </c>
      <c r="O268" s="17">
        <f t="shared" si="15"/>
        <v>2.6856944444444446</v>
      </c>
      <c r="P268" s="18">
        <f t="shared" si="17"/>
        <v>2.7458539094650205</v>
      </c>
    </row>
    <row r="269" spans="1:16" s="53" customFormat="1" ht="11.25" customHeight="1">
      <c r="A269" s="125" t="s">
        <v>240</v>
      </c>
      <c r="B269" s="125" t="s">
        <v>241</v>
      </c>
      <c r="C269" s="125" t="s">
        <v>53</v>
      </c>
      <c r="D269" s="55">
        <v>565.56</v>
      </c>
      <c r="E269" s="55">
        <v>2299.62</v>
      </c>
      <c r="F269" s="55">
        <v>2162.98</v>
      </c>
      <c r="G269" s="55"/>
      <c r="H269" s="55"/>
      <c r="I269" s="55"/>
      <c r="J269" s="16"/>
      <c r="K269" s="16"/>
      <c r="L269" s="16"/>
      <c r="M269" s="17">
        <f t="shared" si="14"/>
        <v>4.066093783152981</v>
      </c>
      <c r="N269" s="18"/>
      <c r="O269" s="17">
        <f t="shared" si="15"/>
        <v>3.8244925383690505</v>
      </c>
      <c r="P269" s="18"/>
    </row>
    <row r="270" spans="1:16" s="53" customFormat="1" ht="11.25" customHeight="1">
      <c r="A270" s="125" t="s">
        <v>240</v>
      </c>
      <c r="B270" s="125" t="s">
        <v>241</v>
      </c>
      <c r="C270" s="125" t="s">
        <v>122</v>
      </c>
      <c r="D270" s="55">
        <v>6532.56</v>
      </c>
      <c r="E270" s="55">
        <v>32382.99</v>
      </c>
      <c r="F270" s="55">
        <v>29118.72</v>
      </c>
      <c r="G270" s="55">
        <v>7612.2</v>
      </c>
      <c r="H270" s="55">
        <v>33655.9</v>
      </c>
      <c r="I270" s="55">
        <v>30108.57</v>
      </c>
      <c r="J270" s="16">
        <f t="shared" si="18"/>
        <v>16.527058304860564</v>
      </c>
      <c r="K270" s="16">
        <f t="shared" si="19"/>
        <v>3.930798236975646</v>
      </c>
      <c r="L270" s="16">
        <f t="shared" si="20"/>
        <v>3.3993595872345987</v>
      </c>
      <c r="M270" s="17">
        <f t="shared" si="14"/>
        <v>4.9571668687314006</v>
      </c>
      <c r="N270" s="18">
        <f t="shared" si="16"/>
        <v>4.421310527836893</v>
      </c>
      <c r="O270" s="17">
        <f t="shared" si="15"/>
        <v>4.457474558213013</v>
      </c>
      <c r="P270" s="18">
        <f t="shared" si="17"/>
        <v>3.95530464254749</v>
      </c>
    </row>
    <row r="271" spans="1:16" s="53" customFormat="1" ht="11.25" customHeight="1">
      <c r="A271" s="125" t="s">
        <v>240</v>
      </c>
      <c r="B271" s="125" t="s">
        <v>241</v>
      </c>
      <c r="C271" s="125" t="s">
        <v>46</v>
      </c>
      <c r="D271" s="55">
        <v>189357.6</v>
      </c>
      <c r="E271" s="55">
        <v>643311.3</v>
      </c>
      <c r="F271" s="55">
        <v>569749.61</v>
      </c>
      <c r="G271" s="55">
        <v>151480.8</v>
      </c>
      <c r="H271" s="55">
        <v>465747.9</v>
      </c>
      <c r="I271" s="55">
        <v>417464.27</v>
      </c>
      <c r="J271" s="16">
        <f t="shared" si="18"/>
        <v>-20.0027883750111</v>
      </c>
      <c r="K271" s="16">
        <f t="shared" si="19"/>
        <v>-27.60147381213419</v>
      </c>
      <c r="L271" s="16">
        <f t="shared" si="20"/>
        <v>-26.728467615800557</v>
      </c>
      <c r="M271" s="17">
        <f t="shared" si="14"/>
        <v>3.3973355175604256</v>
      </c>
      <c r="N271" s="18">
        <f t="shared" si="16"/>
        <v>3.0746332208438303</v>
      </c>
      <c r="O271" s="17">
        <f t="shared" si="15"/>
        <v>3.0088552558756554</v>
      </c>
      <c r="P271" s="18">
        <f t="shared" si="17"/>
        <v>2.755888997153435</v>
      </c>
    </row>
    <row r="272" spans="1:16" s="53" customFormat="1" ht="11.25" customHeight="1">
      <c r="A272" s="125" t="s">
        <v>240</v>
      </c>
      <c r="B272" s="125" t="s">
        <v>241</v>
      </c>
      <c r="C272" s="125" t="s">
        <v>62</v>
      </c>
      <c r="D272" s="55">
        <v>302354.56</v>
      </c>
      <c r="E272" s="55">
        <v>1147831.38</v>
      </c>
      <c r="F272" s="55">
        <v>1034445.82</v>
      </c>
      <c r="G272" s="55">
        <v>237295.34</v>
      </c>
      <c r="H272" s="55">
        <v>819554.75</v>
      </c>
      <c r="I272" s="55">
        <v>733276.9</v>
      </c>
      <c r="J272" s="16">
        <f t="shared" si="18"/>
        <v>-21.517525649356834</v>
      </c>
      <c r="K272" s="16">
        <f t="shared" si="19"/>
        <v>-28.599726032930022</v>
      </c>
      <c r="L272" s="16">
        <f t="shared" si="20"/>
        <v>-29.114035184559008</v>
      </c>
      <c r="M272" s="17">
        <f t="shared" si="14"/>
        <v>3.796309141161952</v>
      </c>
      <c r="N272" s="18">
        <f t="shared" si="16"/>
        <v>3.4537330147317684</v>
      </c>
      <c r="O272" s="17">
        <f t="shared" si="15"/>
        <v>3.421300541986203</v>
      </c>
      <c r="P272" s="18">
        <f t="shared" si="17"/>
        <v>3.090144543082894</v>
      </c>
    </row>
    <row r="273" spans="1:16" s="53" customFormat="1" ht="11.25" customHeight="1">
      <c r="A273" s="125" t="s">
        <v>240</v>
      </c>
      <c r="B273" s="125" t="s">
        <v>241</v>
      </c>
      <c r="C273" s="125" t="s">
        <v>502</v>
      </c>
      <c r="D273" s="55"/>
      <c r="E273" s="55"/>
      <c r="F273" s="55"/>
      <c r="G273" s="55">
        <v>1384</v>
      </c>
      <c r="H273" s="55">
        <v>4065.4</v>
      </c>
      <c r="I273" s="55">
        <v>3637.78</v>
      </c>
      <c r="J273" s="16"/>
      <c r="K273" s="16"/>
      <c r="L273" s="16"/>
      <c r="M273" s="17"/>
      <c r="N273" s="18">
        <f t="shared" si="16"/>
        <v>2.9374277456647397</v>
      </c>
      <c r="O273" s="17"/>
      <c r="P273" s="18">
        <f t="shared" si="17"/>
        <v>2.628453757225434</v>
      </c>
    </row>
    <row r="274" spans="1:16" s="53" customFormat="1" ht="11.25" customHeight="1">
      <c r="A274" s="125" t="s">
        <v>240</v>
      </c>
      <c r="B274" s="125" t="s">
        <v>241</v>
      </c>
      <c r="C274" s="125" t="s">
        <v>156</v>
      </c>
      <c r="D274" s="55">
        <v>85583.6</v>
      </c>
      <c r="E274" s="55">
        <v>329017.7</v>
      </c>
      <c r="F274" s="55">
        <v>296842.42</v>
      </c>
      <c r="G274" s="55">
        <v>83478.8</v>
      </c>
      <c r="H274" s="55">
        <v>302856.03</v>
      </c>
      <c r="I274" s="55">
        <v>271081.21</v>
      </c>
      <c r="J274" s="16">
        <f t="shared" si="18"/>
        <v>-2.4593496884917236</v>
      </c>
      <c r="K274" s="16">
        <f t="shared" si="19"/>
        <v>-7.951447596892198</v>
      </c>
      <c r="L274" s="16">
        <f t="shared" si="20"/>
        <v>-8.678412606931301</v>
      </c>
      <c r="M274" s="17">
        <f t="shared" si="14"/>
        <v>3.8444012637935305</v>
      </c>
      <c r="N274" s="18">
        <f t="shared" si="16"/>
        <v>3.627939428932855</v>
      </c>
      <c r="O274" s="17">
        <f t="shared" si="15"/>
        <v>3.46844979645633</v>
      </c>
      <c r="P274" s="18">
        <f t="shared" si="17"/>
        <v>3.2473060226069377</v>
      </c>
    </row>
    <row r="275" spans="1:16" s="53" customFormat="1" ht="11.25" customHeight="1">
      <c r="A275" s="125" t="s">
        <v>240</v>
      </c>
      <c r="B275" s="125" t="s">
        <v>241</v>
      </c>
      <c r="C275" s="125" t="s">
        <v>102</v>
      </c>
      <c r="D275" s="55">
        <v>5160</v>
      </c>
      <c r="E275" s="55">
        <v>13909.31</v>
      </c>
      <c r="F275" s="55">
        <v>12744.4</v>
      </c>
      <c r="G275" s="55">
        <v>6610.8</v>
      </c>
      <c r="H275" s="55">
        <v>17928.35</v>
      </c>
      <c r="I275" s="55">
        <v>16033.88</v>
      </c>
      <c r="J275" s="16">
        <f t="shared" si="18"/>
        <v>28.116279069767447</v>
      </c>
      <c r="K275" s="16">
        <f t="shared" si="19"/>
        <v>28.894603686307942</v>
      </c>
      <c r="L275" s="16">
        <f t="shared" si="20"/>
        <v>25.811179812309717</v>
      </c>
      <c r="M275" s="17">
        <f t="shared" si="14"/>
        <v>2.6956027131782947</v>
      </c>
      <c r="N275" s="18">
        <f t="shared" si="16"/>
        <v>2.711978883039874</v>
      </c>
      <c r="O275" s="17">
        <f t="shared" si="15"/>
        <v>2.46984496124031</v>
      </c>
      <c r="P275" s="18">
        <f t="shared" si="17"/>
        <v>2.425406909905004</v>
      </c>
    </row>
    <row r="276" spans="1:16" s="53" customFormat="1" ht="11.25" customHeight="1">
      <c r="A276" s="125" t="s">
        <v>240</v>
      </c>
      <c r="B276" s="125" t="s">
        <v>241</v>
      </c>
      <c r="C276" s="125" t="s">
        <v>50</v>
      </c>
      <c r="D276" s="55">
        <v>1184800</v>
      </c>
      <c r="E276" s="55">
        <v>3775136.3</v>
      </c>
      <c r="F276" s="55">
        <v>3388722.88</v>
      </c>
      <c r="G276" s="55">
        <v>939525.05</v>
      </c>
      <c r="H276" s="55">
        <v>3040465.54</v>
      </c>
      <c r="I276" s="55">
        <v>2719788.37</v>
      </c>
      <c r="J276" s="16">
        <f t="shared" si="18"/>
        <v>-20.701801991897362</v>
      </c>
      <c r="K276" s="16">
        <f t="shared" si="19"/>
        <v>-19.46077443614419</v>
      </c>
      <c r="L276" s="16">
        <f t="shared" si="20"/>
        <v>-19.740018103811423</v>
      </c>
      <c r="M276" s="17">
        <f t="shared" si="14"/>
        <v>3.1863068028359214</v>
      </c>
      <c r="N276" s="18">
        <f t="shared" si="16"/>
        <v>3.2361729365278764</v>
      </c>
      <c r="O276" s="17">
        <f t="shared" si="15"/>
        <v>2.8601644834571234</v>
      </c>
      <c r="P276" s="18">
        <f t="shared" si="17"/>
        <v>2.89485455443684</v>
      </c>
    </row>
    <row r="277" spans="1:16" s="53" customFormat="1" ht="11.25" customHeight="1">
      <c r="A277" s="125" t="s">
        <v>240</v>
      </c>
      <c r="B277" s="125" t="s">
        <v>241</v>
      </c>
      <c r="C277" s="125" t="s">
        <v>85</v>
      </c>
      <c r="D277" s="55">
        <v>49697.28</v>
      </c>
      <c r="E277" s="55">
        <v>185333.19</v>
      </c>
      <c r="F277" s="55">
        <v>170250.61</v>
      </c>
      <c r="G277" s="55">
        <v>35995.5</v>
      </c>
      <c r="H277" s="55">
        <v>131512.5</v>
      </c>
      <c r="I277" s="55">
        <v>117055.4</v>
      </c>
      <c r="J277" s="16">
        <f t="shared" si="18"/>
        <v>-27.570482730644414</v>
      </c>
      <c r="K277" s="16">
        <f t="shared" si="19"/>
        <v>-29.039963106446287</v>
      </c>
      <c r="L277" s="16">
        <f t="shared" si="20"/>
        <v>-31.245239003842627</v>
      </c>
      <c r="M277" s="17">
        <f t="shared" si="14"/>
        <v>3.729242123512595</v>
      </c>
      <c r="N277" s="18">
        <f t="shared" si="16"/>
        <v>3.653581697712214</v>
      </c>
      <c r="O277" s="17">
        <f t="shared" si="15"/>
        <v>3.4257530794441866</v>
      </c>
      <c r="P277" s="18">
        <f t="shared" si="17"/>
        <v>3.2519453820616464</v>
      </c>
    </row>
    <row r="278" spans="1:16" s="53" customFormat="1" ht="11.25" customHeight="1">
      <c r="A278" s="125" t="s">
        <v>240</v>
      </c>
      <c r="B278" s="125" t="s">
        <v>241</v>
      </c>
      <c r="C278" s="125" t="s">
        <v>100</v>
      </c>
      <c r="D278" s="55"/>
      <c r="E278" s="55"/>
      <c r="F278" s="55"/>
      <c r="G278" s="55">
        <v>10920.15</v>
      </c>
      <c r="H278" s="55">
        <v>37290.95</v>
      </c>
      <c r="I278" s="55">
        <v>32861.89</v>
      </c>
      <c r="J278" s="16"/>
      <c r="K278" s="16"/>
      <c r="L278" s="16"/>
      <c r="M278" s="17"/>
      <c r="N278" s="18">
        <f t="shared" si="16"/>
        <v>3.414875253545052</v>
      </c>
      <c r="O278" s="17"/>
      <c r="P278" s="18">
        <f t="shared" si="17"/>
        <v>3.0092892496897936</v>
      </c>
    </row>
    <row r="279" spans="1:16" s="53" customFormat="1" ht="11.25" customHeight="1">
      <c r="A279" s="125" t="s">
        <v>240</v>
      </c>
      <c r="B279" s="125" t="s">
        <v>241</v>
      </c>
      <c r="C279" s="125" t="s">
        <v>69</v>
      </c>
      <c r="D279" s="55">
        <v>218041.5</v>
      </c>
      <c r="E279" s="55">
        <v>710753.4</v>
      </c>
      <c r="F279" s="55">
        <v>638419.47</v>
      </c>
      <c r="G279" s="55">
        <v>119460</v>
      </c>
      <c r="H279" s="55">
        <v>381384.8</v>
      </c>
      <c r="I279" s="55">
        <v>347699.04</v>
      </c>
      <c r="J279" s="16">
        <f t="shared" si="18"/>
        <v>-45.21226463769512</v>
      </c>
      <c r="K279" s="16">
        <f t="shared" si="19"/>
        <v>-46.34077023057505</v>
      </c>
      <c r="L279" s="16">
        <f t="shared" si="20"/>
        <v>-45.53752566474829</v>
      </c>
      <c r="M279" s="17">
        <f t="shared" si="14"/>
        <v>3.259716154952154</v>
      </c>
      <c r="N279" s="18">
        <f t="shared" si="16"/>
        <v>3.1925732462749035</v>
      </c>
      <c r="O279" s="17">
        <f t="shared" si="15"/>
        <v>2.9279722896787996</v>
      </c>
      <c r="P279" s="18">
        <f t="shared" si="17"/>
        <v>2.910589653440482</v>
      </c>
    </row>
    <row r="280" spans="1:16" s="53" customFormat="1" ht="11.25" customHeight="1">
      <c r="A280" s="125" t="s">
        <v>240</v>
      </c>
      <c r="B280" s="125" t="s">
        <v>241</v>
      </c>
      <c r="C280" s="125" t="s">
        <v>65</v>
      </c>
      <c r="D280" s="55">
        <v>17481.72</v>
      </c>
      <c r="E280" s="55">
        <v>65232.88</v>
      </c>
      <c r="F280" s="55">
        <v>59146.63</v>
      </c>
      <c r="G280" s="55">
        <v>6240</v>
      </c>
      <c r="H280" s="55">
        <v>18778.4</v>
      </c>
      <c r="I280" s="55">
        <v>16591.58</v>
      </c>
      <c r="J280" s="16">
        <f t="shared" si="18"/>
        <v>-64.30557176296153</v>
      </c>
      <c r="K280" s="16">
        <f t="shared" si="19"/>
        <v>-71.21328998505048</v>
      </c>
      <c r="L280" s="16">
        <f t="shared" si="20"/>
        <v>-71.94839334041517</v>
      </c>
      <c r="M280" s="17">
        <f t="shared" si="14"/>
        <v>3.731490951691252</v>
      </c>
      <c r="N280" s="18">
        <f t="shared" si="16"/>
        <v>3.0093589743589746</v>
      </c>
      <c r="O280" s="17">
        <f t="shared" si="15"/>
        <v>3.38334157050908</v>
      </c>
      <c r="P280" s="18">
        <f t="shared" si="17"/>
        <v>2.6589070512820516</v>
      </c>
    </row>
    <row r="281" spans="1:16" s="53" customFormat="1" ht="11.25" customHeight="1">
      <c r="A281" s="125" t="s">
        <v>240</v>
      </c>
      <c r="B281" s="125" t="s">
        <v>241</v>
      </c>
      <c r="C281" s="125" t="s">
        <v>67</v>
      </c>
      <c r="D281" s="55">
        <v>59622</v>
      </c>
      <c r="E281" s="55">
        <v>280576.44</v>
      </c>
      <c r="F281" s="55">
        <v>254723.35</v>
      </c>
      <c r="G281" s="55"/>
      <c r="H281" s="55"/>
      <c r="I281" s="55"/>
      <c r="J281" s="16"/>
      <c r="K281" s="16"/>
      <c r="L281" s="16"/>
      <c r="M281" s="17">
        <f t="shared" si="14"/>
        <v>4.705921304216564</v>
      </c>
      <c r="N281" s="18"/>
      <c r="O281" s="17">
        <f t="shared" si="15"/>
        <v>4.272304686189662</v>
      </c>
      <c r="P281" s="18"/>
    </row>
    <row r="282" spans="1:16" s="53" customFormat="1" ht="11.25" customHeight="1">
      <c r="A282" s="125" t="s">
        <v>240</v>
      </c>
      <c r="B282" s="125" t="s">
        <v>241</v>
      </c>
      <c r="C282" s="125" t="s">
        <v>174</v>
      </c>
      <c r="D282" s="55"/>
      <c r="E282" s="55"/>
      <c r="F282" s="55"/>
      <c r="G282" s="55">
        <v>26803.2</v>
      </c>
      <c r="H282" s="55">
        <v>74514</v>
      </c>
      <c r="I282" s="55">
        <v>66523.05</v>
      </c>
      <c r="J282" s="16"/>
      <c r="K282" s="16"/>
      <c r="L282" s="16"/>
      <c r="M282" s="17"/>
      <c r="N282" s="18">
        <f t="shared" si="16"/>
        <v>2.780041189111748</v>
      </c>
      <c r="O282" s="17"/>
      <c r="P282" s="18">
        <f t="shared" si="17"/>
        <v>2.481907011103152</v>
      </c>
    </row>
    <row r="283" spans="1:16" s="53" customFormat="1" ht="11.25" customHeight="1">
      <c r="A283" s="125" t="s">
        <v>240</v>
      </c>
      <c r="B283" s="125" t="s">
        <v>241</v>
      </c>
      <c r="C283" s="125" t="s">
        <v>49</v>
      </c>
      <c r="D283" s="55">
        <v>2795266.92</v>
      </c>
      <c r="E283" s="55">
        <v>8020437.76</v>
      </c>
      <c r="F283" s="55">
        <v>7205986.72</v>
      </c>
      <c r="G283" s="55">
        <v>2480357.68</v>
      </c>
      <c r="H283" s="55">
        <v>7111744.56</v>
      </c>
      <c r="I283" s="55">
        <v>6380177.47</v>
      </c>
      <c r="J283" s="16">
        <f t="shared" si="18"/>
        <v>-11.265802122396233</v>
      </c>
      <c r="K283" s="16">
        <f t="shared" si="19"/>
        <v>-11.329720735841732</v>
      </c>
      <c r="L283" s="16">
        <f t="shared" si="20"/>
        <v>-11.46004401740002</v>
      </c>
      <c r="M283" s="17">
        <f t="shared" si="14"/>
        <v>2.869292267802461</v>
      </c>
      <c r="N283" s="18">
        <f t="shared" si="16"/>
        <v>2.8672254075871826</v>
      </c>
      <c r="O283" s="17">
        <f t="shared" si="15"/>
        <v>2.5779243722456386</v>
      </c>
      <c r="P283" s="18">
        <f t="shared" si="17"/>
        <v>2.572281216312318</v>
      </c>
    </row>
    <row r="284" spans="1:16" s="53" customFormat="1" ht="11.25" customHeight="1">
      <c r="A284" s="125" t="s">
        <v>240</v>
      </c>
      <c r="B284" s="125" t="s">
        <v>241</v>
      </c>
      <c r="C284" s="125" t="s">
        <v>83</v>
      </c>
      <c r="D284" s="55">
        <v>40776.4</v>
      </c>
      <c r="E284" s="55">
        <v>174005.1</v>
      </c>
      <c r="F284" s="55">
        <v>156201.67</v>
      </c>
      <c r="G284" s="55">
        <v>42132.8</v>
      </c>
      <c r="H284" s="55">
        <v>133585</v>
      </c>
      <c r="I284" s="55">
        <v>119164.28</v>
      </c>
      <c r="J284" s="16">
        <f t="shared" si="18"/>
        <v>3.3264339176582567</v>
      </c>
      <c r="K284" s="16">
        <f t="shared" si="19"/>
        <v>-23.229261671065967</v>
      </c>
      <c r="L284" s="16">
        <f t="shared" si="20"/>
        <v>-23.711263778421838</v>
      </c>
      <c r="M284" s="17">
        <f t="shared" si="14"/>
        <v>4.267299222099057</v>
      </c>
      <c r="N284" s="18">
        <f t="shared" si="16"/>
        <v>3.170570197091102</v>
      </c>
      <c r="O284" s="17">
        <f t="shared" si="15"/>
        <v>3.8306880940936425</v>
      </c>
      <c r="P284" s="18">
        <f t="shared" si="17"/>
        <v>2.8283019405308925</v>
      </c>
    </row>
    <row r="285" spans="1:16" s="53" customFormat="1" ht="11.25" customHeight="1">
      <c r="A285" s="125" t="s">
        <v>240</v>
      </c>
      <c r="B285" s="125" t="s">
        <v>241</v>
      </c>
      <c r="C285" s="125" t="s">
        <v>108</v>
      </c>
      <c r="D285" s="55">
        <v>153424.26</v>
      </c>
      <c r="E285" s="55">
        <v>440288.2</v>
      </c>
      <c r="F285" s="55">
        <v>398238.59</v>
      </c>
      <c r="G285" s="55">
        <v>232391.26</v>
      </c>
      <c r="H285" s="55">
        <v>650805.13</v>
      </c>
      <c r="I285" s="55">
        <v>587097.21</v>
      </c>
      <c r="J285" s="16">
        <f t="shared" si="18"/>
        <v>51.46969586165838</v>
      </c>
      <c r="K285" s="16">
        <f t="shared" si="19"/>
        <v>47.81343901562658</v>
      </c>
      <c r="L285" s="16">
        <f t="shared" si="20"/>
        <v>47.423485504004</v>
      </c>
      <c r="M285" s="17">
        <f t="shared" si="14"/>
        <v>2.8697430249948734</v>
      </c>
      <c r="N285" s="18">
        <f t="shared" si="16"/>
        <v>2.8004716270310683</v>
      </c>
      <c r="O285" s="17">
        <f t="shared" si="15"/>
        <v>2.595668963956548</v>
      </c>
      <c r="P285" s="18">
        <f t="shared" si="17"/>
        <v>2.5263308525458315</v>
      </c>
    </row>
    <row r="286" spans="1:16" s="53" customFormat="1" ht="11.25" customHeight="1">
      <c r="A286" s="125" t="s">
        <v>240</v>
      </c>
      <c r="B286" s="125" t="s">
        <v>241</v>
      </c>
      <c r="C286" s="125" t="s">
        <v>66</v>
      </c>
      <c r="D286" s="55">
        <v>51585</v>
      </c>
      <c r="E286" s="55">
        <v>178983.75</v>
      </c>
      <c r="F286" s="55">
        <v>162340.27</v>
      </c>
      <c r="G286" s="55">
        <v>41551</v>
      </c>
      <c r="H286" s="55">
        <v>143347</v>
      </c>
      <c r="I286" s="55">
        <v>127754.4</v>
      </c>
      <c r="J286" s="16">
        <f t="shared" si="18"/>
        <v>-19.45139090820975</v>
      </c>
      <c r="K286" s="16">
        <f t="shared" si="19"/>
        <v>-19.910606409799772</v>
      </c>
      <c r="L286" s="16">
        <f t="shared" si="20"/>
        <v>-21.304553700692992</v>
      </c>
      <c r="M286" s="17">
        <f t="shared" si="14"/>
        <v>3.4696859552195405</v>
      </c>
      <c r="N286" s="18">
        <f t="shared" si="16"/>
        <v>3.449904936102621</v>
      </c>
      <c r="O286" s="17">
        <f t="shared" si="15"/>
        <v>3.147044101967626</v>
      </c>
      <c r="P286" s="18">
        <f t="shared" si="17"/>
        <v>3.0746408028687635</v>
      </c>
    </row>
    <row r="287" spans="1:16" s="53" customFormat="1" ht="11.25" customHeight="1">
      <c r="A287" s="125" t="s">
        <v>240</v>
      </c>
      <c r="B287" s="125" t="s">
        <v>241</v>
      </c>
      <c r="C287" s="125" t="s">
        <v>68</v>
      </c>
      <c r="D287" s="55">
        <v>11292.5</v>
      </c>
      <c r="E287" s="55">
        <v>32792</v>
      </c>
      <c r="F287" s="55">
        <v>28886.61</v>
      </c>
      <c r="G287" s="55"/>
      <c r="H287" s="55"/>
      <c r="I287" s="55"/>
      <c r="J287" s="16"/>
      <c r="K287" s="16"/>
      <c r="L287" s="16"/>
      <c r="M287" s="17">
        <f t="shared" si="14"/>
        <v>2.90387425282267</v>
      </c>
      <c r="N287" s="18"/>
      <c r="O287" s="17">
        <f t="shared" si="15"/>
        <v>2.558034978968342</v>
      </c>
      <c r="P287" s="18"/>
    </row>
    <row r="288" spans="1:16" s="53" customFormat="1" ht="11.25" customHeight="1">
      <c r="A288" s="125" t="s">
        <v>242</v>
      </c>
      <c r="B288" s="125" t="s">
        <v>243</v>
      </c>
      <c r="C288" s="125" t="s">
        <v>63</v>
      </c>
      <c r="D288" s="55">
        <v>120</v>
      </c>
      <c r="E288" s="55">
        <v>600</v>
      </c>
      <c r="F288" s="55">
        <v>538.49</v>
      </c>
      <c r="G288" s="55"/>
      <c r="H288" s="55"/>
      <c r="I288" s="55"/>
      <c r="J288" s="16"/>
      <c r="K288" s="16"/>
      <c r="L288" s="16"/>
      <c r="M288" s="17">
        <f t="shared" si="14"/>
        <v>5</v>
      </c>
      <c r="N288" s="18"/>
      <c r="O288" s="17">
        <f t="shared" si="15"/>
        <v>4.487416666666666</v>
      </c>
      <c r="P288" s="18"/>
    </row>
    <row r="289" spans="1:16" s="53" customFormat="1" ht="11.25" customHeight="1">
      <c r="A289" s="125" t="s">
        <v>242</v>
      </c>
      <c r="B289" s="125" t="s">
        <v>243</v>
      </c>
      <c r="C289" s="125" t="s">
        <v>92</v>
      </c>
      <c r="D289" s="55">
        <v>2.25</v>
      </c>
      <c r="E289" s="55">
        <v>16.5</v>
      </c>
      <c r="F289" s="55">
        <v>14.47</v>
      </c>
      <c r="G289" s="55"/>
      <c r="H289" s="55"/>
      <c r="I289" s="55"/>
      <c r="J289" s="16"/>
      <c r="K289" s="16"/>
      <c r="L289" s="16"/>
      <c r="M289" s="17">
        <f t="shared" si="14"/>
        <v>7.333333333333333</v>
      </c>
      <c r="N289" s="18"/>
      <c r="O289" s="17">
        <f t="shared" si="15"/>
        <v>6.431111111111111</v>
      </c>
      <c r="P289" s="18"/>
    </row>
    <row r="290" spans="1:16" s="53" customFormat="1" ht="11.25" customHeight="1">
      <c r="A290" s="125" t="s">
        <v>242</v>
      </c>
      <c r="B290" s="125" t="s">
        <v>243</v>
      </c>
      <c r="C290" s="125" t="s">
        <v>46</v>
      </c>
      <c r="D290" s="55"/>
      <c r="E290" s="55"/>
      <c r="F290" s="55"/>
      <c r="G290" s="55">
        <v>4222.8</v>
      </c>
      <c r="H290" s="55">
        <v>12061.8</v>
      </c>
      <c r="I290" s="55">
        <v>10794.72</v>
      </c>
      <c r="J290" s="16"/>
      <c r="K290" s="16"/>
      <c r="L290" s="16"/>
      <c r="M290" s="17"/>
      <c r="N290" s="18">
        <f t="shared" si="16"/>
        <v>2.856351236146632</v>
      </c>
      <c r="O290" s="17"/>
      <c r="P290" s="18">
        <f t="shared" si="17"/>
        <v>2.556294401818698</v>
      </c>
    </row>
    <row r="291" spans="1:16" s="53" customFormat="1" ht="11.25" customHeight="1">
      <c r="A291" s="125" t="s">
        <v>242</v>
      </c>
      <c r="B291" s="125" t="s">
        <v>243</v>
      </c>
      <c r="C291" s="125" t="s">
        <v>156</v>
      </c>
      <c r="D291" s="55">
        <v>387</v>
      </c>
      <c r="E291" s="55">
        <v>1988.85</v>
      </c>
      <c r="F291" s="55">
        <v>1797.74</v>
      </c>
      <c r="G291" s="55">
        <v>337.2</v>
      </c>
      <c r="H291" s="55">
        <v>1368.58</v>
      </c>
      <c r="I291" s="55">
        <v>1231.22</v>
      </c>
      <c r="J291" s="16">
        <f t="shared" si="18"/>
        <v>-12.868217054263567</v>
      </c>
      <c r="K291" s="16">
        <f t="shared" si="19"/>
        <v>-31.187369585438823</v>
      </c>
      <c r="L291" s="16">
        <f t="shared" si="20"/>
        <v>-31.512899529409147</v>
      </c>
      <c r="M291" s="17">
        <f t="shared" si="14"/>
        <v>5.139147286821705</v>
      </c>
      <c r="N291" s="18">
        <f t="shared" si="16"/>
        <v>4.058659549228945</v>
      </c>
      <c r="O291" s="17">
        <f t="shared" si="15"/>
        <v>4.645322997416021</v>
      </c>
      <c r="P291" s="18">
        <f t="shared" si="17"/>
        <v>3.651304863582444</v>
      </c>
    </row>
    <row r="292" spans="1:16" s="53" customFormat="1" ht="11.25" customHeight="1">
      <c r="A292" s="125" t="s">
        <v>242</v>
      </c>
      <c r="B292" s="125" t="s">
        <v>243</v>
      </c>
      <c r="C292" s="125" t="s">
        <v>85</v>
      </c>
      <c r="D292" s="55">
        <v>252</v>
      </c>
      <c r="E292" s="55">
        <v>1504.8</v>
      </c>
      <c r="F292" s="55">
        <v>1418.69</v>
      </c>
      <c r="G292" s="55"/>
      <c r="H292" s="55"/>
      <c r="I292" s="55"/>
      <c r="J292" s="16"/>
      <c r="K292" s="16"/>
      <c r="L292" s="16"/>
      <c r="M292" s="17">
        <f t="shared" si="14"/>
        <v>5.9714285714285715</v>
      </c>
      <c r="N292" s="18"/>
      <c r="O292" s="17">
        <f t="shared" si="15"/>
        <v>5.629722222222222</v>
      </c>
      <c r="P292" s="18"/>
    </row>
    <row r="293" spans="1:16" s="53" customFormat="1" ht="11.25" customHeight="1">
      <c r="A293" s="125" t="s">
        <v>242</v>
      </c>
      <c r="B293" s="125" t="s">
        <v>243</v>
      </c>
      <c r="C293" s="125" t="s">
        <v>83</v>
      </c>
      <c r="D293" s="55"/>
      <c r="E293" s="55"/>
      <c r="F293" s="55"/>
      <c r="G293" s="55">
        <v>562.5</v>
      </c>
      <c r="H293" s="55">
        <v>2220</v>
      </c>
      <c r="I293" s="55">
        <v>1956.33</v>
      </c>
      <c r="J293" s="16"/>
      <c r="K293" s="16"/>
      <c r="L293" s="16"/>
      <c r="M293" s="17"/>
      <c r="N293" s="18">
        <f t="shared" si="16"/>
        <v>3.9466666666666668</v>
      </c>
      <c r="O293" s="17"/>
      <c r="P293" s="18">
        <f t="shared" si="17"/>
        <v>3.4779199999999997</v>
      </c>
    </row>
    <row r="294" spans="1:16" s="53" customFormat="1" ht="11.25" customHeight="1">
      <c r="A294" s="125" t="s">
        <v>244</v>
      </c>
      <c r="B294" s="125" t="s">
        <v>245</v>
      </c>
      <c r="C294" s="125" t="s">
        <v>50</v>
      </c>
      <c r="D294" s="55">
        <v>300</v>
      </c>
      <c r="E294" s="55">
        <v>1759.62</v>
      </c>
      <c r="F294" s="55">
        <v>1607.24</v>
      </c>
      <c r="G294" s="55"/>
      <c r="H294" s="55"/>
      <c r="I294" s="55"/>
      <c r="J294" s="16"/>
      <c r="K294" s="16"/>
      <c r="L294" s="16"/>
      <c r="M294" s="17">
        <f t="shared" si="14"/>
        <v>5.865399999999999</v>
      </c>
      <c r="N294" s="18"/>
      <c r="O294" s="17">
        <f t="shared" si="15"/>
        <v>5.357466666666666</v>
      </c>
      <c r="P294" s="18"/>
    </row>
    <row r="295" spans="1:16" s="53" customFormat="1" ht="11.25" customHeight="1">
      <c r="A295" s="125" t="s">
        <v>244</v>
      </c>
      <c r="B295" s="125" t="s">
        <v>245</v>
      </c>
      <c r="C295" s="125" t="s">
        <v>85</v>
      </c>
      <c r="D295" s="55">
        <v>528</v>
      </c>
      <c r="E295" s="55">
        <v>2016.03</v>
      </c>
      <c r="F295" s="55">
        <v>1845.89</v>
      </c>
      <c r="G295" s="55"/>
      <c r="H295" s="55"/>
      <c r="I295" s="55"/>
      <c r="J295" s="16"/>
      <c r="K295" s="16"/>
      <c r="L295" s="16"/>
      <c r="M295" s="17">
        <f t="shared" si="14"/>
        <v>3.8182386363636365</v>
      </c>
      <c r="N295" s="18"/>
      <c r="O295" s="17">
        <f t="shared" si="15"/>
        <v>3.496003787878788</v>
      </c>
      <c r="P295" s="18"/>
    </row>
    <row r="296" spans="1:16" s="53" customFormat="1" ht="11.25" customHeight="1">
      <c r="A296" s="125" t="s">
        <v>246</v>
      </c>
      <c r="B296" s="125" t="s">
        <v>247</v>
      </c>
      <c r="C296" s="125" t="s">
        <v>138</v>
      </c>
      <c r="D296" s="55">
        <v>2540</v>
      </c>
      <c r="E296" s="55">
        <v>30266.6</v>
      </c>
      <c r="F296" s="55">
        <v>27081.92</v>
      </c>
      <c r="G296" s="55"/>
      <c r="H296" s="55"/>
      <c r="I296" s="55"/>
      <c r="J296" s="16"/>
      <c r="K296" s="16"/>
      <c r="L296" s="16"/>
      <c r="M296" s="17">
        <f t="shared" si="14"/>
        <v>11.915984251968503</v>
      </c>
      <c r="N296" s="18"/>
      <c r="O296" s="17">
        <f t="shared" si="15"/>
        <v>10.662173228346456</v>
      </c>
      <c r="P296" s="18"/>
    </row>
    <row r="297" spans="1:16" s="53" customFormat="1" ht="11.25" customHeight="1">
      <c r="A297" s="125" t="s">
        <v>246</v>
      </c>
      <c r="B297" s="125" t="s">
        <v>247</v>
      </c>
      <c r="C297" s="125" t="s">
        <v>122</v>
      </c>
      <c r="D297" s="55">
        <v>248</v>
      </c>
      <c r="E297" s="55">
        <v>2269.2</v>
      </c>
      <c r="F297" s="55">
        <v>2047.41</v>
      </c>
      <c r="G297" s="55"/>
      <c r="H297" s="55"/>
      <c r="I297" s="55"/>
      <c r="J297" s="16"/>
      <c r="K297" s="16"/>
      <c r="L297" s="16"/>
      <c r="M297" s="17">
        <f t="shared" si="14"/>
        <v>9.149999999999999</v>
      </c>
      <c r="N297" s="18"/>
      <c r="O297" s="17">
        <f t="shared" si="15"/>
        <v>8.255685483870968</v>
      </c>
      <c r="P297" s="18"/>
    </row>
    <row r="298" spans="1:16" s="53" customFormat="1" ht="11.25" customHeight="1">
      <c r="A298" s="125" t="s">
        <v>246</v>
      </c>
      <c r="B298" s="125" t="s">
        <v>247</v>
      </c>
      <c r="C298" s="125" t="s">
        <v>46</v>
      </c>
      <c r="D298" s="55">
        <v>320</v>
      </c>
      <c r="E298" s="55">
        <v>2160</v>
      </c>
      <c r="F298" s="55">
        <v>1922.25</v>
      </c>
      <c r="G298" s="55"/>
      <c r="H298" s="55"/>
      <c r="I298" s="55"/>
      <c r="J298" s="16"/>
      <c r="K298" s="16"/>
      <c r="L298" s="16"/>
      <c r="M298" s="17">
        <f t="shared" si="14"/>
        <v>6.75</v>
      </c>
      <c r="N298" s="18"/>
      <c r="O298" s="17">
        <f t="shared" si="15"/>
        <v>6.00703125</v>
      </c>
      <c r="P298" s="18"/>
    </row>
    <row r="299" spans="1:16" s="53" customFormat="1" ht="11.25" customHeight="1">
      <c r="A299" s="125" t="s">
        <v>246</v>
      </c>
      <c r="B299" s="125" t="s">
        <v>247</v>
      </c>
      <c r="C299" s="125" t="s">
        <v>156</v>
      </c>
      <c r="D299" s="55">
        <v>970</v>
      </c>
      <c r="E299" s="55">
        <v>7070.8</v>
      </c>
      <c r="F299" s="55">
        <v>6360.62</v>
      </c>
      <c r="G299" s="55"/>
      <c r="H299" s="55"/>
      <c r="I299" s="55"/>
      <c r="J299" s="16"/>
      <c r="K299" s="16"/>
      <c r="L299" s="16"/>
      <c r="M299" s="17">
        <f t="shared" si="14"/>
        <v>7.289484536082474</v>
      </c>
      <c r="N299" s="18"/>
      <c r="O299" s="17">
        <f t="shared" si="15"/>
        <v>6.557340206185567</v>
      </c>
      <c r="P299" s="18"/>
    </row>
    <row r="300" spans="1:16" s="53" customFormat="1" ht="11.25" customHeight="1">
      <c r="A300" s="125" t="s">
        <v>246</v>
      </c>
      <c r="B300" s="125" t="s">
        <v>247</v>
      </c>
      <c r="C300" s="125" t="s">
        <v>102</v>
      </c>
      <c r="D300" s="55">
        <v>220</v>
      </c>
      <c r="E300" s="55">
        <v>1836.65</v>
      </c>
      <c r="F300" s="55">
        <v>1683</v>
      </c>
      <c r="G300" s="55"/>
      <c r="H300" s="55"/>
      <c r="I300" s="55"/>
      <c r="J300" s="16"/>
      <c r="K300" s="16"/>
      <c r="L300" s="16"/>
      <c r="M300" s="17">
        <f t="shared" si="14"/>
        <v>8.348409090909092</v>
      </c>
      <c r="N300" s="18"/>
      <c r="O300" s="17">
        <f t="shared" si="15"/>
        <v>7.65</v>
      </c>
      <c r="P300" s="18"/>
    </row>
    <row r="301" spans="1:16" s="53" customFormat="1" ht="11.25" customHeight="1">
      <c r="A301" s="125" t="s">
        <v>246</v>
      </c>
      <c r="B301" s="125" t="s">
        <v>247</v>
      </c>
      <c r="C301" s="125" t="s">
        <v>590</v>
      </c>
      <c r="D301" s="55">
        <v>643</v>
      </c>
      <c r="E301" s="55">
        <v>1909.33</v>
      </c>
      <c r="F301" s="55">
        <v>1718.19</v>
      </c>
      <c r="G301" s="55"/>
      <c r="H301" s="55"/>
      <c r="I301" s="55"/>
      <c r="J301" s="16"/>
      <c r="K301" s="16"/>
      <c r="L301" s="16"/>
      <c r="M301" s="17">
        <f t="shared" si="14"/>
        <v>2.9694090202177295</v>
      </c>
      <c r="N301" s="18"/>
      <c r="O301" s="17">
        <f t="shared" si="15"/>
        <v>2.6721461897356145</v>
      </c>
      <c r="P301" s="18"/>
    </row>
    <row r="302" spans="1:16" s="53" customFormat="1" ht="11.25" customHeight="1">
      <c r="A302" s="125" t="s">
        <v>246</v>
      </c>
      <c r="B302" s="125" t="s">
        <v>247</v>
      </c>
      <c r="C302" s="125" t="s">
        <v>67</v>
      </c>
      <c r="D302" s="55">
        <v>4756</v>
      </c>
      <c r="E302" s="55">
        <v>58736.6</v>
      </c>
      <c r="F302" s="55">
        <v>54329.91</v>
      </c>
      <c r="G302" s="55"/>
      <c r="H302" s="55"/>
      <c r="I302" s="55"/>
      <c r="J302" s="16"/>
      <c r="K302" s="16"/>
      <c r="L302" s="16"/>
      <c r="M302" s="17">
        <f t="shared" si="14"/>
        <v>12.35</v>
      </c>
      <c r="N302" s="18"/>
      <c r="O302" s="17">
        <f t="shared" si="15"/>
        <v>11.423446173254836</v>
      </c>
      <c r="P302" s="18"/>
    </row>
    <row r="303" spans="1:16" s="53" customFormat="1" ht="11.25" customHeight="1">
      <c r="A303" s="125" t="s">
        <v>246</v>
      </c>
      <c r="B303" s="125" t="s">
        <v>247</v>
      </c>
      <c r="C303" s="125" t="s">
        <v>66</v>
      </c>
      <c r="D303" s="55">
        <v>100</v>
      </c>
      <c r="E303" s="55">
        <v>879</v>
      </c>
      <c r="F303" s="55">
        <v>774.48</v>
      </c>
      <c r="G303" s="55"/>
      <c r="H303" s="55"/>
      <c r="I303" s="55"/>
      <c r="J303" s="16"/>
      <c r="K303" s="16"/>
      <c r="L303" s="16"/>
      <c r="M303" s="17">
        <f t="shared" si="14"/>
        <v>8.79</v>
      </c>
      <c r="N303" s="18"/>
      <c r="O303" s="17">
        <f t="shared" si="15"/>
        <v>7.744800000000001</v>
      </c>
      <c r="P303" s="18"/>
    </row>
    <row r="304" spans="1:16" s="53" customFormat="1" ht="11.25" customHeight="1">
      <c r="A304" s="125" t="s">
        <v>246</v>
      </c>
      <c r="B304" s="125" t="s">
        <v>247</v>
      </c>
      <c r="C304" s="125" t="s">
        <v>68</v>
      </c>
      <c r="D304" s="55">
        <v>20</v>
      </c>
      <c r="E304" s="55">
        <v>370</v>
      </c>
      <c r="F304" s="55">
        <v>325.93</v>
      </c>
      <c r="G304" s="55"/>
      <c r="H304" s="55"/>
      <c r="I304" s="55"/>
      <c r="J304" s="16"/>
      <c r="K304" s="16"/>
      <c r="L304" s="16"/>
      <c r="M304" s="17">
        <f t="shared" si="14"/>
        <v>18.5</v>
      </c>
      <c r="N304" s="18"/>
      <c r="O304" s="17">
        <f t="shared" si="15"/>
        <v>16.2965</v>
      </c>
      <c r="P304" s="18"/>
    </row>
    <row r="305" spans="1:16" s="53" customFormat="1" ht="11.25" customHeight="1">
      <c r="A305" s="125" t="s">
        <v>749</v>
      </c>
      <c r="B305" s="125" t="s">
        <v>750</v>
      </c>
      <c r="C305" s="125" t="s">
        <v>156</v>
      </c>
      <c r="D305" s="55">
        <v>178</v>
      </c>
      <c r="E305" s="55">
        <v>2146.07</v>
      </c>
      <c r="F305" s="55">
        <v>1908.68</v>
      </c>
      <c r="G305" s="55"/>
      <c r="H305" s="55"/>
      <c r="I305" s="55"/>
      <c r="J305" s="16"/>
      <c r="K305" s="16"/>
      <c r="L305" s="16"/>
      <c r="M305" s="17">
        <f t="shared" si="14"/>
        <v>12.056573033707867</v>
      </c>
      <c r="N305" s="18"/>
      <c r="O305" s="17">
        <f t="shared" si="15"/>
        <v>10.722921348314607</v>
      </c>
      <c r="P305" s="18"/>
    </row>
    <row r="306" spans="1:16" s="53" customFormat="1" ht="11.25" customHeight="1">
      <c r="A306" s="125" t="s">
        <v>248</v>
      </c>
      <c r="B306" s="125" t="s">
        <v>249</v>
      </c>
      <c r="C306" s="125" t="s">
        <v>138</v>
      </c>
      <c r="D306" s="55">
        <v>23030</v>
      </c>
      <c r="E306" s="55">
        <v>172773.2</v>
      </c>
      <c r="F306" s="55">
        <v>154283.05</v>
      </c>
      <c r="G306" s="55">
        <v>9662</v>
      </c>
      <c r="H306" s="55">
        <v>64737.6</v>
      </c>
      <c r="I306" s="55">
        <v>58015.59</v>
      </c>
      <c r="J306" s="16">
        <f t="shared" si="18"/>
        <v>-58.04602692140686</v>
      </c>
      <c r="K306" s="16">
        <f t="shared" si="19"/>
        <v>-62.53029983816934</v>
      </c>
      <c r="L306" s="16">
        <f t="shared" si="20"/>
        <v>-62.39665342369107</v>
      </c>
      <c r="M306" s="17">
        <f t="shared" si="14"/>
        <v>7.502092922275294</v>
      </c>
      <c r="N306" s="18">
        <f t="shared" si="16"/>
        <v>6.700227696129166</v>
      </c>
      <c r="O306" s="17">
        <f t="shared" si="15"/>
        <v>6.699220581849761</v>
      </c>
      <c r="P306" s="18">
        <f t="shared" si="17"/>
        <v>6.004511488304699</v>
      </c>
    </row>
    <row r="307" spans="1:16" s="53" customFormat="1" ht="11.25" customHeight="1">
      <c r="A307" s="125" t="s">
        <v>248</v>
      </c>
      <c r="B307" s="125" t="s">
        <v>249</v>
      </c>
      <c r="C307" s="125" t="s">
        <v>60</v>
      </c>
      <c r="D307" s="55">
        <v>468</v>
      </c>
      <c r="E307" s="55">
        <v>3995.4</v>
      </c>
      <c r="F307" s="55">
        <v>3584.82</v>
      </c>
      <c r="G307" s="55">
        <v>732</v>
      </c>
      <c r="H307" s="55">
        <v>6243</v>
      </c>
      <c r="I307" s="55">
        <v>5646.24</v>
      </c>
      <c r="J307" s="16">
        <f t="shared" si="18"/>
        <v>56.41025641025641</v>
      </c>
      <c r="K307" s="16">
        <f t="shared" si="19"/>
        <v>56.25469289683136</v>
      </c>
      <c r="L307" s="16">
        <f t="shared" si="20"/>
        <v>57.50414246740421</v>
      </c>
      <c r="M307" s="17">
        <f t="shared" si="14"/>
        <v>8.537179487179488</v>
      </c>
      <c r="N307" s="18">
        <f t="shared" si="16"/>
        <v>8.528688524590164</v>
      </c>
      <c r="O307" s="17">
        <f t="shared" si="15"/>
        <v>7.659871794871795</v>
      </c>
      <c r="P307" s="18">
        <f t="shared" si="17"/>
        <v>7.7134426229508195</v>
      </c>
    </row>
    <row r="308" spans="1:16" s="53" customFormat="1" ht="11.25" customHeight="1">
      <c r="A308" s="125" t="s">
        <v>248</v>
      </c>
      <c r="B308" s="125" t="s">
        <v>249</v>
      </c>
      <c r="C308" s="125" t="s">
        <v>139</v>
      </c>
      <c r="D308" s="55">
        <v>8189.1</v>
      </c>
      <c r="E308" s="55">
        <v>58999.6</v>
      </c>
      <c r="F308" s="55">
        <v>53030.9</v>
      </c>
      <c r="G308" s="55">
        <v>3384</v>
      </c>
      <c r="H308" s="55">
        <v>26731.2</v>
      </c>
      <c r="I308" s="55">
        <v>23913.92</v>
      </c>
      <c r="J308" s="16">
        <f t="shared" si="18"/>
        <v>-58.6767776678756</v>
      </c>
      <c r="K308" s="16">
        <f t="shared" si="19"/>
        <v>-54.692574186943645</v>
      </c>
      <c r="L308" s="16">
        <f t="shared" si="20"/>
        <v>-54.90568706169423</v>
      </c>
      <c r="M308" s="17">
        <f t="shared" si="14"/>
        <v>7.204650083647775</v>
      </c>
      <c r="N308" s="18">
        <f t="shared" si="16"/>
        <v>7.899290780141844</v>
      </c>
      <c r="O308" s="17">
        <f t="shared" si="15"/>
        <v>6.475790990462932</v>
      </c>
      <c r="P308" s="18">
        <f t="shared" si="17"/>
        <v>7.06676122931442</v>
      </c>
    </row>
    <row r="309" spans="1:16" s="53" customFormat="1" ht="11.25" customHeight="1">
      <c r="A309" s="125" t="s">
        <v>248</v>
      </c>
      <c r="B309" s="125" t="s">
        <v>249</v>
      </c>
      <c r="C309" s="125" t="s">
        <v>63</v>
      </c>
      <c r="D309" s="55">
        <v>17365.08</v>
      </c>
      <c r="E309" s="55">
        <v>127459.05</v>
      </c>
      <c r="F309" s="55">
        <v>115565.54</v>
      </c>
      <c r="G309" s="55">
        <v>8557.2</v>
      </c>
      <c r="H309" s="55">
        <v>53376.6</v>
      </c>
      <c r="I309" s="55">
        <v>47749.14</v>
      </c>
      <c r="J309" s="16">
        <f t="shared" si="18"/>
        <v>-50.72179339225618</v>
      </c>
      <c r="K309" s="16">
        <f t="shared" si="19"/>
        <v>-58.122549948395196</v>
      </c>
      <c r="L309" s="16">
        <f t="shared" si="20"/>
        <v>-58.68219886308669</v>
      </c>
      <c r="M309" s="17">
        <f t="shared" si="14"/>
        <v>7.3399633056686175</v>
      </c>
      <c r="N309" s="18">
        <f t="shared" si="16"/>
        <v>6.237624456597952</v>
      </c>
      <c r="O309" s="17">
        <f t="shared" si="15"/>
        <v>6.655053705482496</v>
      </c>
      <c r="P309" s="18">
        <f t="shared" si="17"/>
        <v>5.579995793016407</v>
      </c>
    </row>
    <row r="310" spans="1:16" s="53" customFormat="1" ht="11.25" customHeight="1">
      <c r="A310" s="125" t="s">
        <v>248</v>
      </c>
      <c r="B310" s="125" t="s">
        <v>249</v>
      </c>
      <c r="C310" s="125" t="s">
        <v>53</v>
      </c>
      <c r="D310" s="55">
        <v>1040</v>
      </c>
      <c r="E310" s="55">
        <v>6172.4</v>
      </c>
      <c r="F310" s="55">
        <v>5738.59</v>
      </c>
      <c r="G310" s="55"/>
      <c r="H310" s="55"/>
      <c r="I310" s="55"/>
      <c r="J310" s="16"/>
      <c r="K310" s="16"/>
      <c r="L310" s="16"/>
      <c r="M310" s="17">
        <f t="shared" si="14"/>
        <v>5.935</v>
      </c>
      <c r="N310" s="18"/>
      <c r="O310" s="17">
        <f t="shared" si="15"/>
        <v>5.517875</v>
      </c>
      <c r="P310" s="18"/>
    </row>
    <row r="311" spans="1:16" s="53" customFormat="1" ht="11.25" customHeight="1">
      <c r="A311" s="125" t="s">
        <v>248</v>
      </c>
      <c r="B311" s="125" t="s">
        <v>249</v>
      </c>
      <c r="C311" s="125" t="s">
        <v>122</v>
      </c>
      <c r="D311" s="55">
        <v>13955.2</v>
      </c>
      <c r="E311" s="55">
        <v>77854.92</v>
      </c>
      <c r="F311" s="55">
        <v>70145.5</v>
      </c>
      <c r="G311" s="55">
        <v>6223</v>
      </c>
      <c r="H311" s="55">
        <v>27481.24</v>
      </c>
      <c r="I311" s="55">
        <v>24638.88</v>
      </c>
      <c r="J311" s="16">
        <f t="shared" si="18"/>
        <v>-55.40730337078652</v>
      </c>
      <c r="K311" s="16">
        <f t="shared" si="19"/>
        <v>-64.70198672094196</v>
      </c>
      <c r="L311" s="16">
        <f t="shared" si="20"/>
        <v>-64.87461063076034</v>
      </c>
      <c r="M311" s="17">
        <f t="shared" si="14"/>
        <v>5.5789182526943355</v>
      </c>
      <c r="N311" s="18">
        <f t="shared" si="16"/>
        <v>4.4160758476619</v>
      </c>
      <c r="O311" s="17">
        <f t="shared" si="15"/>
        <v>5.026477585416188</v>
      </c>
      <c r="P311" s="18">
        <f t="shared" si="17"/>
        <v>3.9593250843644547</v>
      </c>
    </row>
    <row r="312" spans="1:16" s="53" customFormat="1" ht="11.25" customHeight="1">
      <c r="A312" s="125" t="s">
        <v>248</v>
      </c>
      <c r="B312" s="125" t="s">
        <v>249</v>
      </c>
      <c r="C312" s="125" t="s">
        <v>92</v>
      </c>
      <c r="D312" s="55">
        <v>60.6</v>
      </c>
      <c r="E312" s="55">
        <v>455.94</v>
      </c>
      <c r="F312" s="55">
        <v>420.28</v>
      </c>
      <c r="G312" s="55"/>
      <c r="H312" s="55"/>
      <c r="I312" s="55"/>
      <c r="J312" s="16"/>
      <c r="K312" s="16"/>
      <c r="L312" s="16"/>
      <c r="M312" s="17">
        <f t="shared" si="14"/>
        <v>7.523762376237624</v>
      </c>
      <c r="N312" s="18"/>
      <c r="O312" s="17">
        <f t="shared" si="15"/>
        <v>6.935313531353135</v>
      </c>
      <c r="P312" s="18"/>
    </row>
    <row r="313" spans="1:16" s="53" customFormat="1" ht="11.25" customHeight="1">
      <c r="A313" s="125" t="s">
        <v>248</v>
      </c>
      <c r="B313" s="125" t="s">
        <v>249</v>
      </c>
      <c r="C313" s="125" t="s">
        <v>46</v>
      </c>
      <c r="D313" s="55">
        <v>32496.6</v>
      </c>
      <c r="E313" s="55">
        <v>210370.76</v>
      </c>
      <c r="F313" s="55">
        <v>187593.58</v>
      </c>
      <c r="G313" s="55">
        <v>19852</v>
      </c>
      <c r="H313" s="55">
        <v>106279.9</v>
      </c>
      <c r="I313" s="55">
        <v>95122.14</v>
      </c>
      <c r="J313" s="16">
        <f t="shared" si="18"/>
        <v>-38.910532178751005</v>
      </c>
      <c r="K313" s="16">
        <f t="shared" si="19"/>
        <v>-49.47971856925364</v>
      </c>
      <c r="L313" s="16">
        <f t="shared" si="20"/>
        <v>-49.29349927646777</v>
      </c>
      <c r="M313" s="17">
        <f t="shared" si="14"/>
        <v>6.4736237021719205</v>
      </c>
      <c r="N313" s="18">
        <f t="shared" si="16"/>
        <v>5.353611726778158</v>
      </c>
      <c r="O313" s="17">
        <f t="shared" si="15"/>
        <v>5.7727140685487095</v>
      </c>
      <c r="P313" s="18">
        <f t="shared" si="17"/>
        <v>4.791564577876285</v>
      </c>
    </row>
    <row r="314" spans="1:16" s="53" customFormat="1" ht="11.25" customHeight="1">
      <c r="A314" s="125" t="s">
        <v>248</v>
      </c>
      <c r="B314" s="125" t="s">
        <v>249</v>
      </c>
      <c r="C314" s="125" t="s">
        <v>62</v>
      </c>
      <c r="D314" s="55">
        <v>2052</v>
      </c>
      <c r="E314" s="55">
        <v>17476.2</v>
      </c>
      <c r="F314" s="55">
        <v>15786</v>
      </c>
      <c r="G314" s="55">
        <v>4273.6</v>
      </c>
      <c r="H314" s="55">
        <v>30022.56</v>
      </c>
      <c r="I314" s="55">
        <v>26798.81</v>
      </c>
      <c r="J314" s="16">
        <f t="shared" si="18"/>
        <v>108.26510721247564</v>
      </c>
      <c r="K314" s="16">
        <f t="shared" si="19"/>
        <v>71.79112163971573</v>
      </c>
      <c r="L314" s="16">
        <f t="shared" si="20"/>
        <v>69.76314455846955</v>
      </c>
      <c r="M314" s="17">
        <f t="shared" si="14"/>
        <v>8.516666666666667</v>
      </c>
      <c r="N314" s="18">
        <f t="shared" si="16"/>
        <v>7.025121677274429</v>
      </c>
      <c r="O314" s="17">
        <f t="shared" si="15"/>
        <v>7.692982456140351</v>
      </c>
      <c r="P314" s="18">
        <f t="shared" si="17"/>
        <v>6.2707810745039305</v>
      </c>
    </row>
    <row r="315" spans="1:16" s="53" customFormat="1" ht="11.25" customHeight="1">
      <c r="A315" s="125" t="s">
        <v>248</v>
      </c>
      <c r="B315" s="125" t="s">
        <v>249</v>
      </c>
      <c r="C315" s="125" t="s">
        <v>502</v>
      </c>
      <c r="D315" s="55"/>
      <c r="E315" s="55"/>
      <c r="F315" s="55"/>
      <c r="G315" s="55">
        <v>72</v>
      </c>
      <c r="H315" s="55">
        <v>524.9</v>
      </c>
      <c r="I315" s="55">
        <v>469.69</v>
      </c>
      <c r="J315" s="16"/>
      <c r="K315" s="16"/>
      <c r="L315" s="16"/>
      <c r="M315" s="17"/>
      <c r="N315" s="18">
        <f t="shared" si="16"/>
        <v>7.290277777777778</v>
      </c>
      <c r="O315" s="17"/>
      <c r="P315" s="18">
        <f t="shared" si="17"/>
        <v>6.523472222222222</v>
      </c>
    </row>
    <row r="316" spans="1:16" s="53" customFormat="1" ht="11.25" customHeight="1">
      <c r="A316" s="125" t="s">
        <v>248</v>
      </c>
      <c r="B316" s="125" t="s">
        <v>249</v>
      </c>
      <c r="C316" s="125" t="s">
        <v>156</v>
      </c>
      <c r="D316" s="55">
        <v>8342.4</v>
      </c>
      <c r="E316" s="55">
        <v>56654.6</v>
      </c>
      <c r="F316" s="55">
        <v>50911.9</v>
      </c>
      <c r="G316" s="55">
        <v>11330.1</v>
      </c>
      <c r="H316" s="55">
        <v>70823.5</v>
      </c>
      <c r="I316" s="55">
        <v>63528.06</v>
      </c>
      <c r="J316" s="16">
        <f t="shared" si="18"/>
        <v>35.81343498273879</v>
      </c>
      <c r="K316" s="16">
        <f t="shared" si="19"/>
        <v>25.009266679139916</v>
      </c>
      <c r="L316" s="16">
        <f t="shared" si="20"/>
        <v>24.780375511422662</v>
      </c>
      <c r="M316" s="17">
        <f t="shared" si="14"/>
        <v>6.791163214422708</v>
      </c>
      <c r="N316" s="18">
        <f t="shared" si="16"/>
        <v>6.2509157024209845</v>
      </c>
      <c r="O316" s="17">
        <f t="shared" si="15"/>
        <v>6.102788166474876</v>
      </c>
      <c r="P316" s="18">
        <f t="shared" si="17"/>
        <v>5.607016707707787</v>
      </c>
    </row>
    <row r="317" spans="1:16" s="53" customFormat="1" ht="11.25" customHeight="1">
      <c r="A317" s="125" t="s">
        <v>248</v>
      </c>
      <c r="B317" s="125" t="s">
        <v>249</v>
      </c>
      <c r="C317" s="125" t="s">
        <v>102</v>
      </c>
      <c r="D317" s="55">
        <v>312</v>
      </c>
      <c r="E317" s="55">
        <v>1982.87</v>
      </c>
      <c r="F317" s="55">
        <v>1822.8</v>
      </c>
      <c r="G317" s="55">
        <v>2480</v>
      </c>
      <c r="H317" s="55">
        <v>14231.43</v>
      </c>
      <c r="I317" s="55">
        <v>12775.6</v>
      </c>
      <c r="J317" s="16">
        <f t="shared" si="18"/>
        <v>694.8717948717949</v>
      </c>
      <c r="K317" s="16">
        <f t="shared" si="19"/>
        <v>617.718761189589</v>
      </c>
      <c r="L317" s="16">
        <f t="shared" si="20"/>
        <v>600.8777704630239</v>
      </c>
      <c r="M317" s="17">
        <f t="shared" si="14"/>
        <v>6.355352564102564</v>
      </c>
      <c r="N317" s="18">
        <f t="shared" si="16"/>
        <v>5.738479838709678</v>
      </c>
      <c r="O317" s="17">
        <f t="shared" si="15"/>
        <v>5.842307692307692</v>
      </c>
      <c r="P317" s="18">
        <f t="shared" si="17"/>
        <v>5.151451612903226</v>
      </c>
    </row>
    <row r="318" spans="1:16" s="53" customFormat="1" ht="11.25" customHeight="1">
      <c r="A318" s="125" t="s">
        <v>248</v>
      </c>
      <c r="B318" s="125" t="s">
        <v>249</v>
      </c>
      <c r="C318" s="125" t="s">
        <v>50</v>
      </c>
      <c r="D318" s="55">
        <v>252</v>
      </c>
      <c r="E318" s="55">
        <v>1872</v>
      </c>
      <c r="F318" s="55">
        <v>1651.91</v>
      </c>
      <c r="G318" s="55"/>
      <c r="H318" s="55"/>
      <c r="I318" s="55"/>
      <c r="J318" s="16"/>
      <c r="K318" s="16"/>
      <c r="L318" s="16"/>
      <c r="M318" s="17">
        <f t="shared" si="14"/>
        <v>7.428571428571429</v>
      </c>
      <c r="N318" s="18"/>
      <c r="O318" s="17">
        <f t="shared" si="15"/>
        <v>6.555198412698413</v>
      </c>
      <c r="P318" s="18"/>
    </row>
    <row r="319" spans="1:16" s="53" customFormat="1" ht="11.25" customHeight="1">
      <c r="A319" s="125" t="s">
        <v>248</v>
      </c>
      <c r="B319" s="125" t="s">
        <v>249</v>
      </c>
      <c r="C319" s="125" t="s">
        <v>85</v>
      </c>
      <c r="D319" s="55">
        <v>18206</v>
      </c>
      <c r="E319" s="55">
        <v>104932.8</v>
      </c>
      <c r="F319" s="55">
        <v>95098.51</v>
      </c>
      <c r="G319" s="55"/>
      <c r="H319" s="55"/>
      <c r="I319" s="55"/>
      <c r="J319" s="16"/>
      <c r="K319" s="16"/>
      <c r="L319" s="16"/>
      <c r="M319" s="17">
        <f t="shared" si="14"/>
        <v>5.763638360979897</v>
      </c>
      <c r="N319" s="18"/>
      <c r="O319" s="17">
        <f t="shared" si="15"/>
        <v>5.223470833791057</v>
      </c>
      <c r="P319" s="18"/>
    </row>
    <row r="320" spans="1:16" s="53" customFormat="1" ht="11.25" customHeight="1">
      <c r="A320" s="125" t="s">
        <v>248</v>
      </c>
      <c r="B320" s="125" t="s">
        <v>249</v>
      </c>
      <c r="C320" s="125" t="s">
        <v>590</v>
      </c>
      <c r="D320" s="55">
        <v>270</v>
      </c>
      <c r="E320" s="55">
        <v>1989</v>
      </c>
      <c r="F320" s="55">
        <v>1819.88</v>
      </c>
      <c r="G320" s="55">
        <v>162</v>
      </c>
      <c r="H320" s="55">
        <v>995.47</v>
      </c>
      <c r="I320" s="55">
        <v>882.19</v>
      </c>
      <c r="J320" s="16">
        <f t="shared" si="18"/>
        <v>-40</v>
      </c>
      <c r="K320" s="16">
        <f t="shared" si="19"/>
        <v>-49.95123177476118</v>
      </c>
      <c r="L320" s="16">
        <f t="shared" si="20"/>
        <v>-51.52482581269094</v>
      </c>
      <c r="M320" s="17">
        <f t="shared" si="14"/>
        <v>7.366666666666666</v>
      </c>
      <c r="N320" s="18">
        <f t="shared" si="16"/>
        <v>6.144876543209877</v>
      </c>
      <c r="O320" s="17">
        <f t="shared" si="15"/>
        <v>6.740296296296297</v>
      </c>
      <c r="P320" s="18">
        <f t="shared" si="17"/>
        <v>5.445617283950618</v>
      </c>
    </row>
    <row r="321" spans="1:16" s="53" customFormat="1" ht="11.25" customHeight="1">
      <c r="A321" s="125" t="s">
        <v>248</v>
      </c>
      <c r="B321" s="125" t="s">
        <v>249</v>
      </c>
      <c r="C321" s="125" t="s">
        <v>69</v>
      </c>
      <c r="D321" s="55">
        <v>1044</v>
      </c>
      <c r="E321" s="55">
        <v>8926.2</v>
      </c>
      <c r="F321" s="55">
        <v>8056.49</v>
      </c>
      <c r="G321" s="55">
        <v>192</v>
      </c>
      <c r="H321" s="55">
        <v>1641.6</v>
      </c>
      <c r="I321" s="55">
        <v>1506.06</v>
      </c>
      <c r="J321" s="16">
        <f t="shared" si="18"/>
        <v>-81.60919540229885</v>
      </c>
      <c r="K321" s="16">
        <f t="shared" si="19"/>
        <v>-81.60919540229884</v>
      </c>
      <c r="L321" s="16">
        <f t="shared" si="20"/>
        <v>-81.30625123347761</v>
      </c>
      <c r="M321" s="17">
        <f t="shared" si="14"/>
        <v>8.55</v>
      </c>
      <c r="N321" s="18">
        <f t="shared" si="16"/>
        <v>8.549999999999999</v>
      </c>
      <c r="O321" s="17">
        <f t="shared" si="15"/>
        <v>7.716944444444445</v>
      </c>
      <c r="P321" s="18">
        <f t="shared" si="17"/>
        <v>7.8440625</v>
      </c>
    </row>
    <row r="322" spans="1:16" s="53" customFormat="1" ht="11.25" customHeight="1">
      <c r="A322" s="125" t="s">
        <v>248</v>
      </c>
      <c r="B322" s="125" t="s">
        <v>249</v>
      </c>
      <c r="C322" s="125" t="s">
        <v>562</v>
      </c>
      <c r="D322" s="55">
        <v>72</v>
      </c>
      <c r="E322" s="55">
        <v>534.6</v>
      </c>
      <c r="F322" s="55">
        <v>470.67</v>
      </c>
      <c r="G322" s="55"/>
      <c r="H322" s="55"/>
      <c r="I322" s="55"/>
      <c r="J322" s="16"/>
      <c r="K322" s="16"/>
      <c r="L322" s="16"/>
      <c r="M322" s="17">
        <f t="shared" si="14"/>
        <v>7.425000000000001</v>
      </c>
      <c r="N322" s="18"/>
      <c r="O322" s="17">
        <f t="shared" si="15"/>
        <v>6.537083333333333</v>
      </c>
      <c r="P322" s="18"/>
    </row>
    <row r="323" spans="1:16" s="53" customFormat="1" ht="11.25" customHeight="1">
      <c r="A323" s="125" t="s">
        <v>248</v>
      </c>
      <c r="B323" s="125" t="s">
        <v>249</v>
      </c>
      <c r="C323" s="125" t="s">
        <v>67</v>
      </c>
      <c r="D323" s="55">
        <v>15556.8</v>
      </c>
      <c r="E323" s="55">
        <v>115630.08</v>
      </c>
      <c r="F323" s="55">
        <v>106009.44</v>
      </c>
      <c r="G323" s="55"/>
      <c r="H323" s="55"/>
      <c r="I323" s="55"/>
      <c r="J323" s="16"/>
      <c r="K323" s="16"/>
      <c r="L323" s="16"/>
      <c r="M323" s="17">
        <f t="shared" si="14"/>
        <v>7.432767664301142</v>
      </c>
      <c r="N323" s="18"/>
      <c r="O323" s="17">
        <f t="shared" si="15"/>
        <v>6.814347423634681</v>
      </c>
      <c r="P323" s="18"/>
    </row>
    <row r="324" spans="1:16" s="53" customFormat="1" ht="11.25" customHeight="1">
      <c r="A324" s="125" t="s">
        <v>248</v>
      </c>
      <c r="B324" s="125" t="s">
        <v>249</v>
      </c>
      <c r="C324" s="125" t="s">
        <v>183</v>
      </c>
      <c r="D324" s="55">
        <v>5350.4</v>
      </c>
      <c r="E324" s="55">
        <v>39423.52</v>
      </c>
      <c r="F324" s="55">
        <v>35730.27</v>
      </c>
      <c r="G324" s="55">
        <v>6353.4</v>
      </c>
      <c r="H324" s="55">
        <v>47000.68</v>
      </c>
      <c r="I324" s="55">
        <v>42179.35</v>
      </c>
      <c r="J324" s="16">
        <f t="shared" si="18"/>
        <v>18.74626196172249</v>
      </c>
      <c r="K324" s="16">
        <f t="shared" si="19"/>
        <v>19.219897157838783</v>
      </c>
      <c r="L324" s="16">
        <f t="shared" si="20"/>
        <v>18.049345834778194</v>
      </c>
      <c r="M324" s="17">
        <f t="shared" si="14"/>
        <v>7.368331339712919</v>
      </c>
      <c r="N324" s="18">
        <f t="shared" si="16"/>
        <v>7.397720905342022</v>
      </c>
      <c r="O324" s="17">
        <f t="shared" si="15"/>
        <v>6.6780558462918655</v>
      </c>
      <c r="P324" s="18">
        <f t="shared" si="17"/>
        <v>6.6388626562155695</v>
      </c>
    </row>
    <row r="325" spans="1:16" s="53" customFormat="1" ht="11.25" customHeight="1">
      <c r="A325" s="125" t="s">
        <v>248</v>
      </c>
      <c r="B325" s="125" t="s">
        <v>249</v>
      </c>
      <c r="C325" s="125" t="s">
        <v>174</v>
      </c>
      <c r="D325" s="55"/>
      <c r="E325" s="55"/>
      <c r="F325" s="55"/>
      <c r="G325" s="55">
        <v>960</v>
      </c>
      <c r="H325" s="55">
        <v>6240</v>
      </c>
      <c r="I325" s="55">
        <v>5580.38</v>
      </c>
      <c r="J325" s="16"/>
      <c r="K325" s="16"/>
      <c r="L325" s="16"/>
      <c r="M325" s="17"/>
      <c r="N325" s="18">
        <f t="shared" si="16"/>
        <v>6.5</v>
      </c>
      <c r="O325" s="17"/>
      <c r="P325" s="18">
        <f t="shared" si="17"/>
        <v>5.812895833333333</v>
      </c>
    </row>
    <row r="326" spans="1:16" s="53" customFormat="1" ht="11.25" customHeight="1">
      <c r="A326" s="125" t="s">
        <v>248</v>
      </c>
      <c r="B326" s="125" t="s">
        <v>249</v>
      </c>
      <c r="C326" s="125" t="s">
        <v>49</v>
      </c>
      <c r="D326" s="55">
        <v>2181.6</v>
      </c>
      <c r="E326" s="55">
        <v>14998.5</v>
      </c>
      <c r="F326" s="55">
        <v>13567</v>
      </c>
      <c r="G326" s="55">
        <v>4082.4</v>
      </c>
      <c r="H326" s="55">
        <v>28116.5</v>
      </c>
      <c r="I326" s="55">
        <v>25083.68</v>
      </c>
      <c r="J326" s="16">
        <f aca="true" t="shared" si="21" ref="J326:J389">(G326-D326)*100/D326</f>
        <v>87.12871287128715</v>
      </c>
      <c r="K326" s="16">
        <f aca="true" t="shared" si="22" ref="K326:K389">(H326-E326)*100/E326</f>
        <v>87.46207954128747</v>
      </c>
      <c r="L326" s="16">
        <f aca="true" t="shared" si="23" ref="L326:L389">(I326-F326)*100/F326</f>
        <v>84.88744748286283</v>
      </c>
      <c r="M326" s="17">
        <f aca="true" t="shared" si="24" ref="M326:M389">E326/D326</f>
        <v>6.875</v>
      </c>
      <c r="N326" s="18">
        <f aca="true" t="shared" si="25" ref="N326:N389">H326/G326</f>
        <v>6.8872476974328825</v>
      </c>
      <c r="O326" s="17">
        <f aca="true" t="shared" si="26" ref="O326:O389">F326/D326</f>
        <v>6.218830216354969</v>
      </c>
      <c r="P326" s="18">
        <f aca="true" t="shared" si="27" ref="P326:P389">I326/G326</f>
        <v>6.1443464628649815</v>
      </c>
    </row>
    <row r="327" spans="1:16" s="53" customFormat="1" ht="11.25" customHeight="1">
      <c r="A327" s="125" t="s">
        <v>248</v>
      </c>
      <c r="B327" s="125" t="s">
        <v>249</v>
      </c>
      <c r="C327" s="125" t="s">
        <v>59</v>
      </c>
      <c r="D327" s="55">
        <v>144</v>
      </c>
      <c r="E327" s="55">
        <v>1132.8</v>
      </c>
      <c r="F327" s="55">
        <v>997.89</v>
      </c>
      <c r="G327" s="55"/>
      <c r="H327" s="55"/>
      <c r="I327" s="55"/>
      <c r="J327" s="16"/>
      <c r="K327" s="16"/>
      <c r="L327" s="16"/>
      <c r="M327" s="17">
        <f t="shared" si="24"/>
        <v>7.866666666666666</v>
      </c>
      <c r="N327" s="18"/>
      <c r="O327" s="17">
        <f t="shared" si="26"/>
        <v>6.929791666666667</v>
      </c>
      <c r="P327" s="18"/>
    </row>
    <row r="328" spans="1:16" s="53" customFormat="1" ht="11.25" customHeight="1">
      <c r="A328" s="125" t="s">
        <v>248</v>
      </c>
      <c r="B328" s="125" t="s">
        <v>249</v>
      </c>
      <c r="C328" s="125" t="s">
        <v>83</v>
      </c>
      <c r="D328" s="55">
        <v>240</v>
      </c>
      <c r="E328" s="55">
        <v>2689.8</v>
      </c>
      <c r="F328" s="55">
        <v>2379.74</v>
      </c>
      <c r="G328" s="55">
        <v>4810</v>
      </c>
      <c r="H328" s="55">
        <v>31834.25</v>
      </c>
      <c r="I328" s="55">
        <v>28235.6</v>
      </c>
      <c r="J328" s="16">
        <f t="shared" si="21"/>
        <v>1904.1666666666667</v>
      </c>
      <c r="K328" s="16">
        <f t="shared" si="22"/>
        <v>1083.517361885642</v>
      </c>
      <c r="L328" s="16">
        <f t="shared" si="23"/>
        <v>1086.499365476901</v>
      </c>
      <c r="M328" s="17">
        <f t="shared" si="24"/>
        <v>11.207500000000001</v>
      </c>
      <c r="N328" s="18">
        <f t="shared" si="25"/>
        <v>6.618347193347193</v>
      </c>
      <c r="O328" s="17">
        <f t="shared" si="26"/>
        <v>9.915583333333332</v>
      </c>
      <c r="P328" s="18">
        <f t="shared" si="27"/>
        <v>5.87018711018711</v>
      </c>
    </row>
    <row r="329" spans="1:16" s="53" customFormat="1" ht="11.25" customHeight="1">
      <c r="A329" s="125" t="s">
        <v>248</v>
      </c>
      <c r="B329" s="125" t="s">
        <v>249</v>
      </c>
      <c r="C329" s="125" t="s">
        <v>108</v>
      </c>
      <c r="D329" s="55">
        <v>285.6</v>
      </c>
      <c r="E329" s="55">
        <v>2441.88</v>
      </c>
      <c r="F329" s="55">
        <v>2204.81</v>
      </c>
      <c r="G329" s="55">
        <v>388.8</v>
      </c>
      <c r="H329" s="55">
        <v>3324.24</v>
      </c>
      <c r="I329" s="55">
        <v>2984.51</v>
      </c>
      <c r="J329" s="16">
        <f t="shared" si="21"/>
        <v>36.1344537815126</v>
      </c>
      <c r="K329" s="16">
        <f t="shared" si="22"/>
        <v>36.13445378151259</v>
      </c>
      <c r="L329" s="16">
        <f t="shared" si="23"/>
        <v>35.363591420575936</v>
      </c>
      <c r="M329" s="17">
        <f t="shared" si="24"/>
        <v>8.549999999999999</v>
      </c>
      <c r="N329" s="18">
        <f t="shared" si="25"/>
        <v>8.549999999999999</v>
      </c>
      <c r="O329" s="17">
        <f t="shared" si="26"/>
        <v>7.7199229691876745</v>
      </c>
      <c r="P329" s="18">
        <f t="shared" si="27"/>
        <v>7.676208847736626</v>
      </c>
    </row>
    <row r="330" spans="1:16" s="53" customFormat="1" ht="11.25" customHeight="1">
      <c r="A330" s="125" t="s">
        <v>248</v>
      </c>
      <c r="B330" s="125" t="s">
        <v>249</v>
      </c>
      <c r="C330" s="125" t="s">
        <v>66</v>
      </c>
      <c r="D330" s="55"/>
      <c r="E330" s="55"/>
      <c r="F330" s="55"/>
      <c r="G330" s="55">
        <v>30</v>
      </c>
      <c r="H330" s="55">
        <v>263.7</v>
      </c>
      <c r="I330" s="55">
        <v>234.36</v>
      </c>
      <c r="J330" s="16"/>
      <c r="K330" s="16"/>
      <c r="L330" s="16"/>
      <c r="M330" s="17"/>
      <c r="N330" s="18">
        <f t="shared" si="25"/>
        <v>8.79</v>
      </c>
      <c r="O330" s="17"/>
      <c r="P330" s="18">
        <f t="shared" si="27"/>
        <v>7.812</v>
      </c>
    </row>
    <row r="331" spans="1:16" s="53" customFormat="1" ht="11.25" customHeight="1">
      <c r="A331" s="125" t="s">
        <v>248</v>
      </c>
      <c r="B331" s="125" t="s">
        <v>249</v>
      </c>
      <c r="C331" s="125" t="s">
        <v>68</v>
      </c>
      <c r="D331" s="55">
        <v>72</v>
      </c>
      <c r="E331" s="55">
        <v>613.2</v>
      </c>
      <c r="F331" s="55">
        <v>540.17</v>
      </c>
      <c r="G331" s="55"/>
      <c r="H331" s="55"/>
      <c r="I331" s="55"/>
      <c r="J331" s="16"/>
      <c r="K331" s="16"/>
      <c r="L331" s="16"/>
      <c r="M331" s="17">
        <f t="shared" si="24"/>
        <v>8.516666666666667</v>
      </c>
      <c r="N331" s="18"/>
      <c r="O331" s="17">
        <f t="shared" si="26"/>
        <v>7.50236111111111</v>
      </c>
      <c r="P331" s="18"/>
    </row>
    <row r="332" spans="1:16" s="53" customFormat="1" ht="11.25" customHeight="1">
      <c r="A332" s="125" t="s">
        <v>770</v>
      </c>
      <c r="B332" s="125" t="s">
        <v>250</v>
      </c>
      <c r="C332" s="125" t="s">
        <v>156</v>
      </c>
      <c r="D332" s="55">
        <v>515</v>
      </c>
      <c r="E332" s="55">
        <v>2929.8</v>
      </c>
      <c r="F332" s="55">
        <v>2720.3</v>
      </c>
      <c r="G332" s="55"/>
      <c r="H332" s="55"/>
      <c r="I332" s="55"/>
      <c r="J332" s="16"/>
      <c r="K332" s="16"/>
      <c r="L332" s="16"/>
      <c r="M332" s="17">
        <f t="shared" si="24"/>
        <v>5.688932038834952</v>
      </c>
      <c r="N332" s="18"/>
      <c r="O332" s="17">
        <f t="shared" si="26"/>
        <v>5.282135922330098</v>
      </c>
      <c r="P332" s="18"/>
    </row>
    <row r="333" spans="1:16" s="53" customFormat="1" ht="11.25" customHeight="1">
      <c r="A333" s="125" t="s">
        <v>251</v>
      </c>
      <c r="B333" s="125" t="s">
        <v>252</v>
      </c>
      <c r="C333" s="125" t="s">
        <v>138</v>
      </c>
      <c r="D333" s="55">
        <v>7980.4</v>
      </c>
      <c r="E333" s="55">
        <v>39261.24</v>
      </c>
      <c r="F333" s="55">
        <v>34949.19</v>
      </c>
      <c r="G333" s="55"/>
      <c r="H333" s="55"/>
      <c r="I333" s="55"/>
      <c r="J333" s="16"/>
      <c r="K333" s="16"/>
      <c r="L333" s="16"/>
      <c r="M333" s="17">
        <f t="shared" si="24"/>
        <v>4.919708285298983</v>
      </c>
      <c r="N333" s="18"/>
      <c r="O333" s="17">
        <f t="shared" si="26"/>
        <v>4.379378226655306</v>
      </c>
      <c r="P333" s="18"/>
    </row>
    <row r="334" spans="1:16" s="53" customFormat="1" ht="11.25" customHeight="1">
      <c r="A334" s="125" t="s">
        <v>251</v>
      </c>
      <c r="B334" s="125" t="s">
        <v>252</v>
      </c>
      <c r="C334" s="125" t="s">
        <v>139</v>
      </c>
      <c r="D334" s="55">
        <v>360</v>
      </c>
      <c r="E334" s="55">
        <v>3528</v>
      </c>
      <c r="F334" s="55">
        <v>2998.13</v>
      </c>
      <c r="G334" s="55"/>
      <c r="H334" s="55"/>
      <c r="I334" s="55"/>
      <c r="J334" s="16"/>
      <c r="K334" s="16"/>
      <c r="L334" s="16"/>
      <c r="M334" s="17">
        <f t="shared" si="24"/>
        <v>9.8</v>
      </c>
      <c r="N334" s="18"/>
      <c r="O334" s="17">
        <f t="shared" si="26"/>
        <v>8.328138888888889</v>
      </c>
      <c r="P334" s="18"/>
    </row>
    <row r="335" spans="1:16" s="53" customFormat="1" ht="11.25" customHeight="1">
      <c r="A335" s="125" t="s">
        <v>251</v>
      </c>
      <c r="B335" s="125" t="s">
        <v>252</v>
      </c>
      <c r="C335" s="125" t="s">
        <v>122</v>
      </c>
      <c r="D335" s="55">
        <v>1016</v>
      </c>
      <c r="E335" s="55">
        <v>8119.76</v>
      </c>
      <c r="F335" s="55">
        <v>7402.55</v>
      </c>
      <c r="G335" s="55"/>
      <c r="H335" s="55"/>
      <c r="I335" s="55"/>
      <c r="J335" s="16"/>
      <c r="K335" s="16"/>
      <c r="L335" s="16"/>
      <c r="M335" s="17">
        <f t="shared" si="24"/>
        <v>7.991889763779528</v>
      </c>
      <c r="N335" s="18"/>
      <c r="O335" s="17">
        <f t="shared" si="26"/>
        <v>7.285974409448819</v>
      </c>
      <c r="P335" s="18"/>
    </row>
    <row r="336" spans="1:16" s="53" customFormat="1" ht="11.25" customHeight="1">
      <c r="A336" s="125" t="s">
        <v>251</v>
      </c>
      <c r="B336" s="125" t="s">
        <v>252</v>
      </c>
      <c r="C336" s="125" t="s">
        <v>46</v>
      </c>
      <c r="D336" s="55">
        <v>1460</v>
      </c>
      <c r="E336" s="55">
        <v>7308.8</v>
      </c>
      <c r="F336" s="55">
        <v>6244.87</v>
      </c>
      <c r="G336" s="55">
        <v>6600</v>
      </c>
      <c r="H336" s="55">
        <v>15080</v>
      </c>
      <c r="I336" s="55">
        <v>13673.33</v>
      </c>
      <c r="J336" s="16">
        <f t="shared" si="21"/>
        <v>352.05479452054794</v>
      </c>
      <c r="K336" s="16">
        <f t="shared" si="22"/>
        <v>106.32661996497373</v>
      </c>
      <c r="L336" s="16">
        <f t="shared" si="23"/>
        <v>118.9529966196254</v>
      </c>
      <c r="M336" s="17">
        <f t="shared" si="24"/>
        <v>5.006027397260274</v>
      </c>
      <c r="N336" s="18">
        <f t="shared" si="25"/>
        <v>2.2848484848484847</v>
      </c>
      <c r="O336" s="17">
        <f t="shared" si="26"/>
        <v>4.2773082191780825</v>
      </c>
      <c r="P336" s="18">
        <f t="shared" si="27"/>
        <v>2.0717166666666667</v>
      </c>
    </row>
    <row r="337" spans="1:16" s="53" customFormat="1" ht="11.25" customHeight="1">
      <c r="A337" s="125" t="s">
        <v>251</v>
      </c>
      <c r="B337" s="125" t="s">
        <v>252</v>
      </c>
      <c r="C337" s="125" t="s">
        <v>590</v>
      </c>
      <c r="D337" s="55">
        <v>249</v>
      </c>
      <c r="E337" s="55">
        <v>890</v>
      </c>
      <c r="F337" s="55">
        <v>789.96</v>
      </c>
      <c r="G337" s="55"/>
      <c r="H337" s="55"/>
      <c r="I337" s="55"/>
      <c r="J337" s="16"/>
      <c r="K337" s="16"/>
      <c r="L337" s="16"/>
      <c r="M337" s="17">
        <f t="shared" si="24"/>
        <v>3.57429718875502</v>
      </c>
      <c r="N337" s="18"/>
      <c r="O337" s="17">
        <f t="shared" si="26"/>
        <v>3.172530120481928</v>
      </c>
      <c r="P337" s="18"/>
    </row>
    <row r="338" spans="1:16" s="53" customFormat="1" ht="11.25" customHeight="1">
      <c r="A338" s="125" t="s">
        <v>251</v>
      </c>
      <c r="B338" s="125" t="s">
        <v>252</v>
      </c>
      <c r="C338" s="125" t="s">
        <v>183</v>
      </c>
      <c r="D338" s="55">
        <v>1371</v>
      </c>
      <c r="E338" s="55">
        <v>9668.96</v>
      </c>
      <c r="F338" s="55">
        <v>8773.15</v>
      </c>
      <c r="G338" s="55"/>
      <c r="H338" s="55"/>
      <c r="I338" s="55"/>
      <c r="J338" s="16"/>
      <c r="K338" s="16"/>
      <c r="L338" s="16"/>
      <c r="M338" s="17">
        <f t="shared" si="24"/>
        <v>7.052487235594456</v>
      </c>
      <c r="N338" s="18"/>
      <c r="O338" s="17">
        <f t="shared" si="26"/>
        <v>6.3990882567469</v>
      </c>
      <c r="P338" s="18"/>
    </row>
    <row r="339" spans="1:16" s="53" customFormat="1" ht="11.25" customHeight="1">
      <c r="A339" s="125" t="s">
        <v>253</v>
      </c>
      <c r="B339" s="125" t="s">
        <v>250</v>
      </c>
      <c r="C339" s="125" t="s">
        <v>139</v>
      </c>
      <c r="D339" s="55">
        <v>1020</v>
      </c>
      <c r="E339" s="55">
        <v>10544.4</v>
      </c>
      <c r="F339" s="55">
        <v>9570.54</v>
      </c>
      <c r="G339" s="55"/>
      <c r="H339" s="55"/>
      <c r="I339" s="55"/>
      <c r="J339" s="16"/>
      <c r="K339" s="16"/>
      <c r="L339" s="16"/>
      <c r="M339" s="17">
        <f t="shared" si="24"/>
        <v>10.33764705882353</v>
      </c>
      <c r="N339" s="18"/>
      <c r="O339" s="17">
        <f t="shared" si="26"/>
        <v>9.382882352941177</v>
      </c>
      <c r="P339" s="18"/>
    </row>
    <row r="340" spans="1:16" s="53" customFormat="1" ht="11.25" customHeight="1">
      <c r="A340" s="125" t="s">
        <v>253</v>
      </c>
      <c r="B340" s="125" t="s">
        <v>250</v>
      </c>
      <c r="C340" s="125" t="s">
        <v>63</v>
      </c>
      <c r="D340" s="55">
        <v>1100</v>
      </c>
      <c r="E340" s="55">
        <v>8896</v>
      </c>
      <c r="F340" s="55">
        <v>7984.04</v>
      </c>
      <c r="G340" s="55">
        <v>772.5</v>
      </c>
      <c r="H340" s="55">
        <v>5730</v>
      </c>
      <c r="I340" s="55">
        <v>5070.8</v>
      </c>
      <c r="J340" s="16">
        <f t="shared" si="21"/>
        <v>-29.772727272727273</v>
      </c>
      <c r="K340" s="16">
        <f t="shared" si="22"/>
        <v>-35.58902877697842</v>
      </c>
      <c r="L340" s="16">
        <f t="shared" si="23"/>
        <v>-36.48829414682291</v>
      </c>
      <c r="M340" s="17">
        <f t="shared" si="24"/>
        <v>8.087272727272728</v>
      </c>
      <c r="N340" s="18">
        <f t="shared" si="25"/>
        <v>7.41747572815534</v>
      </c>
      <c r="O340" s="17">
        <f t="shared" si="26"/>
        <v>7.258218181818182</v>
      </c>
      <c r="P340" s="18">
        <f t="shared" si="27"/>
        <v>6.564142394822007</v>
      </c>
    </row>
    <row r="341" spans="1:16" s="53" customFormat="1" ht="11.25" customHeight="1">
      <c r="A341" s="125" t="s">
        <v>253</v>
      </c>
      <c r="B341" s="125" t="s">
        <v>250</v>
      </c>
      <c r="C341" s="125" t="s">
        <v>53</v>
      </c>
      <c r="D341" s="55">
        <v>340</v>
      </c>
      <c r="E341" s="55">
        <v>2056.6</v>
      </c>
      <c r="F341" s="55">
        <v>1912.06</v>
      </c>
      <c r="G341" s="55"/>
      <c r="H341" s="55"/>
      <c r="I341" s="55"/>
      <c r="J341" s="16"/>
      <c r="K341" s="16"/>
      <c r="L341" s="16"/>
      <c r="M341" s="17">
        <f t="shared" si="24"/>
        <v>6.048823529411765</v>
      </c>
      <c r="N341" s="18"/>
      <c r="O341" s="17">
        <f t="shared" si="26"/>
        <v>5.623705882352941</v>
      </c>
      <c r="P341" s="18"/>
    </row>
    <row r="342" spans="1:16" s="53" customFormat="1" ht="11.25" customHeight="1">
      <c r="A342" s="125" t="s">
        <v>253</v>
      </c>
      <c r="B342" s="125" t="s">
        <v>250</v>
      </c>
      <c r="C342" s="125" t="s">
        <v>122</v>
      </c>
      <c r="D342" s="55">
        <v>120</v>
      </c>
      <c r="E342" s="55">
        <v>1180.8</v>
      </c>
      <c r="F342" s="55">
        <v>1076.17</v>
      </c>
      <c r="G342" s="55"/>
      <c r="H342" s="55"/>
      <c r="I342" s="55"/>
      <c r="J342" s="16"/>
      <c r="K342" s="16"/>
      <c r="L342" s="16"/>
      <c r="M342" s="17">
        <f t="shared" si="24"/>
        <v>9.84</v>
      </c>
      <c r="N342" s="18"/>
      <c r="O342" s="17">
        <f t="shared" si="26"/>
        <v>8.968083333333334</v>
      </c>
      <c r="P342" s="18"/>
    </row>
    <row r="343" spans="1:16" s="53" customFormat="1" ht="11.25" customHeight="1">
      <c r="A343" s="125" t="s">
        <v>253</v>
      </c>
      <c r="B343" s="125" t="s">
        <v>250</v>
      </c>
      <c r="C343" s="125" t="s">
        <v>92</v>
      </c>
      <c r="D343" s="55">
        <v>14</v>
      </c>
      <c r="E343" s="55">
        <v>137.2</v>
      </c>
      <c r="F343" s="55">
        <v>129.98</v>
      </c>
      <c r="G343" s="55"/>
      <c r="H343" s="55"/>
      <c r="I343" s="55"/>
      <c r="J343" s="16"/>
      <c r="K343" s="16"/>
      <c r="L343" s="16"/>
      <c r="M343" s="17">
        <f t="shared" si="24"/>
        <v>9.799999999999999</v>
      </c>
      <c r="N343" s="18"/>
      <c r="O343" s="17">
        <f t="shared" si="26"/>
        <v>9.284285714285714</v>
      </c>
      <c r="P343" s="18"/>
    </row>
    <row r="344" spans="1:16" s="53" customFormat="1" ht="11.25" customHeight="1">
      <c r="A344" s="125" t="s">
        <v>253</v>
      </c>
      <c r="B344" s="125" t="s">
        <v>250</v>
      </c>
      <c r="C344" s="125" t="s">
        <v>46</v>
      </c>
      <c r="D344" s="55">
        <v>200</v>
      </c>
      <c r="E344" s="55">
        <v>1384</v>
      </c>
      <c r="F344" s="55">
        <v>1265.46</v>
      </c>
      <c r="G344" s="55"/>
      <c r="H344" s="55"/>
      <c r="I344" s="55"/>
      <c r="J344" s="16"/>
      <c r="K344" s="16"/>
      <c r="L344" s="16"/>
      <c r="M344" s="17">
        <f t="shared" si="24"/>
        <v>6.92</v>
      </c>
      <c r="N344" s="18"/>
      <c r="O344" s="17">
        <f t="shared" si="26"/>
        <v>6.3273</v>
      </c>
      <c r="P344" s="18"/>
    </row>
    <row r="345" spans="1:16" s="53" customFormat="1" ht="11.25" customHeight="1">
      <c r="A345" s="125" t="s">
        <v>253</v>
      </c>
      <c r="B345" s="125" t="s">
        <v>250</v>
      </c>
      <c r="C345" s="125" t="s">
        <v>62</v>
      </c>
      <c r="D345" s="55"/>
      <c r="E345" s="55"/>
      <c r="F345" s="55"/>
      <c r="G345" s="55">
        <v>100.8</v>
      </c>
      <c r="H345" s="55">
        <v>1218.24</v>
      </c>
      <c r="I345" s="55">
        <v>1093.53</v>
      </c>
      <c r="J345" s="16"/>
      <c r="K345" s="16"/>
      <c r="L345" s="16"/>
      <c r="M345" s="17"/>
      <c r="N345" s="18">
        <f t="shared" si="25"/>
        <v>12.085714285714285</v>
      </c>
      <c r="O345" s="17"/>
      <c r="P345" s="18">
        <f t="shared" si="27"/>
        <v>10.848511904761905</v>
      </c>
    </row>
    <row r="346" spans="1:16" s="53" customFormat="1" ht="11.25" customHeight="1">
      <c r="A346" s="125" t="s">
        <v>253</v>
      </c>
      <c r="B346" s="125" t="s">
        <v>250</v>
      </c>
      <c r="C346" s="125" t="s">
        <v>156</v>
      </c>
      <c r="D346" s="55">
        <v>2520</v>
      </c>
      <c r="E346" s="55">
        <v>18104.09</v>
      </c>
      <c r="F346" s="55">
        <v>16501.63</v>
      </c>
      <c r="G346" s="55">
        <v>1543.6</v>
      </c>
      <c r="H346" s="55">
        <v>8982.04</v>
      </c>
      <c r="I346" s="55">
        <v>8089.29</v>
      </c>
      <c r="J346" s="16">
        <f t="shared" si="21"/>
        <v>-38.746031746031754</v>
      </c>
      <c r="K346" s="16">
        <f t="shared" si="22"/>
        <v>-50.38668057880843</v>
      </c>
      <c r="L346" s="16">
        <f t="shared" si="23"/>
        <v>-50.97884269614577</v>
      </c>
      <c r="M346" s="17">
        <f t="shared" si="24"/>
        <v>7.184162698412698</v>
      </c>
      <c r="N346" s="18">
        <f t="shared" si="25"/>
        <v>5.818890904379374</v>
      </c>
      <c r="O346" s="17">
        <f t="shared" si="26"/>
        <v>6.548265873015874</v>
      </c>
      <c r="P346" s="18">
        <f t="shared" si="27"/>
        <v>5.240535112723504</v>
      </c>
    </row>
    <row r="347" spans="1:16" s="53" customFormat="1" ht="11.25" customHeight="1">
      <c r="A347" s="125" t="s">
        <v>253</v>
      </c>
      <c r="B347" s="125" t="s">
        <v>250</v>
      </c>
      <c r="C347" s="125" t="s">
        <v>85</v>
      </c>
      <c r="D347" s="55">
        <v>1110</v>
      </c>
      <c r="E347" s="55">
        <v>9710.4</v>
      </c>
      <c r="F347" s="55">
        <v>8508.03</v>
      </c>
      <c r="G347" s="55"/>
      <c r="H347" s="55"/>
      <c r="I347" s="55"/>
      <c r="J347" s="16"/>
      <c r="K347" s="16"/>
      <c r="L347" s="16"/>
      <c r="M347" s="17">
        <f t="shared" si="24"/>
        <v>8.748108108108108</v>
      </c>
      <c r="N347" s="18"/>
      <c r="O347" s="17">
        <f t="shared" si="26"/>
        <v>7.664891891891893</v>
      </c>
      <c r="P347" s="18"/>
    </row>
    <row r="348" spans="1:16" s="53" customFormat="1" ht="11.25" customHeight="1">
      <c r="A348" s="125" t="s">
        <v>253</v>
      </c>
      <c r="B348" s="125" t="s">
        <v>250</v>
      </c>
      <c r="C348" s="125" t="s">
        <v>183</v>
      </c>
      <c r="D348" s="55">
        <v>450</v>
      </c>
      <c r="E348" s="55">
        <v>3960</v>
      </c>
      <c r="F348" s="55">
        <v>3591.86</v>
      </c>
      <c r="G348" s="55">
        <v>420</v>
      </c>
      <c r="H348" s="55">
        <v>3696</v>
      </c>
      <c r="I348" s="55">
        <v>3363.47</v>
      </c>
      <c r="J348" s="16">
        <f t="shared" si="21"/>
        <v>-6.666666666666667</v>
      </c>
      <c r="K348" s="16">
        <f t="shared" si="22"/>
        <v>-6.666666666666667</v>
      </c>
      <c r="L348" s="16">
        <f t="shared" si="23"/>
        <v>-6.358544041248833</v>
      </c>
      <c r="M348" s="17">
        <f t="shared" si="24"/>
        <v>8.8</v>
      </c>
      <c r="N348" s="18">
        <f t="shared" si="25"/>
        <v>8.8</v>
      </c>
      <c r="O348" s="17">
        <f t="shared" si="26"/>
        <v>7.981911111111112</v>
      </c>
      <c r="P348" s="18">
        <f t="shared" si="27"/>
        <v>8.008261904761904</v>
      </c>
    </row>
    <row r="349" spans="1:16" s="53" customFormat="1" ht="11.25" customHeight="1">
      <c r="A349" s="125" t="s">
        <v>253</v>
      </c>
      <c r="B349" s="125" t="s">
        <v>250</v>
      </c>
      <c r="C349" s="125" t="s">
        <v>83</v>
      </c>
      <c r="D349" s="55"/>
      <c r="E349" s="55"/>
      <c r="F349" s="55"/>
      <c r="G349" s="55">
        <v>180</v>
      </c>
      <c r="H349" s="55">
        <v>1512</v>
      </c>
      <c r="I349" s="55">
        <v>1332.42</v>
      </c>
      <c r="J349" s="16"/>
      <c r="K349" s="16"/>
      <c r="L349" s="16"/>
      <c r="M349" s="17"/>
      <c r="N349" s="18">
        <f t="shared" si="25"/>
        <v>8.4</v>
      </c>
      <c r="O349" s="17"/>
      <c r="P349" s="18">
        <f t="shared" si="27"/>
        <v>7.402333333333334</v>
      </c>
    </row>
    <row r="350" spans="1:16" s="53" customFormat="1" ht="11.25" customHeight="1">
      <c r="A350" s="125" t="s">
        <v>254</v>
      </c>
      <c r="B350" s="125" t="s">
        <v>255</v>
      </c>
      <c r="C350" s="125" t="s">
        <v>138</v>
      </c>
      <c r="D350" s="55">
        <v>88182.85</v>
      </c>
      <c r="E350" s="55">
        <v>369557.83</v>
      </c>
      <c r="F350" s="55">
        <v>331156.74</v>
      </c>
      <c r="G350" s="55">
        <v>14750</v>
      </c>
      <c r="H350" s="55">
        <v>47180</v>
      </c>
      <c r="I350" s="55">
        <v>42445.45</v>
      </c>
      <c r="J350" s="16">
        <f t="shared" si="21"/>
        <v>-83.27339159485093</v>
      </c>
      <c r="K350" s="16">
        <f t="shared" si="22"/>
        <v>-87.23339186183661</v>
      </c>
      <c r="L350" s="16">
        <f t="shared" si="23"/>
        <v>-87.18267065921714</v>
      </c>
      <c r="M350" s="17">
        <f t="shared" si="24"/>
        <v>4.190812952858748</v>
      </c>
      <c r="N350" s="18">
        <f t="shared" si="25"/>
        <v>3.1986440677966104</v>
      </c>
      <c r="O350" s="17">
        <f t="shared" si="26"/>
        <v>3.755341769970011</v>
      </c>
      <c r="P350" s="18">
        <f t="shared" si="27"/>
        <v>2.877657627118644</v>
      </c>
    </row>
    <row r="351" spans="1:16" s="53" customFormat="1" ht="11.25" customHeight="1">
      <c r="A351" s="125" t="s">
        <v>254</v>
      </c>
      <c r="B351" s="125" t="s">
        <v>255</v>
      </c>
      <c r="C351" s="125" t="s">
        <v>60</v>
      </c>
      <c r="D351" s="55"/>
      <c r="E351" s="55"/>
      <c r="F351" s="55"/>
      <c r="G351" s="55">
        <v>606</v>
      </c>
      <c r="H351" s="55">
        <v>3272.4</v>
      </c>
      <c r="I351" s="55">
        <v>3003.29</v>
      </c>
      <c r="J351" s="16"/>
      <c r="K351" s="16"/>
      <c r="L351" s="16"/>
      <c r="M351" s="17"/>
      <c r="N351" s="18">
        <f t="shared" si="25"/>
        <v>5.4</v>
      </c>
      <c r="O351" s="17"/>
      <c r="P351" s="18">
        <f t="shared" si="27"/>
        <v>4.955924092409241</v>
      </c>
    </row>
    <row r="352" spans="1:16" s="53" customFormat="1" ht="11.25" customHeight="1">
      <c r="A352" s="125" t="s">
        <v>254</v>
      </c>
      <c r="B352" s="125" t="s">
        <v>255</v>
      </c>
      <c r="C352" s="125" t="s">
        <v>139</v>
      </c>
      <c r="D352" s="55">
        <v>3990</v>
      </c>
      <c r="E352" s="55">
        <v>21506.4</v>
      </c>
      <c r="F352" s="55">
        <v>19235.01</v>
      </c>
      <c r="G352" s="55">
        <v>446</v>
      </c>
      <c r="H352" s="55">
        <v>3060.52</v>
      </c>
      <c r="I352" s="55">
        <v>2734.68</v>
      </c>
      <c r="J352" s="16">
        <f t="shared" si="21"/>
        <v>-88.82205513784461</v>
      </c>
      <c r="K352" s="16">
        <f t="shared" si="22"/>
        <v>-85.76925938325336</v>
      </c>
      <c r="L352" s="16">
        <f t="shared" si="23"/>
        <v>-85.78279917712545</v>
      </c>
      <c r="M352" s="17">
        <f t="shared" si="24"/>
        <v>5.390075187969925</v>
      </c>
      <c r="N352" s="18">
        <f t="shared" si="25"/>
        <v>6.862152466367713</v>
      </c>
      <c r="O352" s="17">
        <f t="shared" si="26"/>
        <v>4.820804511278195</v>
      </c>
      <c r="P352" s="18">
        <f t="shared" si="27"/>
        <v>6.131569506726457</v>
      </c>
    </row>
    <row r="353" spans="1:16" s="53" customFormat="1" ht="11.25" customHeight="1">
      <c r="A353" s="125" t="s">
        <v>254</v>
      </c>
      <c r="B353" s="125" t="s">
        <v>255</v>
      </c>
      <c r="C353" s="125" t="s">
        <v>63</v>
      </c>
      <c r="D353" s="55">
        <v>13860</v>
      </c>
      <c r="E353" s="55">
        <v>92180.27</v>
      </c>
      <c r="F353" s="55">
        <v>84090.63</v>
      </c>
      <c r="G353" s="55">
        <v>20567.5</v>
      </c>
      <c r="H353" s="55">
        <v>120446.2</v>
      </c>
      <c r="I353" s="55">
        <v>108411.49</v>
      </c>
      <c r="J353" s="16">
        <f t="shared" si="21"/>
        <v>48.394660894660895</v>
      </c>
      <c r="K353" s="16">
        <f t="shared" si="22"/>
        <v>30.663752666378596</v>
      </c>
      <c r="L353" s="16">
        <f t="shared" si="23"/>
        <v>28.922199774219788</v>
      </c>
      <c r="M353" s="17">
        <f t="shared" si="24"/>
        <v>6.650813131313131</v>
      </c>
      <c r="N353" s="18">
        <f t="shared" si="25"/>
        <v>5.856141971557068</v>
      </c>
      <c r="O353" s="17">
        <f t="shared" si="26"/>
        <v>6.067145021645022</v>
      </c>
      <c r="P353" s="18">
        <f t="shared" si="27"/>
        <v>5.2710096025282605</v>
      </c>
    </row>
    <row r="354" spans="1:16" s="53" customFormat="1" ht="11.25" customHeight="1">
      <c r="A354" s="125" t="s">
        <v>254</v>
      </c>
      <c r="B354" s="125" t="s">
        <v>255</v>
      </c>
      <c r="C354" s="125" t="s">
        <v>53</v>
      </c>
      <c r="D354" s="55">
        <v>900</v>
      </c>
      <c r="E354" s="55">
        <v>3011.4</v>
      </c>
      <c r="F354" s="55">
        <v>2799.75</v>
      </c>
      <c r="G354" s="55">
        <v>1020</v>
      </c>
      <c r="H354" s="55">
        <v>4020</v>
      </c>
      <c r="I354" s="55">
        <v>3709.33</v>
      </c>
      <c r="J354" s="16">
        <f t="shared" si="21"/>
        <v>13.333333333333334</v>
      </c>
      <c r="K354" s="16">
        <f t="shared" si="22"/>
        <v>33.49272763498704</v>
      </c>
      <c r="L354" s="16">
        <f t="shared" si="23"/>
        <v>32.487900705420124</v>
      </c>
      <c r="M354" s="17">
        <f t="shared" si="24"/>
        <v>3.346</v>
      </c>
      <c r="N354" s="18">
        <f t="shared" si="25"/>
        <v>3.9411764705882355</v>
      </c>
      <c r="O354" s="17">
        <f t="shared" si="26"/>
        <v>3.1108333333333333</v>
      </c>
      <c r="P354" s="18">
        <f t="shared" si="27"/>
        <v>3.636598039215686</v>
      </c>
    </row>
    <row r="355" spans="1:16" s="53" customFormat="1" ht="11.25" customHeight="1">
      <c r="A355" s="125" t="s">
        <v>254</v>
      </c>
      <c r="B355" s="125" t="s">
        <v>255</v>
      </c>
      <c r="C355" s="125" t="s">
        <v>122</v>
      </c>
      <c r="D355" s="55">
        <v>10116.6</v>
      </c>
      <c r="E355" s="55">
        <v>36495.65</v>
      </c>
      <c r="F355" s="55">
        <v>33078.65</v>
      </c>
      <c r="G355" s="55">
        <v>1984</v>
      </c>
      <c r="H355" s="55">
        <v>6041.6</v>
      </c>
      <c r="I355" s="55">
        <v>5434.14</v>
      </c>
      <c r="J355" s="16">
        <f t="shared" si="21"/>
        <v>-80.38866812960876</v>
      </c>
      <c r="K355" s="16">
        <f t="shared" si="22"/>
        <v>-83.44569832295083</v>
      </c>
      <c r="L355" s="16">
        <f t="shared" si="23"/>
        <v>-83.57206234232655</v>
      </c>
      <c r="M355" s="17">
        <f t="shared" si="24"/>
        <v>3.6075015321353026</v>
      </c>
      <c r="N355" s="18">
        <f t="shared" si="25"/>
        <v>3.045161290322581</v>
      </c>
      <c r="O355" s="17">
        <f t="shared" si="26"/>
        <v>3.269739833540913</v>
      </c>
      <c r="P355" s="18">
        <f t="shared" si="27"/>
        <v>2.73898185483871</v>
      </c>
    </row>
    <row r="356" spans="1:16" s="53" customFormat="1" ht="11.25" customHeight="1">
      <c r="A356" s="125" t="s">
        <v>254</v>
      </c>
      <c r="B356" s="125" t="s">
        <v>255</v>
      </c>
      <c r="C356" s="125" t="s">
        <v>92</v>
      </c>
      <c r="D356" s="55">
        <v>72</v>
      </c>
      <c r="E356" s="55">
        <v>375.54</v>
      </c>
      <c r="F356" s="55">
        <v>344.07</v>
      </c>
      <c r="G356" s="55"/>
      <c r="H356" s="55"/>
      <c r="I356" s="55"/>
      <c r="J356" s="16"/>
      <c r="K356" s="16"/>
      <c r="L356" s="16"/>
      <c r="M356" s="17">
        <f t="shared" si="24"/>
        <v>5.215833333333333</v>
      </c>
      <c r="N356" s="18"/>
      <c r="O356" s="17">
        <f t="shared" si="26"/>
        <v>4.77875</v>
      </c>
      <c r="P356" s="18"/>
    </row>
    <row r="357" spans="1:16" s="53" customFormat="1" ht="11.25" customHeight="1">
      <c r="A357" s="125" t="s">
        <v>254</v>
      </c>
      <c r="B357" s="125" t="s">
        <v>255</v>
      </c>
      <c r="C357" s="125" t="s">
        <v>46</v>
      </c>
      <c r="D357" s="55">
        <v>114734.5</v>
      </c>
      <c r="E357" s="55">
        <v>455926.87</v>
      </c>
      <c r="F357" s="55">
        <v>409625.24</v>
      </c>
      <c r="G357" s="55">
        <v>61761</v>
      </c>
      <c r="H357" s="55">
        <v>210824.8</v>
      </c>
      <c r="I357" s="55">
        <v>191839.14</v>
      </c>
      <c r="J357" s="16">
        <f t="shared" si="21"/>
        <v>-46.17050669153568</v>
      </c>
      <c r="K357" s="16">
        <f t="shared" si="22"/>
        <v>-53.75907544119959</v>
      </c>
      <c r="L357" s="16">
        <f t="shared" si="23"/>
        <v>-53.16715835186327</v>
      </c>
      <c r="M357" s="17">
        <f t="shared" si="24"/>
        <v>3.9737556707006174</v>
      </c>
      <c r="N357" s="18">
        <f t="shared" si="25"/>
        <v>3.413558718285002</v>
      </c>
      <c r="O357" s="17">
        <f t="shared" si="26"/>
        <v>3.5702011164906806</v>
      </c>
      <c r="P357" s="18">
        <f t="shared" si="27"/>
        <v>3.1061533977752953</v>
      </c>
    </row>
    <row r="358" spans="1:16" s="53" customFormat="1" ht="11.25" customHeight="1">
      <c r="A358" s="125" t="s">
        <v>254</v>
      </c>
      <c r="B358" s="125" t="s">
        <v>255</v>
      </c>
      <c r="C358" s="125" t="s">
        <v>47</v>
      </c>
      <c r="D358" s="55">
        <v>4500</v>
      </c>
      <c r="E358" s="55">
        <v>21162</v>
      </c>
      <c r="F358" s="55">
        <v>19123.54</v>
      </c>
      <c r="G358" s="55">
        <v>384</v>
      </c>
      <c r="H358" s="55">
        <v>1724.8</v>
      </c>
      <c r="I358" s="55">
        <v>1526.21</v>
      </c>
      <c r="J358" s="16">
        <f t="shared" si="21"/>
        <v>-91.46666666666667</v>
      </c>
      <c r="K358" s="16">
        <f t="shared" si="22"/>
        <v>-91.84954163122578</v>
      </c>
      <c r="L358" s="16">
        <f t="shared" si="23"/>
        <v>-92.01920774082623</v>
      </c>
      <c r="M358" s="17">
        <f t="shared" si="24"/>
        <v>4.7026666666666666</v>
      </c>
      <c r="N358" s="18">
        <f t="shared" si="25"/>
        <v>4.491666666666666</v>
      </c>
      <c r="O358" s="17">
        <f t="shared" si="26"/>
        <v>4.249675555555556</v>
      </c>
      <c r="P358" s="18">
        <f t="shared" si="27"/>
        <v>3.9745052083333334</v>
      </c>
    </row>
    <row r="359" spans="1:16" s="53" customFormat="1" ht="11.25" customHeight="1">
      <c r="A359" s="125" t="s">
        <v>254</v>
      </c>
      <c r="B359" s="125" t="s">
        <v>255</v>
      </c>
      <c r="C359" s="125" t="s">
        <v>62</v>
      </c>
      <c r="D359" s="55"/>
      <c r="E359" s="55"/>
      <c r="F359" s="55"/>
      <c r="G359" s="55">
        <v>2741</v>
      </c>
      <c r="H359" s="55">
        <v>16762.24</v>
      </c>
      <c r="I359" s="55">
        <v>15072.5</v>
      </c>
      <c r="J359" s="16"/>
      <c r="K359" s="16"/>
      <c r="L359" s="16"/>
      <c r="M359" s="17"/>
      <c r="N359" s="18">
        <f t="shared" si="25"/>
        <v>6.115373951112733</v>
      </c>
      <c r="O359" s="17"/>
      <c r="P359" s="18">
        <f t="shared" si="27"/>
        <v>5.498905508938344</v>
      </c>
    </row>
    <row r="360" spans="1:16" s="53" customFormat="1" ht="11.25" customHeight="1">
      <c r="A360" s="125" t="s">
        <v>254</v>
      </c>
      <c r="B360" s="125" t="s">
        <v>255</v>
      </c>
      <c r="C360" s="125" t="s">
        <v>156</v>
      </c>
      <c r="D360" s="55">
        <v>31865.5</v>
      </c>
      <c r="E360" s="55">
        <v>113945.58</v>
      </c>
      <c r="F360" s="55">
        <v>103008.75</v>
      </c>
      <c r="G360" s="55">
        <v>43365.25</v>
      </c>
      <c r="H360" s="55">
        <v>139949.82</v>
      </c>
      <c r="I360" s="55">
        <v>125634.89</v>
      </c>
      <c r="J360" s="16">
        <f t="shared" si="21"/>
        <v>36.088402818094806</v>
      </c>
      <c r="K360" s="16">
        <f t="shared" si="22"/>
        <v>22.82163116814185</v>
      </c>
      <c r="L360" s="16">
        <f t="shared" si="23"/>
        <v>21.96526023274722</v>
      </c>
      <c r="M360" s="17">
        <f t="shared" si="24"/>
        <v>3.575829031397593</v>
      </c>
      <c r="N360" s="18">
        <f t="shared" si="25"/>
        <v>3.2272342486207277</v>
      </c>
      <c r="O360" s="17">
        <f t="shared" si="26"/>
        <v>3.2326105035226185</v>
      </c>
      <c r="P360" s="18">
        <f t="shared" si="27"/>
        <v>2.897132842540975</v>
      </c>
    </row>
    <row r="361" spans="1:16" ht="11.25">
      <c r="A361" s="121" t="s">
        <v>254</v>
      </c>
      <c r="B361" s="121" t="s">
        <v>255</v>
      </c>
      <c r="C361" s="121" t="s">
        <v>102</v>
      </c>
      <c r="D361" s="122">
        <v>1816</v>
      </c>
      <c r="E361" s="122">
        <v>6999.14</v>
      </c>
      <c r="F361" s="122">
        <v>6356</v>
      </c>
      <c r="G361" s="122"/>
      <c r="H361" s="122"/>
      <c r="I361" s="122"/>
      <c r="J361" s="16"/>
      <c r="K361" s="16"/>
      <c r="L361" s="16"/>
      <c r="M361" s="17">
        <f t="shared" si="24"/>
        <v>3.8541519823788546</v>
      </c>
      <c r="N361" s="18"/>
      <c r="O361" s="17">
        <f t="shared" si="26"/>
        <v>3.5</v>
      </c>
      <c r="P361" s="18"/>
    </row>
    <row r="362" spans="1:16" ht="11.25">
      <c r="A362" s="121" t="s">
        <v>254</v>
      </c>
      <c r="B362" s="121" t="s">
        <v>255</v>
      </c>
      <c r="C362" s="121" t="s">
        <v>50</v>
      </c>
      <c r="D362" s="122">
        <v>10524</v>
      </c>
      <c r="E362" s="122">
        <v>53971.82</v>
      </c>
      <c r="F362" s="122">
        <v>48505.66</v>
      </c>
      <c r="G362" s="122">
        <v>2243</v>
      </c>
      <c r="H362" s="122">
        <v>11892.56</v>
      </c>
      <c r="I362" s="122">
        <v>10894.97</v>
      </c>
      <c r="J362" s="16">
        <f t="shared" si="21"/>
        <v>-78.68681109844165</v>
      </c>
      <c r="K362" s="16">
        <f t="shared" si="22"/>
        <v>-77.96524186140101</v>
      </c>
      <c r="L362" s="16">
        <f t="shared" si="23"/>
        <v>-77.53876557910974</v>
      </c>
      <c r="M362" s="17">
        <f t="shared" si="24"/>
        <v>5.128451159255036</v>
      </c>
      <c r="N362" s="18">
        <f t="shared" si="25"/>
        <v>5.302077574676772</v>
      </c>
      <c r="O362" s="17">
        <f t="shared" si="26"/>
        <v>4.609051691372102</v>
      </c>
      <c r="P362" s="18">
        <f t="shared" si="27"/>
        <v>4.8573205528310295</v>
      </c>
    </row>
    <row r="363" spans="1:16" ht="11.25">
      <c r="A363" s="121" t="s">
        <v>254</v>
      </c>
      <c r="B363" s="121" t="s">
        <v>255</v>
      </c>
      <c r="C363" s="121" t="s">
        <v>85</v>
      </c>
      <c r="D363" s="122">
        <v>7537.9</v>
      </c>
      <c r="E363" s="122">
        <v>41652.54</v>
      </c>
      <c r="F363" s="122">
        <v>37329.77</v>
      </c>
      <c r="G363" s="122"/>
      <c r="H363" s="122"/>
      <c r="I363" s="122"/>
      <c r="J363" s="16"/>
      <c r="K363" s="16"/>
      <c r="L363" s="16"/>
      <c r="M363" s="17">
        <f t="shared" si="24"/>
        <v>5.525748550657346</v>
      </c>
      <c r="N363" s="18"/>
      <c r="O363" s="17">
        <f t="shared" si="26"/>
        <v>4.952277159421059</v>
      </c>
      <c r="P363" s="18"/>
    </row>
    <row r="364" spans="1:16" ht="11.25">
      <c r="A364" s="121" t="s">
        <v>254</v>
      </c>
      <c r="B364" s="121" t="s">
        <v>255</v>
      </c>
      <c r="C364" s="121" t="s">
        <v>590</v>
      </c>
      <c r="D364" s="122">
        <v>640</v>
      </c>
      <c r="E364" s="122">
        <v>3059.2</v>
      </c>
      <c r="F364" s="122">
        <v>2733.75</v>
      </c>
      <c r="G364" s="122">
        <v>200</v>
      </c>
      <c r="H364" s="122">
        <v>916</v>
      </c>
      <c r="I364" s="122">
        <v>833.98</v>
      </c>
      <c r="J364" s="16">
        <f t="shared" si="21"/>
        <v>-68.75</v>
      </c>
      <c r="K364" s="16">
        <f t="shared" si="22"/>
        <v>-70.05753138075313</v>
      </c>
      <c r="L364" s="16">
        <f t="shared" si="23"/>
        <v>-69.49318701417467</v>
      </c>
      <c r="M364" s="17">
        <f t="shared" si="24"/>
        <v>4.779999999999999</v>
      </c>
      <c r="N364" s="18">
        <f t="shared" si="25"/>
        <v>4.58</v>
      </c>
      <c r="O364" s="17">
        <f t="shared" si="26"/>
        <v>4.271484375</v>
      </c>
      <c r="P364" s="18">
        <f t="shared" si="27"/>
        <v>4.1699</v>
      </c>
    </row>
    <row r="365" spans="1:16" ht="11.25">
      <c r="A365" s="121" t="s">
        <v>254</v>
      </c>
      <c r="B365" s="121" t="s">
        <v>255</v>
      </c>
      <c r="C365" s="121" t="s">
        <v>562</v>
      </c>
      <c r="D365" s="122">
        <v>114</v>
      </c>
      <c r="E365" s="122">
        <v>680.4</v>
      </c>
      <c r="F365" s="122">
        <v>599.04</v>
      </c>
      <c r="G365" s="122"/>
      <c r="H365" s="122"/>
      <c r="I365" s="122"/>
      <c r="J365" s="16"/>
      <c r="K365" s="16"/>
      <c r="L365" s="16"/>
      <c r="M365" s="17">
        <f t="shared" si="24"/>
        <v>5.968421052631578</v>
      </c>
      <c r="N365" s="18"/>
      <c r="O365" s="17">
        <f t="shared" si="26"/>
        <v>5.254736842105263</v>
      </c>
      <c r="P365" s="18"/>
    </row>
    <row r="366" spans="1:16" ht="11.25">
      <c r="A366" s="121" t="s">
        <v>254</v>
      </c>
      <c r="B366" s="121" t="s">
        <v>255</v>
      </c>
      <c r="C366" s="121" t="s">
        <v>183</v>
      </c>
      <c r="D366" s="122">
        <v>11157</v>
      </c>
      <c r="E366" s="122">
        <v>49205.65</v>
      </c>
      <c r="F366" s="122">
        <v>44770.97</v>
      </c>
      <c r="G366" s="122">
        <v>11909.2</v>
      </c>
      <c r="H366" s="122">
        <v>58216.32</v>
      </c>
      <c r="I366" s="122">
        <v>52109.78</v>
      </c>
      <c r="J366" s="16">
        <f t="shared" si="21"/>
        <v>6.741955722864576</v>
      </c>
      <c r="K366" s="16">
        <f t="shared" si="22"/>
        <v>18.312266985600225</v>
      </c>
      <c r="L366" s="16">
        <f t="shared" si="23"/>
        <v>16.391894122463725</v>
      </c>
      <c r="M366" s="17">
        <f t="shared" si="24"/>
        <v>4.4102939858384875</v>
      </c>
      <c r="N366" s="18">
        <f t="shared" si="25"/>
        <v>4.888348503677829</v>
      </c>
      <c r="O366" s="17">
        <f t="shared" si="26"/>
        <v>4.012814376624541</v>
      </c>
      <c r="P366" s="18">
        <f t="shared" si="27"/>
        <v>4.375590299936183</v>
      </c>
    </row>
    <row r="367" spans="1:16" ht="11.25">
      <c r="A367" s="121" t="s">
        <v>254</v>
      </c>
      <c r="B367" s="121" t="s">
        <v>255</v>
      </c>
      <c r="C367" s="121" t="s">
        <v>49</v>
      </c>
      <c r="D367" s="122">
        <v>4242</v>
      </c>
      <c r="E367" s="122">
        <v>26760.96</v>
      </c>
      <c r="F367" s="122">
        <v>24206.81</v>
      </c>
      <c r="G367" s="122">
        <v>306</v>
      </c>
      <c r="H367" s="122">
        <v>1652.4</v>
      </c>
      <c r="I367" s="122">
        <v>1515.8</v>
      </c>
      <c r="J367" s="16">
        <f t="shared" si="21"/>
        <v>-92.78642149929279</v>
      </c>
      <c r="K367" s="16">
        <f t="shared" si="22"/>
        <v>-93.82533362031856</v>
      </c>
      <c r="L367" s="16">
        <f t="shared" si="23"/>
        <v>-93.73812575882572</v>
      </c>
      <c r="M367" s="17">
        <f t="shared" si="24"/>
        <v>6.308571428571429</v>
      </c>
      <c r="N367" s="18">
        <f t="shared" si="25"/>
        <v>5.4</v>
      </c>
      <c r="O367" s="17">
        <f t="shared" si="26"/>
        <v>5.706461574728902</v>
      </c>
      <c r="P367" s="18">
        <f t="shared" si="27"/>
        <v>4.95359477124183</v>
      </c>
    </row>
    <row r="368" spans="1:16" ht="11.25">
      <c r="A368" s="121" t="s">
        <v>254</v>
      </c>
      <c r="B368" s="121" t="s">
        <v>255</v>
      </c>
      <c r="C368" s="121" t="s">
        <v>59</v>
      </c>
      <c r="D368" s="122">
        <v>60</v>
      </c>
      <c r="E368" s="122">
        <v>298.8</v>
      </c>
      <c r="F368" s="122">
        <v>263.21</v>
      </c>
      <c r="G368" s="122"/>
      <c r="H368" s="122"/>
      <c r="I368" s="122"/>
      <c r="J368" s="16"/>
      <c r="K368" s="16"/>
      <c r="L368" s="16"/>
      <c r="M368" s="17">
        <f t="shared" si="24"/>
        <v>4.98</v>
      </c>
      <c r="N368" s="18"/>
      <c r="O368" s="17">
        <f t="shared" si="26"/>
        <v>4.386833333333333</v>
      </c>
      <c r="P368" s="18"/>
    </row>
    <row r="369" spans="1:16" ht="11.25">
      <c r="A369" s="121" t="s">
        <v>254</v>
      </c>
      <c r="B369" s="121" t="s">
        <v>255</v>
      </c>
      <c r="C369" s="121" t="s">
        <v>83</v>
      </c>
      <c r="D369" s="122"/>
      <c r="E369" s="122"/>
      <c r="F369" s="122"/>
      <c r="G369" s="122">
        <v>1720</v>
      </c>
      <c r="H369" s="122">
        <v>6922.36</v>
      </c>
      <c r="I369" s="122">
        <v>6100.19</v>
      </c>
      <c r="J369" s="16"/>
      <c r="K369" s="16"/>
      <c r="L369" s="16"/>
      <c r="M369" s="17"/>
      <c r="N369" s="18">
        <f t="shared" si="25"/>
        <v>4.024627906976744</v>
      </c>
      <c r="O369" s="17"/>
      <c r="P369" s="18">
        <f t="shared" si="27"/>
        <v>3.5466220930232555</v>
      </c>
    </row>
    <row r="370" spans="1:16" ht="11.25">
      <c r="A370" s="121" t="s">
        <v>575</v>
      </c>
      <c r="B370" s="121" t="s">
        <v>576</v>
      </c>
      <c r="C370" s="121" t="s">
        <v>63</v>
      </c>
      <c r="D370" s="122">
        <v>4639.4</v>
      </c>
      <c r="E370" s="122">
        <v>38812.12</v>
      </c>
      <c r="F370" s="122">
        <v>35453.99</v>
      </c>
      <c r="G370" s="122"/>
      <c r="H370" s="122"/>
      <c r="I370" s="122"/>
      <c r="J370" s="16"/>
      <c r="K370" s="16"/>
      <c r="L370" s="16"/>
      <c r="M370" s="17">
        <f t="shared" si="24"/>
        <v>8.365762814157005</v>
      </c>
      <c r="N370" s="18"/>
      <c r="O370" s="17">
        <f t="shared" si="26"/>
        <v>7.6419343018493775</v>
      </c>
      <c r="P370" s="18"/>
    </row>
    <row r="371" spans="1:16" ht="11.25">
      <c r="A371" s="121" t="s">
        <v>256</v>
      </c>
      <c r="B371" s="121" t="s">
        <v>257</v>
      </c>
      <c r="C371" s="121" t="s">
        <v>48</v>
      </c>
      <c r="D371" s="122"/>
      <c r="E371" s="122"/>
      <c r="F371" s="122"/>
      <c r="G371" s="122">
        <v>9960</v>
      </c>
      <c r="H371" s="122">
        <v>47567.27</v>
      </c>
      <c r="I371" s="122">
        <v>42189</v>
      </c>
      <c r="J371" s="16"/>
      <c r="K371" s="16"/>
      <c r="L371" s="16"/>
      <c r="M371" s="17"/>
      <c r="N371" s="18">
        <f t="shared" si="25"/>
        <v>4.77583032128514</v>
      </c>
      <c r="O371" s="17"/>
      <c r="P371" s="18">
        <f t="shared" si="27"/>
        <v>4.235843373493976</v>
      </c>
    </row>
    <row r="372" spans="1:16" ht="11.25">
      <c r="A372" s="121" t="s">
        <v>256</v>
      </c>
      <c r="B372" s="121" t="s">
        <v>257</v>
      </c>
      <c r="C372" s="121" t="s">
        <v>138</v>
      </c>
      <c r="D372" s="122">
        <v>41296</v>
      </c>
      <c r="E372" s="122">
        <v>255490</v>
      </c>
      <c r="F372" s="122">
        <v>229702.58</v>
      </c>
      <c r="G372" s="122">
        <v>15348</v>
      </c>
      <c r="H372" s="122">
        <v>80388.6</v>
      </c>
      <c r="I372" s="122">
        <v>71911.98</v>
      </c>
      <c r="J372" s="16">
        <f t="shared" si="21"/>
        <v>-62.83417280123983</v>
      </c>
      <c r="K372" s="16">
        <f t="shared" si="22"/>
        <v>-68.53551998121257</v>
      </c>
      <c r="L372" s="16">
        <f t="shared" si="23"/>
        <v>-68.69343827135071</v>
      </c>
      <c r="M372" s="17">
        <f t="shared" si="24"/>
        <v>6.186797752808989</v>
      </c>
      <c r="N372" s="18">
        <f t="shared" si="25"/>
        <v>5.237724784988273</v>
      </c>
      <c r="O372" s="17">
        <f t="shared" si="26"/>
        <v>5.562344537001162</v>
      </c>
      <c r="P372" s="18">
        <f t="shared" si="27"/>
        <v>4.685430023455824</v>
      </c>
    </row>
    <row r="373" spans="1:16" ht="11.25">
      <c r="A373" s="121" t="s">
        <v>256</v>
      </c>
      <c r="B373" s="121" t="s">
        <v>257</v>
      </c>
      <c r="C373" s="121" t="s">
        <v>60</v>
      </c>
      <c r="D373" s="122">
        <v>1405.6</v>
      </c>
      <c r="E373" s="122">
        <v>7719.32</v>
      </c>
      <c r="F373" s="122">
        <v>6936.47</v>
      </c>
      <c r="G373" s="122">
        <v>1858.5</v>
      </c>
      <c r="H373" s="122">
        <v>9952.7</v>
      </c>
      <c r="I373" s="122">
        <v>8997.99</v>
      </c>
      <c r="J373" s="16">
        <f t="shared" si="21"/>
        <v>32.22111553784861</v>
      </c>
      <c r="K373" s="16">
        <f t="shared" si="22"/>
        <v>28.932341190674844</v>
      </c>
      <c r="L373" s="16">
        <f t="shared" si="23"/>
        <v>29.720016088875166</v>
      </c>
      <c r="M373" s="17">
        <f t="shared" si="24"/>
        <v>5.49183266932271</v>
      </c>
      <c r="N373" s="18">
        <f t="shared" si="25"/>
        <v>5.355232714554749</v>
      </c>
      <c r="O373" s="17">
        <f t="shared" si="26"/>
        <v>4.934881900967559</v>
      </c>
      <c r="P373" s="18">
        <f t="shared" si="27"/>
        <v>4.8415334947538335</v>
      </c>
    </row>
    <row r="374" spans="1:16" ht="11.25">
      <c r="A374" s="121" t="s">
        <v>256</v>
      </c>
      <c r="B374" s="121" t="s">
        <v>257</v>
      </c>
      <c r="C374" s="121" t="s">
        <v>139</v>
      </c>
      <c r="D374" s="122">
        <v>27931.8</v>
      </c>
      <c r="E374" s="122">
        <v>142544.46</v>
      </c>
      <c r="F374" s="122">
        <v>128698.42</v>
      </c>
      <c r="G374" s="122">
        <v>17616</v>
      </c>
      <c r="H374" s="122">
        <v>90635.2</v>
      </c>
      <c r="I374" s="122">
        <v>81339.01</v>
      </c>
      <c r="J374" s="16">
        <f t="shared" si="21"/>
        <v>-36.9320988980302</v>
      </c>
      <c r="K374" s="16">
        <f t="shared" si="22"/>
        <v>-36.4161890262168</v>
      </c>
      <c r="L374" s="16">
        <f t="shared" si="23"/>
        <v>-36.79875013228601</v>
      </c>
      <c r="M374" s="17">
        <f t="shared" si="24"/>
        <v>5.1033037613043195</v>
      </c>
      <c r="N374" s="18">
        <f t="shared" si="25"/>
        <v>5.145049954586739</v>
      </c>
      <c r="O374" s="17">
        <f t="shared" si="26"/>
        <v>4.607594927645193</v>
      </c>
      <c r="P374" s="18">
        <f t="shared" si="27"/>
        <v>4.6173370799273386</v>
      </c>
    </row>
    <row r="375" spans="1:16" ht="11.25">
      <c r="A375" s="121" t="s">
        <v>256</v>
      </c>
      <c r="B375" s="121" t="s">
        <v>257</v>
      </c>
      <c r="C375" s="121" t="s">
        <v>63</v>
      </c>
      <c r="D375" s="122">
        <v>14982</v>
      </c>
      <c r="E375" s="122">
        <v>96787.2</v>
      </c>
      <c r="F375" s="122">
        <v>86960.19</v>
      </c>
      <c r="G375" s="122">
        <v>10950</v>
      </c>
      <c r="H375" s="122">
        <v>57636.2</v>
      </c>
      <c r="I375" s="122">
        <v>51224.26</v>
      </c>
      <c r="J375" s="16">
        <f t="shared" si="21"/>
        <v>-26.912294753704444</v>
      </c>
      <c r="K375" s="16">
        <f t="shared" si="22"/>
        <v>-40.450596773127025</v>
      </c>
      <c r="L375" s="16">
        <f t="shared" si="23"/>
        <v>-41.094585924892755</v>
      </c>
      <c r="M375" s="17">
        <f t="shared" si="24"/>
        <v>6.460232278734481</v>
      </c>
      <c r="N375" s="18">
        <f t="shared" si="25"/>
        <v>5.263579908675799</v>
      </c>
      <c r="O375" s="17">
        <f t="shared" si="26"/>
        <v>5.80431117340809</v>
      </c>
      <c r="P375" s="18">
        <f t="shared" si="27"/>
        <v>4.678014611872146</v>
      </c>
    </row>
    <row r="376" spans="1:16" ht="11.25">
      <c r="A376" s="121" t="s">
        <v>256</v>
      </c>
      <c r="B376" s="121" t="s">
        <v>257</v>
      </c>
      <c r="C376" s="121" t="s">
        <v>54</v>
      </c>
      <c r="D376" s="122">
        <v>3225.6</v>
      </c>
      <c r="E376" s="122">
        <v>14811.82</v>
      </c>
      <c r="F376" s="122">
        <v>13375.01</v>
      </c>
      <c r="G376" s="122">
        <v>2400</v>
      </c>
      <c r="H376" s="122">
        <v>11192.73</v>
      </c>
      <c r="I376" s="122">
        <v>9956.95</v>
      </c>
      <c r="J376" s="16">
        <f t="shared" si="21"/>
        <v>-25.59523809523809</v>
      </c>
      <c r="K376" s="16">
        <f t="shared" si="22"/>
        <v>-24.433796792021507</v>
      </c>
      <c r="L376" s="16">
        <f t="shared" si="23"/>
        <v>-25.55556967807874</v>
      </c>
      <c r="M376" s="17">
        <f t="shared" si="24"/>
        <v>4.591958085317461</v>
      </c>
      <c r="N376" s="18">
        <f t="shared" si="25"/>
        <v>4.6636375</v>
      </c>
      <c r="O376" s="17">
        <f t="shared" si="26"/>
        <v>4.14651847718254</v>
      </c>
      <c r="P376" s="18">
        <f t="shared" si="27"/>
        <v>4.148729166666667</v>
      </c>
    </row>
    <row r="377" spans="1:16" ht="11.25">
      <c r="A377" s="121" t="s">
        <v>256</v>
      </c>
      <c r="B377" s="121" t="s">
        <v>257</v>
      </c>
      <c r="C377" s="121" t="s">
        <v>53</v>
      </c>
      <c r="D377" s="122">
        <v>1814.4</v>
      </c>
      <c r="E377" s="122">
        <v>9162.72</v>
      </c>
      <c r="F377" s="122">
        <v>8099.24</v>
      </c>
      <c r="G377" s="122"/>
      <c r="H377" s="122"/>
      <c r="I377" s="122"/>
      <c r="J377" s="16"/>
      <c r="K377" s="16"/>
      <c r="L377" s="16"/>
      <c r="M377" s="17">
        <f t="shared" si="24"/>
        <v>5.05</v>
      </c>
      <c r="N377" s="18"/>
      <c r="O377" s="17">
        <f t="shared" si="26"/>
        <v>4.463866843033509</v>
      </c>
      <c r="P377" s="18"/>
    </row>
    <row r="378" spans="1:16" ht="11.25">
      <c r="A378" s="121" t="s">
        <v>256</v>
      </c>
      <c r="B378" s="121" t="s">
        <v>257</v>
      </c>
      <c r="C378" s="121" t="s">
        <v>122</v>
      </c>
      <c r="D378" s="122">
        <v>1141.2</v>
      </c>
      <c r="E378" s="122">
        <v>6620.58</v>
      </c>
      <c r="F378" s="122">
        <v>6035.08</v>
      </c>
      <c r="G378" s="122">
        <v>2569.8</v>
      </c>
      <c r="H378" s="122">
        <v>13209.6</v>
      </c>
      <c r="I378" s="122">
        <v>11871.33</v>
      </c>
      <c r="J378" s="16">
        <f t="shared" si="21"/>
        <v>125.18401682439537</v>
      </c>
      <c r="K378" s="16">
        <f t="shared" si="22"/>
        <v>99.52330460473252</v>
      </c>
      <c r="L378" s="16">
        <f t="shared" si="23"/>
        <v>96.70542892554863</v>
      </c>
      <c r="M378" s="17">
        <f t="shared" si="24"/>
        <v>5.801419558359621</v>
      </c>
      <c r="N378" s="18">
        <f t="shared" si="25"/>
        <v>5.1403222040625725</v>
      </c>
      <c r="O378" s="17">
        <f t="shared" si="26"/>
        <v>5.288363126533473</v>
      </c>
      <c r="P378" s="18">
        <f t="shared" si="27"/>
        <v>4.619554050898902</v>
      </c>
    </row>
    <row r="379" spans="1:16" ht="11.25">
      <c r="A379" s="121" t="s">
        <v>256</v>
      </c>
      <c r="B379" s="121" t="s">
        <v>257</v>
      </c>
      <c r="C379" s="121" t="s">
        <v>46</v>
      </c>
      <c r="D379" s="122">
        <v>21601</v>
      </c>
      <c r="E379" s="122">
        <v>102636.4</v>
      </c>
      <c r="F379" s="122">
        <v>91917.04</v>
      </c>
      <c r="G379" s="122">
        <v>20437.2</v>
      </c>
      <c r="H379" s="122">
        <v>88215</v>
      </c>
      <c r="I379" s="122">
        <v>79406.44</v>
      </c>
      <c r="J379" s="16">
        <f t="shared" si="21"/>
        <v>-5.387713531780933</v>
      </c>
      <c r="K379" s="16">
        <f t="shared" si="22"/>
        <v>-14.050960477959084</v>
      </c>
      <c r="L379" s="16">
        <f t="shared" si="23"/>
        <v>-13.610751608189288</v>
      </c>
      <c r="M379" s="17">
        <f t="shared" si="24"/>
        <v>4.751465209943984</v>
      </c>
      <c r="N379" s="18">
        <f t="shared" si="25"/>
        <v>4.316393635135928</v>
      </c>
      <c r="O379" s="17">
        <f t="shared" si="26"/>
        <v>4.255221517522337</v>
      </c>
      <c r="P379" s="18">
        <f t="shared" si="27"/>
        <v>3.8853874307635095</v>
      </c>
    </row>
    <row r="380" spans="1:16" ht="11.25">
      <c r="A380" s="121" t="s">
        <v>256</v>
      </c>
      <c r="B380" s="121" t="s">
        <v>257</v>
      </c>
      <c r="C380" s="121" t="s">
        <v>62</v>
      </c>
      <c r="D380" s="122">
        <v>9364.8</v>
      </c>
      <c r="E380" s="122">
        <v>52005.91</v>
      </c>
      <c r="F380" s="122">
        <v>46881.34</v>
      </c>
      <c r="G380" s="122">
        <v>9454.4</v>
      </c>
      <c r="H380" s="122">
        <v>51741.65</v>
      </c>
      <c r="I380" s="122">
        <v>46396.66</v>
      </c>
      <c r="J380" s="16">
        <f t="shared" si="21"/>
        <v>0.9567743037758454</v>
      </c>
      <c r="K380" s="16">
        <f t="shared" si="22"/>
        <v>-0.5081345562456305</v>
      </c>
      <c r="L380" s="16">
        <f t="shared" si="23"/>
        <v>-1.0338441691299631</v>
      </c>
      <c r="M380" s="17">
        <f t="shared" si="24"/>
        <v>5.55333909960704</v>
      </c>
      <c r="N380" s="18">
        <f t="shared" si="25"/>
        <v>5.472758715518701</v>
      </c>
      <c r="O380" s="17">
        <f t="shared" si="26"/>
        <v>5.00612292841278</v>
      </c>
      <c r="P380" s="18">
        <f t="shared" si="27"/>
        <v>4.9074145371467255</v>
      </c>
    </row>
    <row r="381" spans="1:16" ht="11.25">
      <c r="A381" s="121" t="s">
        <v>256</v>
      </c>
      <c r="B381" s="121" t="s">
        <v>257</v>
      </c>
      <c r="C381" s="121" t="s">
        <v>156</v>
      </c>
      <c r="D381" s="122">
        <v>30162</v>
      </c>
      <c r="E381" s="122">
        <v>141254.29</v>
      </c>
      <c r="F381" s="122">
        <v>127445.21</v>
      </c>
      <c r="G381" s="122">
        <v>33930</v>
      </c>
      <c r="H381" s="122">
        <v>147604.79</v>
      </c>
      <c r="I381" s="122">
        <v>132150.69</v>
      </c>
      <c r="J381" s="16">
        <f t="shared" si="21"/>
        <v>12.492540282474637</v>
      </c>
      <c r="K381" s="16">
        <f t="shared" si="22"/>
        <v>4.495792658757479</v>
      </c>
      <c r="L381" s="16">
        <f t="shared" si="23"/>
        <v>3.692159163926205</v>
      </c>
      <c r="M381" s="17">
        <f t="shared" si="24"/>
        <v>4.683187122869836</v>
      </c>
      <c r="N381" s="18">
        <f t="shared" si="25"/>
        <v>4.350273798997937</v>
      </c>
      <c r="O381" s="17">
        <f t="shared" si="26"/>
        <v>4.225356740269213</v>
      </c>
      <c r="P381" s="18">
        <f t="shared" si="27"/>
        <v>3.8948037135278515</v>
      </c>
    </row>
    <row r="382" spans="1:16" ht="11.25">
      <c r="A382" s="121" t="s">
        <v>256</v>
      </c>
      <c r="B382" s="121" t="s">
        <v>257</v>
      </c>
      <c r="C382" s="121" t="s">
        <v>102</v>
      </c>
      <c r="D382" s="122">
        <v>2058</v>
      </c>
      <c r="E382" s="122">
        <v>9748.36</v>
      </c>
      <c r="F382" s="122">
        <v>8839.8</v>
      </c>
      <c r="G382" s="122">
        <v>2988</v>
      </c>
      <c r="H382" s="122">
        <v>14558.01</v>
      </c>
      <c r="I382" s="122">
        <v>12988.8</v>
      </c>
      <c r="J382" s="16">
        <f t="shared" si="21"/>
        <v>45.18950437317784</v>
      </c>
      <c r="K382" s="16">
        <f t="shared" si="22"/>
        <v>49.338042501507935</v>
      </c>
      <c r="L382" s="16">
        <f t="shared" si="23"/>
        <v>46.93545102830381</v>
      </c>
      <c r="M382" s="17">
        <f t="shared" si="24"/>
        <v>4.736812439261419</v>
      </c>
      <c r="N382" s="18">
        <f t="shared" si="25"/>
        <v>4.8721586345381525</v>
      </c>
      <c r="O382" s="17">
        <f t="shared" si="26"/>
        <v>4.29533527696793</v>
      </c>
      <c r="P382" s="18">
        <f t="shared" si="27"/>
        <v>4.346987951807229</v>
      </c>
    </row>
    <row r="383" spans="1:16" ht="11.25">
      <c r="A383" s="121" t="s">
        <v>256</v>
      </c>
      <c r="B383" s="121" t="s">
        <v>257</v>
      </c>
      <c r="C383" s="121" t="s">
        <v>50</v>
      </c>
      <c r="D383" s="122">
        <v>4845</v>
      </c>
      <c r="E383" s="122">
        <v>26214.5</v>
      </c>
      <c r="F383" s="122">
        <v>24082.34</v>
      </c>
      <c r="G383" s="122">
        <v>10200</v>
      </c>
      <c r="H383" s="122">
        <v>57197.5</v>
      </c>
      <c r="I383" s="122">
        <v>50776.42</v>
      </c>
      <c r="J383" s="16">
        <f t="shared" si="21"/>
        <v>110.52631578947368</v>
      </c>
      <c r="K383" s="16">
        <f t="shared" si="22"/>
        <v>118.19031452058975</v>
      </c>
      <c r="L383" s="16">
        <f t="shared" si="23"/>
        <v>110.84504246680348</v>
      </c>
      <c r="M383" s="17">
        <f t="shared" si="24"/>
        <v>5.410629514963881</v>
      </c>
      <c r="N383" s="18">
        <f t="shared" si="25"/>
        <v>5.607598039215686</v>
      </c>
      <c r="O383" s="17">
        <f t="shared" si="26"/>
        <v>4.970555211558308</v>
      </c>
      <c r="P383" s="18">
        <f t="shared" si="27"/>
        <v>4.978080392156863</v>
      </c>
    </row>
    <row r="384" spans="1:16" ht="11.25">
      <c r="A384" s="121" t="s">
        <v>256</v>
      </c>
      <c r="B384" s="121" t="s">
        <v>257</v>
      </c>
      <c r="C384" s="121" t="s">
        <v>85</v>
      </c>
      <c r="D384" s="122"/>
      <c r="E384" s="122"/>
      <c r="F384" s="122"/>
      <c r="G384" s="122">
        <v>60</v>
      </c>
      <c r="H384" s="122">
        <v>330</v>
      </c>
      <c r="I384" s="122">
        <v>290.81</v>
      </c>
      <c r="J384" s="16"/>
      <c r="K384" s="16"/>
      <c r="L384" s="16"/>
      <c r="M384" s="17"/>
      <c r="N384" s="18">
        <f t="shared" si="25"/>
        <v>5.5</v>
      </c>
      <c r="O384" s="17"/>
      <c r="P384" s="18">
        <f t="shared" si="27"/>
        <v>4.8468333333333335</v>
      </c>
    </row>
    <row r="385" spans="1:16" ht="11.25">
      <c r="A385" s="121" t="s">
        <v>256</v>
      </c>
      <c r="B385" s="121" t="s">
        <v>257</v>
      </c>
      <c r="C385" s="121" t="s">
        <v>69</v>
      </c>
      <c r="D385" s="122">
        <v>5424</v>
      </c>
      <c r="E385" s="122">
        <v>26791.1</v>
      </c>
      <c r="F385" s="122">
        <v>24103.82</v>
      </c>
      <c r="G385" s="122">
        <v>2160</v>
      </c>
      <c r="H385" s="122">
        <v>10672.2</v>
      </c>
      <c r="I385" s="122">
        <v>9741.1</v>
      </c>
      <c r="J385" s="16">
        <f t="shared" si="21"/>
        <v>-60.176991150442475</v>
      </c>
      <c r="K385" s="16">
        <f t="shared" si="22"/>
        <v>-60.16512946463564</v>
      </c>
      <c r="L385" s="16">
        <f t="shared" si="23"/>
        <v>-59.58690365261606</v>
      </c>
      <c r="M385" s="17">
        <f t="shared" si="24"/>
        <v>4.93936209439528</v>
      </c>
      <c r="N385" s="18">
        <f t="shared" si="25"/>
        <v>4.940833333333334</v>
      </c>
      <c r="O385" s="17">
        <f t="shared" si="26"/>
        <v>4.443919616519174</v>
      </c>
      <c r="P385" s="18">
        <f t="shared" si="27"/>
        <v>4.509768518518519</v>
      </c>
    </row>
    <row r="386" spans="1:16" ht="11.25">
      <c r="A386" s="121" t="s">
        <v>256</v>
      </c>
      <c r="B386" s="121" t="s">
        <v>257</v>
      </c>
      <c r="C386" s="121" t="s">
        <v>65</v>
      </c>
      <c r="D386" s="122">
        <v>67.2</v>
      </c>
      <c r="E386" s="122">
        <v>281.28</v>
      </c>
      <c r="F386" s="122">
        <v>255.43</v>
      </c>
      <c r="G386" s="122"/>
      <c r="H386" s="122"/>
      <c r="I386" s="122"/>
      <c r="J386" s="16"/>
      <c r="K386" s="16"/>
      <c r="L386" s="16"/>
      <c r="M386" s="17">
        <f t="shared" si="24"/>
        <v>4.185714285714285</v>
      </c>
      <c r="N386" s="18"/>
      <c r="O386" s="17">
        <f t="shared" si="26"/>
        <v>3.8010416666666664</v>
      </c>
      <c r="P386" s="18"/>
    </row>
    <row r="387" spans="1:16" ht="11.25">
      <c r="A387" s="121" t="s">
        <v>256</v>
      </c>
      <c r="B387" s="121" t="s">
        <v>257</v>
      </c>
      <c r="C387" s="121" t="s">
        <v>67</v>
      </c>
      <c r="D387" s="122">
        <v>34448</v>
      </c>
      <c r="E387" s="122">
        <v>199119</v>
      </c>
      <c r="F387" s="122">
        <v>180515.62</v>
      </c>
      <c r="G387" s="122"/>
      <c r="H387" s="122"/>
      <c r="I387" s="122"/>
      <c r="J387" s="16"/>
      <c r="K387" s="16"/>
      <c r="L387" s="16"/>
      <c r="M387" s="17">
        <f t="shared" si="24"/>
        <v>5.780277519739898</v>
      </c>
      <c r="N387" s="18"/>
      <c r="O387" s="17">
        <f t="shared" si="26"/>
        <v>5.240235137018114</v>
      </c>
      <c r="P387" s="18"/>
    </row>
    <row r="388" spans="1:16" ht="11.25">
      <c r="A388" s="121" t="s">
        <v>256</v>
      </c>
      <c r="B388" s="121" t="s">
        <v>257</v>
      </c>
      <c r="C388" s="121" t="s">
        <v>183</v>
      </c>
      <c r="D388" s="122">
        <v>57.6</v>
      </c>
      <c r="E388" s="122">
        <v>396</v>
      </c>
      <c r="F388" s="122">
        <v>368.17</v>
      </c>
      <c r="G388" s="122"/>
      <c r="H388" s="122"/>
      <c r="I388" s="122"/>
      <c r="J388" s="16"/>
      <c r="K388" s="16"/>
      <c r="L388" s="16"/>
      <c r="M388" s="17">
        <f t="shared" si="24"/>
        <v>6.875</v>
      </c>
      <c r="N388" s="18"/>
      <c r="O388" s="17">
        <f t="shared" si="26"/>
        <v>6.391840277777778</v>
      </c>
      <c r="P388" s="18"/>
    </row>
    <row r="389" spans="1:16" ht="11.25">
      <c r="A389" s="121" t="s">
        <v>256</v>
      </c>
      <c r="B389" s="121" t="s">
        <v>257</v>
      </c>
      <c r="C389" s="121" t="s">
        <v>49</v>
      </c>
      <c r="D389" s="122">
        <v>8601.6</v>
      </c>
      <c r="E389" s="122">
        <v>48852.32</v>
      </c>
      <c r="F389" s="122">
        <v>43918.6</v>
      </c>
      <c r="G389" s="122">
        <v>2112</v>
      </c>
      <c r="H389" s="122">
        <v>12018.4</v>
      </c>
      <c r="I389" s="122">
        <v>10720.39</v>
      </c>
      <c r="J389" s="16">
        <f t="shared" si="21"/>
        <v>-75.44642857142857</v>
      </c>
      <c r="K389" s="16">
        <f t="shared" si="22"/>
        <v>-75.39850717427545</v>
      </c>
      <c r="L389" s="16">
        <f t="shared" si="23"/>
        <v>-75.59031936354984</v>
      </c>
      <c r="M389" s="17">
        <f t="shared" si="24"/>
        <v>5.6794456845238095</v>
      </c>
      <c r="N389" s="18">
        <f t="shared" si="25"/>
        <v>5.690530303030303</v>
      </c>
      <c r="O389" s="17">
        <f t="shared" si="26"/>
        <v>5.105864025297619</v>
      </c>
      <c r="P389" s="18">
        <f t="shared" si="27"/>
        <v>5.075942234848484</v>
      </c>
    </row>
    <row r="390" spans="1:16" ht="11.25">
      <c r="A390" s="121" t="s">
        <v>256</v>
      </c>
      <c r="B390" s="121" t="s">
        <v>257</v>
      </c>
      <c r="C390" s="121" t="s">
        <v>83</v>
      </c>
      <c r="D390" s="122">
        <v>1167</v>
      </c>
      <c r="E390" s="122">
        <v>7509.6</v>
      </c>
      <c r="F390" s="122">
        <v>6793.18</v>
      </c>
      <c r="G390" s="122">
        <v>7363.5</v>
      </c>
      <c r="H390" s="122">
        <v>37310.1</v>
      </c>
      <c r="I390" s="122">
        <v>33146.91</v>
      </c>
      <c r="J390" s="16">
        <f>(G390-D390)*100/D390</f>
        <v>530.9768637532134</v>
      </c>
      <c r="K390" s="16">
        <f>(H390-E390)*100/E390</f>
        <v>396.8320549696388</v>
      </c>
      <c r="L390" s="16">
        <f>(I390-F390)*100/F390</f>
        <v>387.9439378906492</v>
      </c>
      <c r="M390" s="17">
        <f aca="true" t="shared" si="28" ref="M390:M432">E390/D390</f>
        <v>6.434961439588689</v>
      </c>
      <c r="N390" s="18">
        <f aca="true" t="shared" si="29" ref="N390:N432">H390/G390</f>
        <v>5.06689753513954</v>
      </c>
      <c r="O390" s="17">
        <f aca="true" t="shared" si="30" ref="O390:O432">F390/D390</f>
        <v>5.821062553556127</v>
      </c>
      <c r="P390" s="18">
        <f aca="true" t="shared" si="31" ref="P390:P432">I390/G390</f>
        <v>4.501515583621919</v>
      </c>
    </row>
    <row r="391" spans="1:16" ht="11.25">
      <c r="A391" s="121" t="s">
        <v>256</v>
      </c>
      <c r="B391" s="121" t="s">
        <v>257</v>
      </c>
      <c r="C391" s="121" t="s">
        <v>108</v>
      </c>
      <c r="D391" s="122">
        <v>4872</v>
      </c>
      <c r="E391" s="122">
        <v>23307.6</v>
      </c>
      <c r="F391" s="122">
        <v>21105.22</v>
      </c>
      <c r="G391" s="122">
        <v>5582.6</v>
      </c>
      <c r="H391" s="122">
        <v>26450.32</v>
      </c>
      <c r="I391" s="122">
        <v>23916.05</v>
      </c>
      <c r="J391" s="16">
        <f>(G391-D391)*100/D391</f>
        <v>14.585385878489333</v>
      </c>
      <c r="K391" s="16">
        <f>(H391-E391)*100/E391</f>
        <v>13.483670562391673</v>
      </c>
      <c r="L391" s="16">
        <f>(I391-F391)*100/F391</f>
        <v>13.318174366341587</v>
      </c>
      <c r="M391" s="17">
        <f t="shared" si="28"/>
        <v>4.783990147783251</v>
      </c>
      <c r="N391" s="18">
        <f t="shared" si="29"/>
        <v>4.737993049833411</v>
      </c>
      <c r="O391" s="17">
        <f t="shared" si="30"/>
        <v>4.33194170771757</v>
      </c>
      <c r="P391" s="18">
        <f t="shared" si="31"/>
        <v>4.284034320925733</v>
      </c>
    </row>
    <row r="392" spans="1:16" ht="11.25">
      <c r="A392" s="121" t="s">
        <v>256</v>
      </c>
      <c r="B392" s="121" t="s">
        <v>257</v>
      </c>
      <c r="C392" s="121" t="s">
        <v>66</v>
      </c>
      <c r="D392" s="122">
        <v>5208</v>
      </c>
      <c r="E392" s="122">
        <v>27708.15</v>
      </c>
      <c r="F392" s="122">
        <v>25152.86</v>
      </c>
      <c r="G392" s="122">
        <v>3556</v>
      </c>
      <c r="H392" s="122">
        <v>18709.3</v>
      </c>
      <c r="I392" s="122">
        <v>16782.48</v>
      </c>
      <c r="J392" s="16">
        <f>(G392-D392)*100/D392</f>
        <v>-31.72043010752688</v>
      </c>
      <c r="K392" s="16">
        <f>(H392-E392)*100/E392</f>
        <v>-32.47726751876254</v>
      </c>
      <c r="L392" s="16">
        <f>(I392-F392)*100/F392</f>
        <v>-33.27804472334359</v>
      </c>
      <c r="M392" s="17">
        <f t="shared" si="28"/>
        <v>5.320305299539171</v>
      </c>
      <c r="N392" s="18">
        <f t="shared" si="29"/>
        <v>5.261332958380202</v>
      </c>
      <c r="O392" s="17">
        <f t="shared" si="30"/>
        <v>4.82965821812596</v>
      </c>
      <c r="P392" s="18">
        <f t="shared" si="31"/>
        <v>4.7194825646794145</v>
      </c>
    </row>
    <row r="393" spans="1:16" ht="11.25">
      <c r="A393" s="121" t="s">
        <v>256</v>
      </c>
      <c r="B393" s="121" t="s">
        <v>257</v>
      </c>
      <c r="C393" s="121" t="s">
        <v>68</v>
      </c>
      <c r="D393" s="122">
        <v>96</v>
      </c>
      <c r="E393" s="122">
        <v>562</v>
      </c>
      <c r="F393" s="122">
        <v>495.06</v>
      </c>
      <c r="G393" s="122"/>
      <c r="H393" s="122"/>
      <c r="I393" s="122"/>
      <c r="J393" s="16"/>
      <c r="K393" s="16"/>
      <c r="L393" s="16"/>
      <c r="M393" s="17">
        <f t="shared" si="28"/>
        <v>5.854166666666667</v>
      </c>
      <c r="N393" s="18"/>
      <c r="O393" s="17">
        <f t="shared" si="30"/>
        <v>5.156875</v>
      </c>
      <c r="P393" s="18"/>
    </row>
    <row r="394" spans="1:16" ht="11.25">
      <c r="A394" s="121" t="s">
        <v>258</v>
      </c>
      <c r="B394" s="121" t="s">
        <v>259</v>
      </c>
      <c r="C394" s="121" t="s">
        <v>156</v>
      </c>
      <c r="D394" s="122">
        <v>178</v>
      </c>
      <c r="E394" s="122">
        <v>2079.06</v>
      </c>
      <c r="F394" s="122">
        <v>1848.96</v>
      </c>
      <c r="G394" s="122"/>
      <c r="H394" s="122"/>
      <c r="I394" s="122"/>
      <c r="J394" s="16"/>
      <c r="K394" s="16"/>
      <c r="L394" s="16"/>
      <c r="M394" s="17">
        <f t="shared" si="28"/>
        <v>11.680112359550561</v>
      </c>
      <c r="N394" s="18"/>
      <c r="O394" s="17">
        <f t="shared" si="30"/>
        <v>10.387415730337079</v>
      </c>
      <c r="P394" s="18"/>
    </row>
    <row r="395" spans="1:16" ht="11.25">
      <c r="A395" s="121" t="s">
        <v>648</v>
      </c>
      <c r="B395" s="121" t="s">
        <v>649</v>
      </c>
      <c r="C395" s="121" t="s">
        <v>138</v>
      </c>
      <c r="D395" s="122">
        <v>324</v>
      </c>
      <c r="E395" s="122">
        <v>4876.8</v>
      </c>
      <c r="F395" s="122">
        <v>4292.26</v>
      </c>
      <c r="G395" s="122"/>
      <c r="H395" s="122"/>
      <c r="I395" s="122"/>
      <c r="J395" s="16"/>
      <c r="K395" s="16"/>
      <c r="L395" s="16"/>
      <c r="M395" s="17">
        <f t="shared" si="28"/>
        <v>15.051851851851852</v>
      </c>
      <c r="N395" s="18"/>
      <c r="O395" s="17">
        <f t="shared" si="30"/>
        <v>13.247716049382717</v>
      </c>
      <c r="P395" s="18"/>
    </row>
    <row r="396" spans="1:16" ht="11.25">
      <c r="A396" s="121" t="s">
        <v>648</v>
      </c>
      <c r="B396" s="121" t="s">
        <v>649</v>
      </c>
      <c r="C396" s="121" t="s">
        <v>63</v>
      </c>
      <c r="D396" s="122">
        <v>390</v>
      </c>
      <c r="E396" s="122">
        <v>3672</v>
      </c>
      <c r="F396" s="122">
        <v>3295.57</v>
      </c>
      <c r="G396" s="122"/>
      <c r="H396" s="122"/>
      <c r="I396" s="122"/>
      <c r="J396" s="16"/>
      <c r="K396" s="16"/>
      <c r="L396" s="16"/>
      <c r="M396" s="17">
        <f t="shared" si="28"/>
        <v>9.415384615384616</v>
      </c>
      <c r="N396" s="18"/>
      <c r="O396" s="17">
        <f t="shared" si="30"/>
        <v>8.450179487179488</v>
      </c>
      <c r="P396" s="18"/>
    </row>
    <row r="397" spans="1:16" ht="11.25">
      <c r="A397" s="121" t="s">
        <v>648</v>
      </c>
      <c r="B397" s="121" t="s">
        <v>649</v>
      </c>
      <c r="C397" s="121" t="s">
        <v>53</v>
      </c>
      <c r="D397" s="122">
        <v>132</v>
      </c>
      <c r="E397" s="122">
        <v>871.2</v>
      </c>
      <c r="F397" s="122">
        <v>773.49</v>
      </c>
      <c r="G397" s="122"/>
      <c r="H397" s="122"/>
      <c r="I397" s="122"/>
      <c r="J397" s="16"/>
      <c r="K397" s="16"/>
      <c r="L397" s="16"/>
      <c r="M397" s="17">
        <f t="shared" si="28"/>
        <v>6.6000000000000005</v>
      </c>
      <c r="N397" s="18"/>
      <c r="O397" s="17">
        <f t="shared" si="30"/>
        <v>5.859772727272727</v>
      </c>
      <c r="P397" s="18"/>
    </row>
    <row r="398" spans="1:16" ht="11.25">
      <c r="A398" s="121" t="s">
        <v>648</v>
      </c>
      <c r="B398" s="121" t="s">
        <v>649</v>
      </c>
      <c r="C398" s="121" t="s">
        <v>46</v>
      </c>
      <c r="D398" s="122">
        <v>1710</v>
      </c>
      <c r="E398" s="122">
        <v>13500</v>
      </c>
      <c r="F398" s="122">
        <v>11888.97</v>
      </c>
      <c r="G398" s="122">
        <v>900</v>
      </c>
      <c r="H398" s="122">
        <v>3960</v>
      </c>
      <c r="I398" s="122">
        <v>3553.87</v>
      </c>
      <c r="J398" s="16">
        <f>(G398-D398)*100/D398</f>
        <v>-47.36842105263158</v>
      </c>
      <c r="K398" s="16">
        <f>(H398-E398)*100/E398</f>
        <v>-70.66666666666667</v>
      </c>
      <c r="L398" s="16">
        <f>(I398-F398)*100/F398</f>
        <v>-70.10783945118878</v>
      </c>
      <c r="M398" s="17">
        <f t="shared" si="28"/>
        <v>7.894736842105263</v>
      </c>
      <c r="N398" s="18">
        <f t="shared" si="29"/>
        <v>4.4</v>
      </c>
      <c r="O398" s="17">
        <f t="shared" si="30"/>
        <v>6.952614035087719</v>
      </c>
      <c r="P398" s="18">
        <f t="shared" si="31"/>
        <v>3.9487444444444444</v>
      </c>
    </row>
    <row r="399" spans="1:16" ht="11.25">
      <c r="A399" s="121" t="s">
        <v>648</v>
      </c>
      <c r="B399" s="121" t="s">
        <v>649</v>
      </c>
      <c r="C399" s="121" t="s">
        <v>156</v>
      </c>
      <c r="D399" s="122">
        <v>216</v>
      </c>
      <c r="E399" s="122">
        <v>2044.53</v>
      </c>
      <c r="F399" s="122">
        <v>1901.1</v>
      </c>
      <c r="G399" s="122"/>
      <c r="H399" s="122"/>
      <c r="I399" s="122"/>
      <c r="J399" s="16"/>
      <c r="K399" s="16"/>
      <c r="L399" s="16"/>
      <c r="M399" s="17">
        <f t="shared" si="28"/>
        <v>9.465416666666666</v>
      </c>
      <c r="N399" s="18"/>
      <c r="O399" s="17">
        <f t="shared" si="30"/>
        <v>8.801388888888889</v>
      </c>
      <c r="P399" s="18"/>
    </row>
    <row r="400" spans="1:16" ht="11.25">
      <c r="A400" s="121" t="s">
        <v>648</v>
      </c>
      <c r="B400" s="121" t="s">
        <v>649</v>
      </c>
      <c r="C400" s="121" t="s">
        <v>102</v>
      </c>
      <c r="D400" s="122">
        <v>48</v>
      </c>
      <c r="E400" s="122">
        <v>392.03</v>
      </c>
      <c r="F400" s="122">
        <v>369.6</v>
      </c>
      <c r="G400" s="122"/>
      <c r="H400" s="122"/>
      <c r="I400" s="122"/>
      <c r="J400" s="16"/>
      <c r="K400" s="16"/>
      <c r="L400" s="16"/>
      <c r="M400" s="17">
        <f t="shared" si="28"/>
        <v>8.167291666666666</v>
      </c>
      <c r="N400" s="18"/>
      <c r="O400" s="17">
        <f t="shared" si="30"/>
        <v>7.7</v>
      </c>
      <c r="P400" s="18"/>
    </row>
    <row r="401" spans="1:16" ht="11.25">
      <c r="A401" s="121" t="s">
        <v>648</v>
      </c>
      <c r="B401" s="121" t="s">
        <v>649</v>
      </c>
      <c r="C401" s="121" t="s">
        <v>50</v>
      </c>
      <c r="D401" s="122">
        <v>678</v>
      </c>
      <c r="E401" s="122">
        <v>7947</v>
      </c>
      <c r="F401" s="122">
        <v>7175.44</v>
      </c>
      <c r="G401" s="122"/>
      <c r="H401" s="122"/>
      <c r="I401" s="122"/>
      <c r="J401" s="16"/>
      <c r="K401" s="16"/>
      <c r="L401" s="16"/>
      <c r="M401" s="17">
        <f t="shared" si="28"/>
        <v>11.721238938053098</v>
      </c>
      <c r="N401" s="18"/>
      <c r="O401" s="17">
        <f t="shared" si="30"/>
        <v>10.583244837758112</v>
      </c>
      <c r="P401" s="18"/>
    </row>
    <row r="402" spans="1:16" ht="11.25">
      <c r="A402" s="121" t="s">
        <v>813</v>
      </c>
      <c r="B402" s="121" t="s">
        <v>814</v>
      </c>
      <c r="C402" s="121" t="s">
        <v>46</v>
      </c>
      <c r="D402" s="122">
        <v>7470</v>
      </c>
      <c r="E402" s="122">
        <v>20957.5</v>
      </c>
      <c r="F402" s="122">
        <v>18402.19</v>
      </c>
      <c r="G402" s="122"/>
      <c r="H402" s="122"/>
      <c r="I402" s="122"/>
      <c r="J402" s="16"/>
      <c r="K402" s="16"/>
      <c r="L402" s="16"/>
      <c r="M402" s="17">
        <f t="shared" si="28"/>
        <v>2.8055555555555554</v>
      </c>
      <c r="N402" s="18"/>
      <c r="O402" s="17">
        <f t="shared" si="30"/>
        <v>2.4634792503346716</v>
      </c>
      <c r="P402" s="18"/>
    </row>
    <row r="403" spans="1:16" ht="11.25">
      <c r="A403" s="121" t="s">
        <v>751</v>
      </c>
      <c r="B403" s="121" t="s">
        <v>752</v>
      </c>
      <c r="C403" s="121" t="s">
        <v>156</v>
      </c>
      <c r="D403" s="122">
        <v>220</v>
      </c>
      <c r="E403" s="122">
        <v>2739.67</v>
      </c>
      <c r="F403" s="122">
        <v>2467.38</v>
      </c>
      <c r="G403" s="122"/>
      <c r="H403" s="122"/>
      <c r="I403" s="122"/>
      <c r="J403" s="16"/>
      <c r="K403" s="16"/>
      <c r="L403" s="16"/>
      <c r="M403" s="17">
        <f t="shared" si="28"/>
        <v>12.453045454545455</v>
      </c>
      <c r="N403" s="18"/>
      <c r="O403" s="17">
        <f t="shared" si="30"/>
        <v>11.215363636363637</v>
      </c>
      <c r="P403" s="18"/>
    </row>
    <row r="404" spans="1:16" ht="11.25">
      <c r="A404" s="121" t="s">
        <v>260</v>
      </c>
      <c r="B404" s="121" t="s">
        <v>261</v>
      </c>
      <c r="C404" s="121" t="s">
        <v>138</v>
      </c>
      <c r="D404" s="122"/>
      <c r="E404" s="122"/>
      <c r="F404" s="122"/>
      <c r="G404" s="122">
        <v>28.8</v>
      </c>
      <c r="H404" s="122">
        <v>302.4</v>
      </c>
      <c r="I404" s="122">
        <v>267.13</v>
      </c>
      <c r="J404" s="16"/>
      <c r="K404" s="16"/>
      <c r="L404" s="16"/>
      <c r="M404" s="17"/>
      <c r="N404" s="18">
        <f t="shared" si="29"/>
        <v>10.499999999999998</v>
      </c>
      <c r="O404" s="17"/>
      <c r="P404" s="18">
        <f t="shared" si="31"/>
        <v>9.275347222222221</v>
      </c>
    </row>
    <row r="405" spans="1:16" ht="11.25">
      <c r="A405" s="121" t="s">
        <v>260</v>
      </c>
      <c r="B405" s="121" t="s">
        <v>261</v>
      </c>
      <c r="C405" s="121" t="s">
        <v>139</v>
      </c>
      <c r="D405" s="122">
        <v>1169.3</v>
      </c>
      <c r="E405" s="122">
        <v>9023.55</v>
      </c>
      <c r="F405" s="122">
        <v>7837.14</v>
      </c>
      <c r="G405" s="122">
        <v>324</v>
      </c>
      <c r="H405" s="122">
        <v>1901.7</v>
      </c>
      <c r="I405" s="122">
        <v>1743.36</v>
      </c>
      <c r="J405" s="16">
        <f>(G405-D405)*100/D405</f>
        <v>-72.29111434191397</v>
      </c>
      <c r="K405" s="16">
        <f>(H405-E405)*100/E405</f>
        <v>-78.92514586831126</v>
      </c>
      <c r="L405" s="16">
        <f>(I405-F405)*100/F405</f>
        <v>-77.75515047581133</v>
      </c>
      <c r="M405" s="17">
        <f t="shared" si="28"/>
        <v>7.717052937655007</v>
      </c>
      <c r="N405" s="18">
        <f t="shared" si="29"/>
        <v>5.8694444444444445</v>
      </c>
      <c r="O405" s="17">
        <f t="shared" si="30"/>
        <v>6.702420251432481</v>
      </c>
      <c r="P405" s="18">
        <f t="shared" si="31"/>
        <v>5.38074074074074</v>
      </c>
    </row>
    <row r="406" spans="1:16" ht="11.25">
      <c r="A406" s="121" t="s">
        <v>260</v>
      </c>
      <c r="B406" s="121" t="s">
        <v>261</v>
      </c>
      <c r="C406" s="121" t="s">
        <v>63</v>
      </c>
      <c r="D406" s="122">
        <v>210</v>
      </c>
      <c r="E406" s="122">
        <v>1765.21</v>
      </c>
      <c r="F406" s="122">
        <v>1591.88</v>
      </c>
      <c r="G406" s="122">
        <v>660</v>
      </c>
      <c r="H406" s="122">
        <v>4884</v>
      </c>
      <c r="I406" s="122">
        <v>4417.42</v>
      </c>
      <c r="J406" s="16">
        <f>(G406-D406)*100/D406</f>
        <v>214.28571428571428</v>
      </c>
      <c r="K406" s="16">
        <f>(H406-E406)*100/E406</f>
        <v>176.68096147200615</v>
      </c>
      <c r="L406" s="16">
        <f>(I406-F406)*100/F406</f>
        <v>177.49704751614442</v>
      </c>
      <c r="M406" s="17">
        <f t="shared" si="28"/>
        <v>8.405761904761905</v>
      </c>
      <c r="N406" s="18">
        <f t="shared" si="29"/>
        <v>7.4</v>
      </c>
      <c r="O406" s="17">
        <f t="shared" si="30"/>
        <v>7.580380952380953</v>
      </c>
      <c r="P406" s="18">
        <f t="shared" si="31"/>
        <v>6.693060606060606</v>
      </c>
    </row>
    <row r="407" spans="1:16" ht="11.25">
      <c r="A407" s="121" t="s">
        <v>260</v>
      </c>
      <c r="B407" s="121" t="s">
        <v>261</v>
      </c>
      <c r="C407" s="121" t="s">
        <v>122</v>
      </c>
      <c r="D407" s="122"/>
      <c r="E407" s="122"/>
      <c r="F407" s="122"/>
      <c r="G407" s="122">
        <v>60</v>
      </c>
      <c r="H407" s="122">
        <v>537.6</v>
      </c>
      <c r="I407" s="122">
        <v>496.96</v>
      </c>
      <c r="J407" s="16"/>
      <c r="K407" s="16"/>
      <c r="L407" s="16"/>
      <c r="M407" s="17"/>
      <c r="N407" s="18">
        <f t="shared" si="29"/>
        <v>8.96</v>
      </c>
      <c r="O407" s="17"/>
      <c r="P407" s="18">
        <f t="shared" si="31"/>
        <v>8.282666666666666</v>
      </c>
    </row>
    <row r="408" spans="1:16" ht="11.25">
      <c r="A408" s="121" t="s">
        <v>260</v>
      </c>
      <c r="B408" s="121" t="s">
        <v>261</v>
      </c>
      <c r="C408" s="121" t="s">
        <v>62</v>
      </c>
      <c r="D408" s="122"/>
      <c r="E408" s="122"/>
      <c r="F408" s="122"/>
      <c r="G408" s="122">
        <v>600</v>
      </c>
      <c r="H408" s="122">
        <v>4704</v>
      </c>
      <c r="I408" s="122">
        <v>4194.24</v>
      </c>
      <c r="J408" s="16"/>
      <c r="K408" s="16"/>
      <c r="L408" s="16"/>
      <c r="M408" s="17"/>
      <c r="N408" s="18">
        <f t="shared" si="29"/>
        <v>7.84</v>
      </c>
      <c r="O408" s="17"/>
      <c r="P408" s="18">
        <f t="shared" si="31"/>
        <v>6.990399999999999</v>
      </c>
    </row>
    <row r="409" spans="1:16" ht="11.25">
      <c r="A409" s="121" t="s">
        <v>260</v>
      </c>
      <c r="B409" s="121" t="s">
        <v>261</v>
      </c>
      <c r="C409" s="121" t="s">
        <v>156</v>
      </c>
      <c r="D409" s="122">
        <v>737</v>
      </c>
      <c r="E409" s="122">
        <v>5904.02</v>
      </c>
      <c r="F409" s="122">
        <v>5338.88</v>
      </c>
      <c r="G409" s="122">
        <v>1377.5</v>
      </c>
      <c r="H409" s="122">
        <v>8018.67</v>
      </c>
      <c r="I409" s="122">
        <v>7181.55</v>
      </c>
      <c r="J409" s="16">
        <f>(G409-D409)*100/D409</f>
        <v>86.90637720488466</v>
      </c>
      <c r="K409" s="16">
        <f>(H409-E409)*100/E409</f>
        <v>35.81712121571403</v>
      </c>
      <c r="L409" s="16">
        <f>(I409-F409)*100/F409</f>
        <v>34.51416776552385</v>
      </c>
      <c r="M409" s="17">
        <f t="shared" si="28"/>
        <v>8.01088195386703</v>
      </c>
      <c r="N409" s="18">
        <f t="shared" si="29"/>
        <v>5.821176043557169</v>
      </c>
      <c r="O409" s="17">
        <f t="shared" si="30"/>
        <v>7.244070556309363</v>
      </c>
      <c r="P409" s="18">
        <f t="shared" si="31"/>
        <v>5.213466424682395</v>
      </c>
    </row>
    <row r="410" spans="1:16" ht="11.25">
      <c r="A410" s="121" t="s">
        <v>260</v>
      </c>
      <c r="B410" s="121" t="s">
        <v>261</v>
      </c>
      <c r="C410" s="121" t="s">
        <v>85</v>
      </c>
      <c r="D410" s="122">
        <v>780</v>
      </c>
      <c r="E410" s="122">
        <v>5765.94</v>
      </c>
      <c r="F410" s="122">
        <v>5192.25</v>
      </c>
      <c r="G410" s="122"/>
      <c r="H410" s="122"/>
      <c r="I410" s="122"/>
      <c r="J410" s="16"/>
      <c r="K410" s="16"/>
      <c r="L410" s="16"/>
      <c r="M410" s="17">
        <f t="shared" si="28"/>
        <v>7.3922307692307685</v>
      </c>
      <c r="N410" s="18"/>
      <c r="O410" s="17">
        <f t="shared" si="30"/>
        <v>6.656730769230769</v>
      </c>
      <c r="P410" s="18"/>
    </row>
    <row r="411" spans="1:16" ht="11.25">
      <c r="A411" s="121" t="s">
        <v>260</v>
      </c>
      <c r="B411" s="121" t="s">
        <v>261</v>
      </c>
      <c r="C411" s="121" t="s">
        <v>183</v>
      </c>
      <c r="D411" s="122">
        <v>42</v>
      </c>
      <c r="E411" s="122">
        <v>376.32</v>
      </c>
      <c r="F411" s="122">
        <v>342.99</v>
      </c>
      <c r="G411" s="122">
        <v>96</v>
      </c>
      <c r="H411" s="122">
        <v>860.16</v>
      </c>
      <c r="I411" s="122">
        <v>766.91</v>
      </c>
      <c r="J411" s="16">
        <f>(G411-D411)*100/D411</f>
        <v>128.57142857142858</v>
      </c>
      <c r="K411" s="16">
        <f>(H411-E411)*100/E411</f>
        <v>128.57142857142858</v>
      </c>
      <c r="L411" s="16">
        <f>(I411-F411)*100/F411</f>
        <v>123.59544010029444</v>
      </c>
      <c r="M411" s="17">
        <f t="shared" si="28"/>
        <v>8.959999999999999</v>
      </c>
      <c r="N411" s="18">
        <f t="shared" si="29"/>
        <v>8.959999999999999</v>
      </c>
      <c r="O411" s="17">
        <f t="shared" si="30"/>
        <v>8.166428571428572</v>
      </c>
      <c r="P411" s="18">
        <f t="shared" si="31"/>
        <v>7.988645833333333</v>
      </c>
    </row>
    <row r="412" spans="1:16" ht="11.25">
      <c r="A412" s="121" t="s">
        <v>260</v>
      </c>
      <c r="B412" s="121" t="s">
        <v>261</v>
      </c>
      <c r="C412" s="121" t="s">
        <v>83</v>
      </c>
      <c r="D412" s="122"/>
      <c r="E412" s="122"/>
      <c r="F412" s="122"/>
      <c r="G412" s="122">
        <v>255</v>
      </c>
      <c r="H412" s="122">
        <v>1836</v>
      </c>
      <c r="I412" s="122">
        <v>1617.94</v>
      </c>
      <c r="J412" s="16"/>
      <c r="K412" s="16"/>
      <c r="L412" s="16"/>
      <c r="M412" s="17"/>
      <c r="N412" s="18">
        <f t="shared" si="29"/>
        <v>7.2</v>
      </c>
      <c r="O412" s="17"/>
      <c r="P412" s="18">
        <f t="shared" si="31"/>
        <v>6.344862745098039</v>
      </c>
    </row>
    <row r="413" spans="1:16" ht="11.25">
      <c r="A413" s="121" t="s">
        <v>262</v>
      </c>
      <c r="B413" s="121" t="s">
        <v>263</v>
      </c>
      <c r="C413" s="121" t="s">
        <v>138</v>
      </c>
      <c r="D413" s="122">
        <v>5744.6</v>
      </c>
      <c r="E413" s="122">
        <v>36503.25</v>
      </c>
      <c r="F413" s="122">
        <v>32555.59</v>
      </c>
      <c r="G413" s="122">
        <v>750</v>
      </c>
      <c r="H413" s="122">
        <v>4500</v>
      </c>
      <c r="I413" s="122">
        <v>4030.62</v>
      </c>
      <c r="J413" s="16">
        <f>(G413-D413)*100/D413</f>
        <v>-86.9442606970024</v>
      </c>
      <c r="K413" s="16">
        <f>(H413-E413)*100/E413</f>
        <v>-87.6723305459103</v>
      </c>
      <c r="L413" s="16">
        <f>(I413-F413)*100/F413</f>
        <v>-87.6192690717631</v>
      </c>
      <c r="M413" s="17">
        <f t="shared" si="28"/>
        <v>6.35435887616196</v>
      </c>
      <c r="N413" s="18">
        <f t="shared" si="29"/>
        <v>6</v>
      </c>
      <c r="O413" s="17">
        <f t="shared" si="30"/>
        <v>5.667163945270341</v>
      </c>
      <c r="P413" s="18">
        <f t="shared" si="31"/>
        <v>5.37416</v>
      </c>
    </row>
    <row r="414" spans="1:16" ht="11.25">
      <c r="A414" s="121" t="s">
        <v>262</v>
      </c>
      <c r="B414" s="121" t="s">
        <v>263</v>
      </c>
      <c r="C414" s="121" t="s">
        <v>60</v>
      </c>
      <c r="D414" s="122"/>
      <c r="E414" s="122"/>
      <c r="F414" s="122"/>
      <c r="G414" s="122">
        <v>903</v>
      </c>
      <c r="H414" s="122">
        <v>5598.6</v>
      </c>
      <c r="I414" s="122">
        <v>5138.19</v>
      </c>
      <c r="J414" s="16"/>
      <c r="K414" s="16"/>
      <c r="L414" s="16"/>
      <c r="M414" s="17"/>
      <c r="N414" s="18">
        <f t="shared" si="29"/>
        <v>6.2</v>
      </c>
      <c r="O414" s="17"/>
      <c r="P414" s="18">
        <f t="shared" si="31"/>
        <v>5.690132890365448</v>
      </c>
    </row>
    <row r="415" spans="1:16" ht="11.25">
      <c r="A415" s="121" t="s">
        <v>262</v>
      </c>
      <c r="B415" s="121" t="s">
        <v>263</v>
      </c>
      <c r="C415" s="121" t="s">
        <v>139</v>
      </c>
      <c r="D415" s="122">
        <v>21514</v>
      </c>
      <c r="E415" s="122">
        <v>62410.48</v>
      </c>
      <c r="F415" s="122">
        <v>54880.81</v>
      </c>
      <c r="G415" s="122">
        <v>690</v>
      </c>
      <c r="H415" s="122">
        <v>3858</v>
      </c>
      <c r="I415" s="122">
        <v>3534.97</v>
      </c>
      <c r="J415" s="16">
        <f>(G415-D415)*100/D415</f>
        <v>-96.7927860927768</v>
      </c>
      <c r="K415" s="16">
        <f>(H415-E415)*100/E415</f>
        <v>-93.81834589318973</v>
      </c>
      <c r="L415" s="16">
        <f>(I415-F415)*100/F415</f>
        <v>-93.55882320250011</v>
      </c>
      <c r="M415" s="17">
        <f t="shared" si="28"/>
        <v>2.9009240494561683</v>
      </c>
      <c r="N415" s="18">
        <f t="shared" si="29"/>
        <v>5.591304347826087</v>
      </c>
      <c r="O415" s="17">
        <f t="shared" si="30"/>
        <v>2.550934740169192</v>
      </c>
      <c r="P415" s="18">
        <f t="shared" si="31"/>
        <v>5.123144927536232</v>
      </c>
    </row>
    <row r="416" spans="1:16" ht="11.25">
      <c r="A416" s="121" t="s">
        <v>262</v>
      </c>
      <c r="B416" s="121" t="s">
        <v>263</v>
      </c>
      <c r="C416" s="121" t="s">
        <v>63</v>
      </c>
      <c r="D416" s="122">
        <v>2046</v>
      </c>
      <c r="E416" s="122">
        <v>13802.29</v>
      </c>
      <c r="F416" s="122">
        <v>12514.11</v>
      </c>
      <c r="G416" s="122">
        <v>2830.5</v>
      </c>
      <c r="H416" s="122">
        <v>16789.5</v>
      </c>
      <c r="I416" s="122">
        <v>15217.02</v>
      </c>
      <c r="J416" s="16">
        <f>(G416-D416)*100/D416</f>
        <v>38.34310850439883</v>
      </c>
      <c r="K416" s="16">
        <f>(H416-E416)*100/E416</f>
        <v>21.64285781562334</v>
      </c>
      <c r="L416" s="16">
        <f>(I416-F416)*100/F416</f>
        <v>21.598899162625226</v>
      </c>
      <c r="M416" s="17">
        <f t="shared" si="28"/>
        <v>6.745987292277615</v>
      </c>
      <c r="N416" s="18">
        <f t="shared" si="29"/>
        <v>5.931637519872814</v>
      </c>
      <c r="O416" s="17">
        <f t="shared" si="30"/>
        <v>6.1163782991202345</v>
      </c>
      <c r="P416" s="18">
        <f t="shared" si="31"/>
        <v>5.3760890302066775</v>
      </c>
    </row>
    <row r="417" spans="1:16" ht="11.25">
      <c r="A417" s="121" t="s">
        <v>262</v>
      </c>
      <c r="B417" s="121" t="s">
        <v>263</v>
      </c>
      <c r="C417" s="121" t="s">
        <v>55</v>
      </c>
      <c r="D417" s="122">
        <v>1500</v>
      </c>
      <c r="E417" s="122">
        <v>10500</v>
      </c>
      <c r="F417" s="122">
        <v>9610.09</v>
      </c>
      <c r="G417" s="122"/>
      <c r="H417" s="122"/>
      <c r="I417" s="122"/>
      <c r="J417" s="16"/>
      <c r="K417" s="16"/>
      <c r="L417" s="16"/>
      <c r="M417" s="17">
        <f t="shared" si="28"/>
        <v>7</v>
      </c>
      <c r="N417" s="18"/>
      <c r="O417" s="17">
        <f t="shared" si="30"/>
        <v>6.406726666666667</v>
      </c>
      <c r="P417" s="18"/>
    </row>
    <row r="418" spans="1:16" ht="11.25">
      <c r="A418" s="121" t="s">
        <v>262</v>
      </c>
      <c r="B418" s="121" t="s">
        <v>263</v>
      </c>
      <c r="C418" s="121" t="s">
        <v>122</v>
      </c>
      <c r="D418" s="122">
        <v>90</v>
      </c>
      <c r="E418" s="122">
        <v>864</v>
      </c>
      <c r="F418" s="122">
        <v>766.31</v>
      </c>
      <c r="G418" s="122">
        <v>70</v>
      </c>
      <c r="H418" s="122">
        <v>666</v>
      </c>
      <c r="I418" s="122">
        <v>585.68</v>
      </c>
      <c r="J418" s="16">
        <f>(G418-D418)*100/D418</f>
        <v>-22.22222222222222</v>
      </c>
      <c r="K418" s="16">
        <f>(H418-E418)*100/E418</f>
        <v>-22.916666666666668</v>
      </c>
      <c r="L418" s="16">
        <f>(I418-F418)*100/F418</f>
        <v>-23.57140060810899</v>
      </c>
      <c r="M418" s="17">
        <f t="shared" si="28"/>
        <v>9.6</v>
      </c>
      <c r="N418" s="18">
        <f t="shared" si="29"/>
        <v>9.514285714285714</v>
      </c>
      <c r="O418" s="17">
        <f t="shared" si="30"/>
        <v>8.514555555555555</v>
      </c>
      <c r="P418" s="18">
        <f t="shared" si="31"/>
        <v>8.366857142857143</v>
      </c>
    </row>
    <row r="419" spans="1:16" ht="11.25">
      <c r="A419" s="121" t="s">
        <v>262</v>
      </c>
      <c r="B419" s="121" t="s">
        <v>263</v>
      </c>
      <c r="C419" s="121" t="s">
        <v>92</v>
      </c>
      <c r="D419" s="122">
        <v>144.1</v>
      </c>
      <c r="E419" s="122">
        <v>1189.49</v>
      </c>
      <c r="F419" s="122">
        <v>1092.75</v>
      </c>
      <c r="G419" s="122"/>
      <c r="H419" s="122"/>
      <c r="I419" s="122"/>
      <c r="J419" s="16"/>
      <c r="K419" s="16"/>
      <c r="L419" s="16"/>
      <c r="M419" s="17">
        <f t="shared" si="28"/>
        <v>8.254614850798058</v>
      </c>
      <c r="N419" s="18"/>
      <c r="O419" s="17">
        <f t="shared" si="30"/>
        <v>7.583275503122832</v>
      </c>
      <c r="P419" s="18"/>
    </row>
    <row r="420" spans="1:16" ht="11.25">
      <c r="A420" s="121" t="s">
        <v>262</v>
      </c>
      <c r="B420" s="121" t="s">
        <v>263</v>
      </c>
      <c r="C420" s="121" t="s">
        <v>46</v>
      </c>
      <c r="D420" s="122">
        <v>48051.4</v>
      </c>
      <c r="E420" s="122">
        <v>279488.12</v>
      </c>
      <c r="F420" s="122">
        <v>250189.52</v>
      </c>
      <c r="G420" s="122">
        <v>15256</v>
      </c>
      <c r="H420" s="122">
        <v>93796.2</v>
      </c>
      <c r="I420" s="122">
        <v>84295.52</v>
      </c>
      <c r="J420" s="16">
        <f>(G420-D420)*100/D420</f>
        <v>-68.25066491298901</v>
      </c>
      <c r="K420" s="16">
        <f>(H420-E420)*100/E420</f>
        <v>-66.44000467712188</v>
      </c>
      <c r="L420" s="16">
        <f>(I420-F420)*100/F420</f>
        <v>-66.30733373644108</v>
      </c>
      <c r="M420" s="17">
        <f t="shared" si="28"/>
        <v>5.816440728053709</v>
      </c>
      <c r="N420" s="18">
        <f t="shared" si="29"/>
        <v>6.148151546932354</v>
      </c>
      <c r="O420" s="17">
        <f t="shared" si="30"/>
        <v>5.2067061521620595</v>
      </c>
      <c r="P420" s="18">
        <f t="shared" si="31"/>
        <v>5.525401153644468</v>
      </c>
    </row>
    <row r="421" spans="1:16" ht="11.25">
      <c r="A421" s="121" t="s">
        <v>262</v>
      </c>
      <c r="B421" s="121" t="s">
        <v>263</v>
      </c>
      <c r="C421" s="121" t="s">
        <v>47</v>
      </c>
      <c r="D421" s="122">
        <v>150</v>
      </c>
      <c r="E421" s="122">
        <v>1110</v>
      </c>
      <c r="F421" s="122">
        <v>1009.31</v>
      </c>
      <c r="G421" s="122"/>
      <c r="H421" s="122"/>
      <c r="I421" s="122"/>
      <c r="J421" s="16"/>
      <c r="K421" s="16"/>
      <c r="L421" s="16"/>
      <c r="M421" s="17">
        <f t="shared" si="28"/>
        <v>7.4</v>
      </c>
      <c r="N421" s="18"/>
      <c r="O421" s="17">
        <f t="shared" si="30"/>
        <v>6.728733333333333</v>
      </c>
      <c r="P421" s="18"/>
    </row>
    <row r="422" spans="1:16" ht="11.25">
      <c r="A422" s="121" t="s">
        <v>262</v>
      </c>
      <c r="B422" s="121" t="s">
        <v>263</v>
      </c>
      <c r="C422" s="121" t="s">
        <v>62</v>
      </c>
      <c r="D422" s="122"/>
      <c r="E422" s="122"/>
      <c r="F422" s="122"/>
      <c r="G422" s="122">
        <v>5603</v>
      </c>
      <c r="H422" s="122">
        <v>41019</v>
      </c>
      <c r="I422" s="122">
        <v>36473.42</v>
      </c>
      <c r="J422" s="16"/>
      <c r="K422" s="16"/>
      <c r="L422" s="16"/>
      <c r="M422" s="17"/>
      <c r="N422" s="18">
        <f t="shared" si="29"/>
        <v>7.320899518115295</v>
      </c>
      <c r="O422" s="17"/>
      <c r="P422" s="18">
        <f t="shared" si="31"/>
        <v>6.509623416027128</v>
      </c>
    </row>
    <row r="423" spans="1:16" s="126" customFormat="1" ht="12.75">
      <c r="A423" s="55" t="s">
        <v>262</v>
      </c>
      <c r="B423" s="55" t="s">
        <v>263</v>
      </c>
      <c r="C423" s="55" t="s">
        <v>156</v>
      </c>
      <c r="D423" s="55">
        <v>4229.53</v>
      </c>
      <c r="E423" s="55">
        <v>31060.12</v>
      </c>
      <c r="F423" s="55">
        <v>27961.44</v>
      </c>
      <c r="G423" s="55">
        <v>8300.08</v>
      </c>
      <c r="H423" s="55">
        <v>45666.88</v>
      </c>
      <c r="I423" s="55">
        <v>40646.6</v>
      </c>
      <c r="J423" s="16">
        <f>(G423-D423)*100/D423</f>
        <v>96.24118991944732</v>
      </c>
      <c r="K423" s="16">
        <f>(H423-E423)*100/E423</f>
        <v>47.02737787233275</v>
      </c>
      <c r="L423" s="16">
        <f>(I423-F423)*100/F423</f>
        <v>45.36661917268925</v>
      </c>
      <c r="M423" s="17">
        <f t="shared" si="28"/>
        <v>7.34363392622821</v>
      </c>
      <c r="N423" s="18">
        <f t="shared" si="29"/>
        <v>5.501980703800445</v>
      </c>
      <c r="O423" s="17">
        <f t="shared" si="30"/>
        <v>6.611004059552716</v>
      </c>
      <c r="P423" s="18">
        <f t="shared" si="31"/>
        <v>4.897133521604611</v>
      </c>
    </row>
    <row r="424" spans="1:16" s="126" customFormat="1" ht="12.75">
      <c r="A424" s="55" t="s">
        <v>262</v>
      </c>
      <c r="B424" s="55" t="s">
        <v>263</v>
      </c>
      <c r="C424" s="55" t="s">
        <v>102</v>
      </c>
      <c r="D424" s="55"/>
      <c r="E424" s="55"/>
      <c r="F424" s="55"/>
      <c r="G424" s="55">
        <v>555</v>
      </c>
      <c r="H424" s="55">
        <v>3322.01</v>
      </c>
      <c r="I424" s="55">
        <v>3019.2</v>
      </c>
      <c r="J424" s="16"/>
      <c r="K424" s="16"/>
      <c r="L424" s="16"/>
      <c r="M424" s="17"/>
      <c r="N424" s="18">
        <f t="shared" si="29"/>
        <v>5.985603603603604</v>
      </c>
      <c r="O424" s="17"/>
      <c r="P424" s="18">
        <f t="shared" si="31"/>
        <v>5.4399999999999995</v>
      </c>
    </row>
    <row r="425" spans="1:16" s="126" customFormat="1" ht="12.75">
      <c r="A425" s="55" t="s">
        <v>262</v>
      </c>
      <c r="B425" s="55" t="s">
        <v>263</v>
      </c>
      <c r="C425" s="55" t="s">
        <v>50</v>
      </c>
      <c r="D425" s="55">
        <v>940</v>
      </c>
      <c r="E425" s="55">
        <v>6466.54</v>
      </c>
      <c r="F425" s="55">
        <v>5882.61</v>
      </c>
      <c r="G425" s="55"/>
      <c r="H425" s="55"/>
      <c r="I425" s="55"/>
      <c r="J425" s="16"/>
      <c r="K425" s="16"/>
      <c r="L425" s="16"/>
      <c r="M425" s="17">
        <f t="shared" si="28"/>
        <v>6.879297872340426</v>
      </c>
      <c r="N425" s="18"/>
      <c r="O425" s="17">
        <f t="shared" si="30"/>
        <v>6.25809574468085</v>
      </c>
      <c r="P425" s="18"/>
    </row>
    <row r="426" spans="1:16" s="126" customFormat="1" ht="12.75">
      <c r="A426" s="55" t="s">
        <v>262</v>
      </c>
      <c r="B426" s="55" t="s">
        <v>263</v>
      </c>
      <c r="C426" s="55" t="s">
        <v>85</v>
      </c>
      <c r="D426" s="55">
        <v>9859.4</v>
      </c>
      <c r="E426" s="55">
        <v>70642.43</v>
      </c>
      <c r="F426" s="55">
        <v>63996.66</v>
      </c>
      <c r="G426" s="55"/>
      <c r="H426" s="55"/>
      <c r="I426" s="55"/>
      <c r="J426" s="16"/>
      <c r="K426" s="16"/>
      <c r="L426" s="16"/>
      <c r="M426" s="17">
        <f t="shared" si="28"/>
        <v>7.164982656145404</v>
      </c>
      <c r="N426" s="18"/>
      <c r="O426" s="17">
        <f t="shared" si="30"/>
        <v>6.490928454064142</v>
      </c>
      <c r="P426" s="18"/>
    </row>
    <row r="427" spans="1:16" s="126" customFormat="1" ht="12.75">
      <c r="A427" s="55" t="s">
        <v>262</v>
      </c>
      <c r="B427" s="55" t="s">
        <v>263</v>
      </c>
      <c r="C427" s="55" t="s">
        <v>562</v>
      </c>
      <c r="D427" s="55">
        <v>43.5</v>
      </c>
      <c r="E427" s="55">
        <v>409.35</v>
      </c>
      <c r="F427" s="55">
        <v>360.4</v>
      </c>
      <c r="G427" s="55"/>
      <c r="H427" s="55"/>
      <c r="I427" s="55"/>
      <c r="J427" s="16"/>
      <c r="K427" s="16"/>
      <c r="L427" s="16"/>
      <c r="M427" s="17">
        <f t="shared" si="28"/>
        <v>9.410344827586208</v>
      </c>
      <c r="N427" s="18"/>
      <c r="O427" s="17">
        <f t="shared" si="30"/>
        <v>8.285057471264368</v>
      </c>
      <c r="P427" s="18"/>
    </row>
    <row r="428" spans="1:16" s="126" customFormat="1" ht="12.75">
      <c r="A428" s="55" t="s">
        <v>262</v>
      </c>
      <c r="B428" s="55" t="s">
        <v>263</v>
      </c>
      <c r="C428" s="55" t="s">
        <v>183</v>
      </c>
      <c r="D428" s="55">
        <v>1361.2</v>
      </c>
      <c r="E428" s="55">
        <v>12550.08</v>
      </c>
      <c r="F428" s="55">
        <v>11377.24</v>
      </c>
      <c r="G428" s="55">
        <v>1517.8</v>
      </c>
      <c r="H428" s="55">
        <v>13044.76</v>
      </c>
      <c r="I428" s="55">
        <v>11674.68</v>
      </c>
      <c r="J428" s="16">
        <f>(G428-D428)*100/D428</f>
        <v>11.504554804584183</v>
      </c>
      <c r="K428" s="16">
        <f>(H428-E428)*100/E428</f>
        <v>3.941648180728731</v>
      </c>
      <c r="L428" s="16">
        <f>(I428-F428)*100/F428</f>
        <v>2.6143423185236534</v>
      </c>
      <c r="M428" s="17">
        <f t="shared" si="28"/>
        <v>9.219864825154275</v>
      </c>
      <c r="N428" s="18">
        <f t="shared" si="29"/>
        <v>8.594518381868495</v>
      </c>
      <c r="O428" s="17">
        <f t="shared" si="30"/>
        <v>8.358242727005583</v>
      </c>
      <c r="P428" s="18">
        <f t="shared" si="31"/>
        <v>7.691843457636053</v>
      </c>
    </row>
    <row r="429" spans="1:16" s="126" customFormat="1" ht="12.75">
      <c r="A429" s="55" t="s">
        <v>262</v>
      </c>
      <c r="B429" s="55" t="s">
        <v>263</v>
      </c>
      <c r="C429" s="55" t="s">
        <v>49</v>
      </c>
      <c r="D429" s="55">
        <v>606</v>
      </c>
      <c r="E429" s="55">
        <v>3757.2</v>
      </c>
      <c r="F429" s="55">
        <v>3394.58</v>
      </c>
      <c r="G429" s="55">
        <v>2553</v>
      </c>
      <c r="H429" s="55">
        <v>15828.6</v>
      </c>
      <c r="I429" s="55">
        <v>14045.62</v>
      </c>
      <c r="J429" s="16">
        <f>(G429-D429)*100/D429</f>
        <v>321.28712871287127</v>
      </c>
      <c r="K429" s="16">
        <f>(H429-E429)*100/E429</f>
        <v>321.2871287128714</v>
      </c>
      <c r="L429" s="16">
        <f>(I429-F429)*100/F429</f>
        <v>313.7660623700134</v>
      </c>
      <c r="M429" s="17">
        <f t="shared" si="28"/>
        <v>6.199999999999999</v>
      </c>
      <c r="N429" s="18">
        <f t="shared" si="29"/>
        <v>6.2</v>
      </c>
      <c r="O429" s="17">
        <f t="shared" si="30"/>
        <v>5.601617161716171</v>
      </c>
      <c r="P429" s="18">
        <f t="shared" si="31"/>
        <v>5.5016137877007445</v>
      </c>
    </row>
    <row r="430" spans="1:16" s="126" customFormat="1" ht="12.75">
      <c r="A430" s="55" t="s">
        <v>262</v>
      </c>
      <c r="B430" s="55" t="s">
        <v>263</v>
      </c>
      <c r="C430" s="55" t="s">
        <v>59</v>
      </c>
      <c r="D430" s="55">
        <v>24</v>
      </c>
      <c r="E430" s="55">
        <v>301.5</v>
      </c>
      <c r="F430" s="55">
        <v>265.59</v>
      </c>
      <c r="G430" s="55"/>
      <c r="H430" s="55"/>
      <c r="I430" s="55"/>
      <c r="J430" s="16"/>
      <c r="K430" s="16"/>
      <c r="L430" s="16"/>
      <c r="M430" s="17">
        <f t="shared" si="28"/>
        <v>12.5625</v>
      </c>
      <c r="N430" s="18"/>
      <c r="O430" s="17">
        <f t="shared" si="30"/>
        <v>11.066249999999998</v>
      </c>
      <c r="P430" s="18"/>
    </row>
    <row r="431" spans="1:16" s="126" customFormat="1" ht="12.75">
      <c r="A431" s="55" t="s">
        <v>262</v>
      </c>
      <c r="B431" s="55" t="s">
        <v>263</v>
      </c>
      <c r="C431" s="55" t="s">
        <v>83</v>
      </c>
      <c r="D431" s="55"/>
      <c r="E431" s="55"/>
      <c r="F431" s="55"/>
      <c r="G431" s="55">
        <v>1672</v>
      </c>
      <c r="H431" s="55">
        <v>12348.8</v>
      </c>
      <c r="I431" s="55">
        <v>10882.13</v>
      </c>
      <c r="J431" s="16"/>
      <c r="K431" s="16"/>
      <c r="L431" s="16"/>
      <c r="M431" s="17"/>
      <c r="N431" s="18">
        <f t="shared" si="29"/>
        <v>7.385645933014354</v>
      </c>
      <c r="O431" s="17"/>
      <c r="P431" s="18">
        <f t="shared" si="31"/>
        <v>6.508450956937798</v>
      </c>
    </row>
    <row r="432" spans="1:16" s="165" customFormat="1" ht="12.75">
      <c r="A432" s="164"/>
      <c r="B432" s="166" t="s">
        <v>823</v>
      </c>
      <c r="C432" s="164"/>
      <c r="D432" s="164">
        <f>SUM(D5:D431)</f>
        <v>10926989.285999995</v>
      </c>
      <c r="E432" s="164">
        <f>SUM(E5:E431)</f>
        <v>32749799.41</v>
      </c>
      <c r="F432" s="164">
        <f>SUM(D5:E432)</f>
        <v>87353577.39199997</v>
      </c>
      <c r="G432" s="164">
        <f>SUM(G5:G431)</f>
        <v>11841242.020000001</v>
      </c>
      <c r="H432" s="164">
        <f>SUM(H5:H431)</f>
        <v>29265894.309999987</v>
      </c>
      <c r="I432" s="164">
        <f>SUM(I5:I431)</f>
        <v>26243993.85000001</v>
      </c>
      <c r="J432" s="16">
        <f>(G432-D432)*100/D432</f>
        <v>8.366922581056945</v>
      </c>
      <c r="K432" s="16">
        <f>(H432-E432)*100/E432</f>
        <v>-10.637943324123745</v>
      </c>
      <c r="L432" s="16">
        <f>(I432-F432)*100/F432</f>
        <v>-69.95658949120099</v>
      </c>
      <c r="M432" s="17">
        <f t="shared" si="28"/>
        <v>2.997147572200888</v>
      </c>
      <c r="N432" s="18">
        <f t="shared" si="29"/>
        <v>2.4715223504907287</v>
      </c>
      <c r="O432" s="17">
        <f t="shared" si="30"/>
        <v>7.994295144401775</v>
      </c>
      <c r="P432" s="18">
        <f t="shared" si="31"/>
        <v>2.216321041802337</v>
      </c>
    </row>
  </sheetData>
  <sheetProtection/>
  <mergeCells count="3">
    <mergeCell ref="A1:P1"/>
    <mergeCell ref="A2:P2"/>
    <mergeCell ref="A3:P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27"/>
  <sheetViews>
    <sheetView view="pageBreakPreview" zoomScale="96" zoomScaleSheetLayoutView="96" workbookViewId="0" topLeftCell="C1">
      <selection activeCell="K45" sqref="K45"/>
    </sheetView>
  </sheetViews>
  <sheetFormatPr defaultColWidth="9.140625" defaultRowHeight="12.75"/>
  <cols>
    <col min="1" max="1" width="11.7109375" style="12" bestFit="1" customWidth="1"/>
    <col min="2" max="2" width="94.00390625" style="12" bestFit="1" customWidth="1"/>
    <col min="3" max="3" width="19.140625" style="12" customWidth="1"/>
    <col min="4" max="4" width="10.57421875" style="51" bestFit="1" customWidth="1"/>
    <col min="5" max="6" width="13.28125" style="51" bestFit="1" customWidth="1"/>
    <col min="7" max="7" width="10.57421875" style="51" bestFit="1" customWidth="1"/>
    <col min="8" max="9" width="13.28125" style="51" bestFit="1" customWidth="1"/>
    <col min="10" max="16" width="9.8515625" style="14" bestFit="1" customWidth="1"/>
    <col min="17" max="16384" width="9.140625" style="12" customWidth="1"/>
  </cols>
  <sheetData>
    <row r="1" spans="1:7" ht="12.75" customHeight="1">
      <c r="A1" s="210" t="s">
        <v>129</v>
      </c>
      <c r="B1" s="210"/>
      <c r="C1" s="210"/>
      <c r="D1" s="210"/>
      <c r="E1" s="210"/>
      <c r="F1" s="210"/>
      <c r="G1" s="210"/>
    </row>
    <row r="2" spans="1:16" s="1" customFormat="1" ht="12.75" customHeight="1">
      <c r="A2" s="212" t="s">
        <v>826</v>
      </c>
      <c r="B2" s="212"/>
      <c r="C2" s="212"/>
      <c r="D2" s="212"/>
      <c r="E2" s="212"/>
      <c r="F2" s="212"/>
      <c r="G2" s="212"/>
      <c r="H2" s="49"/>
      <c r="I2" s="49"/>
      <c r="J2" s="49"/>
      <c r="K2" s="49"/>
      <c r="L2" s="50"/>
      <c r="M2" s="50"/>
      <c r="N2" s="50"/>
      <c r="O2" s="50"/>
      <c r="P2" s="50"/>
    </row>
    <row r="3" spans="1:7" ht="12.75" customHeight="1">
      <c r="A3" s="211" t="s">
        <v>128</v>
      </c>
      <c r="B3" s="211"/>
      <c r="C3" s="211"/>
      <c r="D3" s="211"/>
      <c r="E3" s="211"/>
      <c r="F3" s="211"/>
      <c r="G3" s="211"/>
    </row>
    <row r="4" spans="1:16" s="14" customFormat="1" ht="24">
      <c r="A4" s="91" t="s">
        <v>130</v>
      </c>
      <c r="B4" s="91" t="s">
        <v>131</v>
      </c>
      <c r="C4" s="91" t="s">
        <v>132</v>
      </c>
      <c r="D4" s="92" t="s">
        <v>688</v>
      </c>
      <c r="E4" s="92" t="s">
        <v>689</v>
      </c>
      <c r="F4" s="92" t="s">
        <v>771</v>
      </c>
      <c r="G4" s="92" t="s">
        <v>719</v>
      </c>
      <c r="H4" s="92" t="s">
        <v>720</v>
      </c>
      <c r="I4" s="92" t="s">
        <v>764</v>
      </c>
      <c r="J4" s="93" t="s">
        <v>79</v>
      </c>
      <c r="K4" s="94" t="s">
        <v>80</v>
      </c>
      <c r="L4" s="94" t="s">
        <v>677</v>
      </c>
      <c r="M4" s="95" t="s">
        <v>690</v>
      </c>
      <c r="N4" s="95" t="s">
        <v>721</v>
      </c>
      <c r="O4" s="95" t="s">
        <v>691</v>
      </c>
      <c r="P4" s="95" t="s">
        <v>722</v>
      </c>
    </row>
    <row r="5" spans="1:16" s="14" customFormat="1" ht="12">
      <c r="A5" s="82" t="s">
        <v>489</v>
      </c>
      <c r="B5" s="82" t="s">
        <v>490</v>
      </c>
      <c r="C5" s="82" t="s">
        <v>46</v>
      </c>
      <c r="D5" s="96"/>
      <c r="E5" s="96"/>
      <c r="F5" s="96"/>
      <c r="G5" s="96">
        <v>39546</v>
      </c>
      <c r="H5" s="96">
        <v>111456</v>
      </c>
      <c r="I5" s="96">
        <v>101921.88</v>
      </c>
      <c r="J5" s="97"/>
      <c r="K5" s="98"/>
      <c r="L5" s="98"/>
      <c r="M5" s="99"/>
      <c r="N5" s="99">
        <f>H5/G5</f>
        <v>2.818388711879836</v>
      </c>
      <c r="O5" s="99"/>
      <c r="P5" s="99">
        <f>I5/G5</f>
        <v>2.5772993475952055</v>
      </c>
    </row>
    <row r="6" spans="1:16" s="14" customFormat="1" ht="12">
      <c r="A6" s="82" t="s">
        <v>577</v>
      </c>
      <c r="B6" s="82" t="s">
        <v>663</v>
      </c>
      <c r="C6" s="82" t="s">
        <v>138</v>
      </c>
      <c r="D6" s="96">
        <v>12936</v>
      </c>
      <c r="E6" s="96">
        <v>42811.2</v>
      </c>
      <c r="F6" s="96">
        <v>38009.92</v>
      </c>
      <c r="G6" s="96">
        <v>76566</v>
      </c>
      <c r="H6" s="96">
        <v>219265.6</v>
      </c>
      <c r="I6" s="96">
        <v>196475.44</v>
      </c>
      <c r="J6" s="97">
        <f aca="true" t="shared" si="0" ref="J6:J27">(G6-D6)*100/D6</f>
        <v>491.8831168831169</v>
      </c>
      <c r="K6" s="98">
        <f aca="true" t="shared" si="1" ref="K6:K27">(H6-E6)*100/E6</f>
        <v>412.1687782636321</v>
      </c>
      <c r="L6" s="98">
        <f aca="true" t="shared" si="2" ref="L6:L27">(I6-F6)*100/F6</f>
        <v>416.90569198777587</v>
      </c>
      <c r="M6" s="99">
        <f aca="true" t="shared" si="3" ref="M6:M27">E6/D6</f>
        <v>3.3094619666048235</v>
      </c>
      <c r="N6" s="99">
        <f aca="true" t="shared" si="4" ref="N6:N27">H6/G6</f>
        <v>2.8637463103727505</v>
      </c>
      <c r="O6" s="99">
        <f aca="true" t="shared" si="5" ref="O6:O27">F6/D6</f>
        <v>2.9383055040197896</v>
      </c>
      <c r="P6" s="99">
        <f aca="true" t="shared" si="6" ref="P6:P27">I6/G6</f>
        <v>2.566092521484732</v>
      </c>
    </row>
    <row r="7" spans="1:16" s="14" customFormat="1" ht="12">
      <c r="A7" s="82" t="s">
        <v>577</v>
      </c>
      <c r="B7" s="82" t="s">
        <v>663</v>
      </c>
      <c r="C7" s="82" t="s">
        <v>46</v>
      </c>
      <c r="D7" s="96">
        <v>428921.5</v>
      </c>
      <c r="E7" s="96">
        <v>1912924.8</v>
      </c>
      <c r="F7" s="96">
        <v>1729238.51</v>
      </c>
      <c r="G7" s="96">
        <v>274620</v>
      </c>
      <c r="H7" s="96">
        <v>661140</v>
      </c>
      <c r="I7" s="96">
        <v>596456.4</v>
      </c>
      <c r="J7" s="97">
        <f t="shared" si="0"/>
        <v>-35.974298327316305</v>
      </c>
      <c r="K7" s="98">
        <f t="shared" si="1"/>
        <v>-65.43826500654913</v>
      </c>
      <c r="L7" s="98">
        <f t="shared" si="2"/>
        <v>-65.50756899347562</v>
      </c>
      <c r="M7" s="99">
        <f t="shared" si="3"/>
        <v>4.459848247290005</v>
      </c>
      <c r="N7" s="99">
        <f t="shared" si="4"/>
        <v>2.407472143325322</v>
      </c>
      <c r="O7" s="99">
        <f t="shared" si="5"/>
        <v>4.031596714084046</v>
      </c>
      <c r="P7" s="99">
        <f t="shared" si="6"/>
        <v>2.1719335809482194</v>
      </c>
    </row>
    <row r="8" spans="1:16" s="14" customFormat="1" ht="12">
      <c r="A8" s="82" t="s">
        <v>577</v>
      </c>
      <c r="B8" s="82" t="s">
        <v>663</v>
      </c>
      <c r="C8" s="82" t="s">
        <v>174</v>
      </c>
      <c r="D8" s="96">
        <v>20400</v>
      </c>
      <c r="E8" s="96">
        <v>63460</v>
      </c>
      <c r="F8" s="96">
        <v>57888.25</v>
      </c>
      <c r="G8" s="96">
        <v>339970</v>
      </c>
      <c r="H8" s="96">
        <v>924425.6</v>
      </c>
      <c r="I8" s="96">
        <v>836007.74</v>
      </c>
      <c r="J8" s="97">
        <f t="shared" si="0"/>
        <v>1566.5196078431372</v>
      </c>
      <c r="K8" s="98">
        <f t="shared" si="1"/>
        <v>1356.7059565080365</v>
      </c>
      <c r="L8" s="98">
        <f t="shared" si="2"/>
        <v>1344.1751823556594</v>
      </c>
      <c r="M8" s="99">
        <f t="shared" si="3"/>
        <v>3.1107843137254902</v>
      </c>
      <c r="N8" s="99">
        <f t="shared" si="4"/>
        <v>2.7191387475365474</v>
      </c>
      <c r="O8" s="99">
        <f t="shared" si="5"/>
        <v>2.8376593137254904</v>
      </c>
      <c r="P8" s="99">
        <f t="shared" si="6"/>
        <v>2.4590632702885546</v>
      </c>
    </row>
    <row r="9" spans="1:16" s="14" customFormat="1" ht="12">
      <c r="A9" s="82" t="s">
        <v>493</v>
      </c>
      <c r="B9" s="82" t="s">
        <v>494</v>
      </c>
      <c r="C9" s="82" t="s">
        <v>110</v>
      </c>
      <c r="D9" s="96"/>
      <c r="E9" s="96"/>
      <c r="F9" s="96"/>
      <c r="G9" s="96">
        <v>68400</v>
      </c>
      <c r="H9" s="96">
        <v>42225</v>
      </c>
      <c r="I9" s="96">
        <v>37560.39</v>
      </c>
      <c r="J9" s="97"/>
      <c r="K9" s="98"/>
      <c r="L9" s="98"/>
      <c r="M9" s="99"/>
      <c r="N9" s="99">
        <f t="shared" si="4"/>
        <v>0.6173245614035088</v>
      </c>
      <c r="O9" s="99"/>
      <c r="P9" s="99">
        <f t="shared" si="6"/>
        <v>0.5491285087719299</v>
      </c>
    </row>
    <row r="10" spans="1:16" s="14" customFormat="1" ht="12">
      <c r="A10" s="82" t="s">
        <v>493</v>
      </c>
      <c r="B10" s="82" t="s">
        <v>494</v>
      </c>
      <c r="C10" s="82" t="s">
        <v>87</v>
      </c>
      <c r="D10" s="96">
        <v>59500</v>
      </c>
      <c r="E10" s="96">
        <v>68862</v>
      </c>
      <c r="F10" s="96">
        <v>57718.24</v>
      </c>
      <c r="G10" s="96"/>
      <c r="H10" s="96"/>
      <c r="I10" s="96"/>
      <c r="J10" s="97"/>
      <c r="K10" s="98"/>
      <c r="L10" s="98"/>
      <c r="M10" s="99">
        <f t="shared" si="3"/>
        <v>1.1573445378151261</v>
      </c>
      <c r="N10" s="99"/>
      <c r="O10" s="99">
        <f t="shared" si="5"/>
        <v>0.9700544537815126</v>
      </c>
      <c r="P10" s="99"/>
    </row>
    <row r="11" spans="1:16" s="14" customFormat="1" ht="12">
      <c r="A11" s="82" t="s">
        <v>493</v>
      </c>
      <c r="B11" s="82" t="s">
        <v>494</v>
      </c>
      <c r="C11" s="82" t="s">
        <v>138</v>
      </c>
      <c r="D11" s="96"/>
      <c r="E11" s="96"/>
      <c r="F11" s="96"/>
      <c r="G11" s="96">
        <v>596771</v>
      </c>
      <c r="H11" s="96">
        <v>422900</v>
      </c>
      <c r="I11" s="96">
        <v>375623.49</v>
      </c>
      <c r="J11" s="97"/>
      <c r="K11" s="98"/>
      <c r="L11" s="98"/>
      <c r="M11" s="99"/>
      <c r="N11" s="99">
        <f t="shared" si="4"/>
        <v>0.7086470354625141</v>
      </c>
      <c r="O11" s="99"/>
      <c r="P11" s="99">
        <f t="shared" si="6"/>
        <v>0.62942651368783</v>
      </c>
    </row>
    <row r="12" spans="1:16" s="14" customFormat="1" ht="12">
      <c r="A12" s="82" t="s">
        <v>493</v>
      </c>
      <c r="B12" s="82" t="s">
        <v>494</v>
      </c>
      <c r="C12" s="82" t="s">
        <v>60</v>
      </c>
      <c r="D12" s="96"/>
      <c r="E12" s="96"/>
      <c r="F12" s="96"/>
      <c r="G12" s="96">
        <v>852175</v>
      </c>
      <c r="H12" s="96">
        <v>779313.86</v>
      </c>
      <c r="I12" s="96">
        <v>702385.42</v>
      </c>
      <c r="J12" s="97"/>
      <c r="K12" s="98"/>
      <c r="L12" s="98"/>
      <c r="M12" s="99"/>
      <c r="N12" s="99">
        <f t="shared" si="4"/>
        <v>0.9144997917094493</v>
      </c>
      <c r="O12" s="99"/>
      <c r="P12" s="99">
        <f t="shared" si="6"/>
        <v>0.8242267374658961</v>
      </c>
    </row>
    <row r="13" spans="1:16" s="14" customFormat="1" ht="12">
      <c r="A13" s="82" t="s">
        <v>493</v>
      </c>
      <c r="B13" s="82" t="s">
        <v>494</v>
      </c>
      <c r="C13" s="82" t="s">
        <v>139</v>
      </c>
      <c r="D13" s="96">
        <v>2072717</v>
      </c>
      <c r="E13" s="96">
        <v>2418094.9</v>
      </c>
      <c r="F13" s="96">
        <v>2161753.6</v>
      </c>
      <c r="G13" s="96">
        <v>4471537</v>
      </c>
      <c r="H13" s="96">
        <v>3783732.62</v>
      </c>
      <c r="I13" s="96">
        <v>3397623.3</v>
      </c>
      <c r="J13" s="97">
        <f t="shared" si="0"/>
        <v>115.73311744922245</v>
      </c>
      <c r="K13" s="98">
        <f t="shared" si="1"/>
        <v>56.475770243756784</v>
      </c>
      <c r="L13" s="98">
        <f t="shared" si="2"/>
        <v>57.16977642595343</v>
      </c>
      <c r="M13" s="99">
        <f t="shared" si="3"/>
        <v>1.1666305144407074</v>
      </c>
      <c r="N13" s="99">
        <f t="shared" si="4"/>
        <v>0.8461816641570896</v>
      </c>
      <c r="O13" s="99">
        <f t="shared" si="5"/>
        <v>1.0429564672842457</v>
      </c>
      <c r="P13" s="99">
        <f t="shared" si="6"/>
        <v>0.7598334308762289</v>
      </c>
    </row>
    <row r="14" spans="1:16" s="14" customFormat="1" ht="12">
      <c r="A14" s="82" t="s">
        <v>493</v>
      </c>
      <c r="B14" s="82" t="s">
        <v>494</v>
      </c>
      <c r="C14" s="82" t="s">
        <v>53</v>
      </c>
      <c r="D14" s="96">
        <v>7772</v>
      </c>
      <c r="E14" s="96">
        <v>9901</v>
      </c>
      <c r="F14" s="96">
        <v>8541.37</v>
      </c>
      <c r="G14" s="96"/>
      <c r="H14" s="96"/>
      <c r="I14" s="96"/>
      <c r="J14" s="97"/>
      <c r="K14" s="98"/>
      <c r="L14" s="98"/>
      <c r="M14" s="99">
        <f t="shared" si="3"/>
        <v>1.273932063818837</v>
      </c>
      <c r="N14" s="99"/>
      <c r="O14" s="99">
        <f t="shared" si="5"/>
        <v>1.098992537313433</v>
      </c>
      <c r="P14" s="99"/>
    </row>
    <row r="15" spans="1:16" s="14" customFormat="1" ht="12">
      <c r="A15" s="82" t="s">
        <v>493</v>
      </c>
      <c r="B15" s="82" t="s">
        <v>494</v>
      </c>
      <c r="C15" s="82" t="s">
        <v>46</v>
      </c>
      <c r="D15" s="96">
        <v>43741549</v>
      </c>
      <c r="E15" s="96">
        <v>44953803.36</v>
      </c>
      <c r="F15" s="96">
        <v>40266056.91</v>
      </c>
      <c r="G15" s="96">
        <v>47091477</v>
      </c>
      <c r="H15" s="96">
        <v>35199424.87</v>
      </c>
      <c r="I15" s="96">
        <v>31613221.79</v>
      </c>
      <c r="J15" s="97">
        <f t="shared" si="0"/>
        <v>7.658457637154093</v>
      </c>
      <c r="K15" s="98">
        <f t="shared" si="1"/>
        <v>-21.69867232786686</v>
      </c>
      <c r="L15" s="98">
        <f t="shared" si="2"/>
        <v>-21.489154349878948</v>
      </c>
      <c r="M15" s="99">
        <f t="shared" si="3"/>
        <v>1.0277140244850496</v>
      </c>
      <c r="N15" s="99">
        <f t="shared" si="4"/>
        <v>0.747469119942872</v>
      </c>
      <c r="O15" s="99">
        <f t="shared" si="5"/>
        <v>0.9205448327858713</v>
      </c>
      <c r="P15" s="99">
        <f t="shared" si="6"/>
        <v>0.6713151466877966</v>
      </c>
    </row>
    <row r="16" spans="1:16" s="14" customFormat="1" ht="12">
      <c r="A16" s="82" t="s">
        <v>493</v>
      </c>
      <c r="B16" s="82" t="s">
        <v>494</v>
      </c>
      <c r="C16" s="82" t="s">
        <v>98</v>
      </c>
      <c r="D16" s="96">
        <v>193520</v>
      </c>
      <c r="E16" s="96">
        <v>180450</v>
      </c>
      <c r="F16" s="96">
        <v>160900.17</v>
      </c>
      <c r="G16" s="96">
        <v>35875</v>
      </c>
      <c r="H16" s="96">
        <v>21798</v>
      </c>
      <c r="I16" s="96">
        <v>19539.3</v>
      </c>
      <c r="J16" s="97">
        <f t="shared" si="0"/>
        <v>-81.46186440677967</v>
      </c>
      <c r="K16" s="98">
        <f t="shared" si="1"/>
        <v>-87.92019950124688</v>
      </c>
      <c r="L16" s="98">
        <f t="shared" si="2"/>
        <v>-87.85625894615276</v>
      </c>
      <c r="M16" s="99">
        <f t="shared" si="3"/>
        <v>0.9324617610582886</v>
      </c>
      <c r="N16" s="99">
        <f t="shared" si="4"/>
        <v>0.607609756097561</v>
      </c>
      <c r="O16" s="99">
        <f t="shared" si="5"/>
        <v>0.8314394894584539</v>
      </c>
      <c r="P16" s="99">
        <f t="shared" si="6"/>
        <v>0.5446494773519164</v>
      </c>
    </row>
    <row r="17" spans="1:16" s="14" customFormat="1" ht="12">
      <c r="A17" s="82" t="s">
        <v>493</v>
      </c>
      <c r="B17" s="82" t="s">
        <v>494</v>
      </c>
      <c r="C17" s="82" t="s">
        <v>57</v>
      </c>
      <c r="D17" s="96">
        <v>7681806</v>
      </c>
      <c r="E17" s="96">
        <v>10306845.12</v>
      </c>
      <c r="F17" s="96">
        <v>9226069.14</v>
      </c>
      <c r="G17" s="96"/>
      <c r="H17" s="96"/>
      <c r="I17" s="96"/>
      <c r="J17" s="97"/>
      <c r="K17" s="98"/>
      <c r="L17" s="98"/>
      <c r="M17" s="99">
        <f t="shared" si="3"/>
        <v>1.3417216107774654</v>
      </c>
      <c r="N17" s="99"/>
      <c r="O17" s="99">
        <f t="shared" si="5"/>
        <v>1.201028656542485</v>
      </c>
      <c r="P17" s="99"/>
    </row>
    <row r="18" spans="1:16" s="14" customFormat="1" ht="12">
      <c r="A18" s="82" t="s">
        <v>493</v>
      </c>
      <c r="B18" s="82" t="s">
        <v>494</v>
      </c>
      <c r="C18" s="82" t="s">
        <v>62</v>
      </c>
      <c r="D18" s="96">
        <v>627899</v>
      </c>
      <c r="E18" s="96">
        <v>863976.14</v>
      </c>
      <c r="F18" s="96">
        <v>778765.79</v>
      </c>
      <c r="G18" s="96">
        <v>843969</v>
      </c>
      <c r="H18" s="96">
        <v>857974.01</v>
      </c>
      <c r="I18" s="96">
        <v>777153.48</v>
      </c>
      <c r="J18" s="97">
        <f t="shared" si="0"/>
        <v>34.41158530273181</v>
      </c>
      <c r="K18" s="98">
        <f t="shared" si="1"/>
        <v>-0.6947101571578128</v>
      </c>
      <c r="L18" s="98">
        <f t="shared" si="2"/>
        <v>-0.20703400440844427</v>
      </c>
      <c r="M18" s="99">
        <f t="shared" si="3"/>
        <v>1.375979480776367</v>
      </c>
      <c r="N18" s="99">
        <f t="shared" si="4"/>
        <v>1.0165942232475365</v>
      </c>
      <c r="O18" s="99">
        <f t="shared" si="5"/>
        <v>1.240272384571404</v>
      </c>
      <c r="P18" s="99">
        <f t="shared" si="6"/>
        <v>0.9208317841058143</v>
      </c>
    </row>
    <row r="19" spans="1:16" s="14" customFormat="1" ht="12">
      <c r="A19" s="82" t="s">
        <v>493</v>
      </c>
      <c r="B19" s="82" t="s">
        <v>494</v>
      </c>
      <c r="C19" s="82" t="s">
        <v>102</v>
      </c>
      <c r="D19" s="96">
        <v>3980</v>
      </c>
      <c r="E19" s="96">
        <v>14650.32</v>
      </c>
      <c r="F19" s="96">
        <v>13154.63</v>
      </c>
      <c r="G19" s="96"/>
      <c r="H19" s="96"/>
      <c r="I19" s="96"/>
      <c r="J19" s="97"/>
      <c r="K19" s="98"/>
      <c r="L19" s="98"/>
      <c r="M19" s="99">
        <f t="shared" si="3"/>
        <v>3.6809849246231154</v>
      </c>
      <c r="N19" s="99"/>
      <c r="O19" s="99">
        <f t="shared" si="5"/>
        <v>3.305183417085427</v>
      </c>
      <c r="P19" s="99"/>
    </row>
    <row r="20" spans="1:16" s="14" customFormat="1" ht="12">
      <c r="A20" s="82" t="s">
        <v>493</v>
      </c>
      <c r="B20" s="82" t="s">
        <v>494</v>
      </c>
      <c r="C20" s="82" t="s">
        <v>50</v>
      </c>
      <c r="D20" s="96">
        <v>26353</v>
      </c>
      <c r="E20" s="96">
        <v>82944</v>
      </c>
      <c r="F20" s="96">
        <v>76454.77</v>
      </c>
      <c r="G20" s="96">
        <v>19647</v>
      </c>
      <c r="H20" s="96">
        <v>60840</v>
      </c>
      <c r="I20" s="96">
        <v>54209.31</v>
      </c>
      <c r="J20" s="97">
        <f t="shared" si="0"/>
        <v>-25.44681819906652</v>
      </c>
      <c r="K20" s="98">
        <f t="shared" si="1"/>
        <v>-26.649305555555557</v>
      </c>
      <c r="L20" s="98">
        <f t="shared" si="2"/>
        <v>-29.09623559131759</v>
      </c>
      <c r="M20" s="99">
        <f t="shared" si="3"/>
        <v>3.147421545934049</v>
      </c>
      <c r="N20" s="99">
        <f t="shared" si="4"/>
        <v>3.0966559780119103</v>
      </c>
      <c r="O20" s="99">
        <f t="shared" si="5"/>
        <v>2.901178992904034</v>
      </c>
      <c r="P20" s="99">
        <f t="shared" si="6"/>
        <v>2.759164757978317</v>
      </c>
    </row>
    <row r="21" spans="1:16" s="14" customFormat="1" ht="12">
      <c r="A21" s="82" t="s">
        <v>493</v>
      </c>
      <c r="B21" s="82" t="s">
        <v>494</v>
      </c>
      <c r="C21" s="82" t="s">
        <v>100</v>
      </c>
      <c r="D21" s="96"/>
      <c r="E21" s="96"/>
      <c r="F21" s="96"/>
      <c r="G21" s="96">
        <v>19551</v>
      </c>
      <c r="H21" s="96">
        <v>25930</v>
      </c>
      <c r="I21" s="96">
        <v>23608.22</v>
      </c>
      <c r="J21" s="97"/>
      <c r="K21" s="98"/>
      <c r="L21" s="98"/>
      <c r="M21" s="99"/>
      <c r="N21" s="99">
        <f t="shared" si="4"/>
        <v>1.3262748708505958</v>
      </c>
      <c r="O21" s="99"/>
      <c r="P21" s="99">
        <f t="shared" si="6"/>
        <v>1.2075198199580586</v>
      </c>
    </row>
    <row r="22" spans="1:16" s="14" customFormat="1" ht="12">
      <c r="A22" s="82" t="s">
        <v>493</v>
      </c>
      <c r="B22" s="82" t="s">
        <v>494</v>
      </c>
      <c r="C22" s="82" t="s">
        <v>718</v>
      </c>
      <c r="D22" s="96">
        <v>19404</v>
      </c>
      <c r="E22" s="96">
        <v>18946</v>
      </c>
      <c r="F22" s="96">
        <v>17278.27</v>
      </c>
      <c r="G22" s="96">
        <v>108531</v>
      </c>
      <c r="H22" s="96">
        <v>119020.5</v>
      </c>
      <c r="I22" s="96">
        <v>107214.57</v>
      </c>
      <c r="J22" s="97">
        <f t="shared" si="0"/>
        <v>459.32282003710577</v>
      </c>
      <c r="K22" s="98">
        <f t="shared" si="1"/>
        <v>528.2091206587143</v>
      </c>
      <c r="L22" s="98">
        <f t="shared" si="2"/>
        <v>520.5168110001754</v>
      </c>
      <c r="M22" s="99">
        <f t="shared" si="3"/>
        <v>0.9763966192537621</v>
      </c>
      <c r="N22" s="99">
        <f t="shared" si="4"/>
        <v>1.096649805124803</v>
      </c>
      <c r="O22" s="99">
        <f t="shared" si="5"/>
        <v>0.8904488765203051</v>
      </c>
      <c r="P22" s="99">
        <f t="shared" si="6"/>
        <v>0.9878704701882413</v>
      </c>
    </row>
    <row r="23" spans="1:16" s="14" customFormat="1" ht="12">
      <c r="A23" s="82" t="s">
        <v>493</v>
      </c>
      <c r="B23" s="82" t="s">
        <v>494</v>
      </c>
      <c r="C23" s="82" t="s">
        <v>174</v>
      </c>
      <c r="D23" s="96">
        <v>7358691</v>
      </c>
      <c r="E23" s="96">
        <v>7030499.5</v>
      </c>
      <c r="F23" s="96">
        <v>6285720.76</v>
      </c>
      <c r="G23" s="96">
        <v>1599765</v>
      </c>
      <c r="H23" s="96">
        <v>1253653.06</v>
      </c>
      <c r="I23" s="96">
        <v>1124317.42</v>
      </c>
      <c r="J23" s="97">
        <f t="shared" si="0"/>
        <v>-78.26019600496882</v>
      </c>
      <c r="K23" s="98">
        <f t="shared" si="1"/>
        <v>-82.16836428194043</v>
      </c>
      <c r="L23" s="98">
        <f t="shared" si="2"/>
        <v>-82.11315037800057</v>
      </c>
      <c r="M23" s="99">
        <f t="shared" si="3"/>
        <v>0.955400831479403</v>
      </c>
      <c r="N23" s="99">
        <f t="shared" si="4"/>
        <v>0.7836482608383106</v>
      </c>
      <c r="O23" s="99">
        <f t="shared" si="5"/>
        <v>0.8541900672279893</v>
      </c>
      <c r="P23" s="99">
        <f t="shared" si="6"/>
        <v>0.7028016114866871</v>
      </c>
    </row>
    <row r="24" spans="1:16" s="14" customFormat="1" ht="12">
      <c r="A24" s="82" t="s">
        <v>493</v>
      </c>
      <c r="B24" s="82" t="s">
        <v>494</v>
      </c>
      <c r="C24" s="82" t="s">
        <v>49</v>
      </c>
      <c r="D24" s="96">
        <v>457317</v>
      </c>
      <c r="E24" s="96">
        <v>513979.5</v>
      </c>
      <c r="F24" s="96">
        <v>467047.11</v>
      </c>
      <c r="G24" s="96">
        <v>2038276</v>
      </c>
      <c r="H24" s="96">
        <v>2100691.66</v>
      </c>
      <c r="I24" s="96">
        <v>1923927.27</v>
      </c>
      <c r="J24" s="97">
        <f t="shared" si="0"/>
        <v>345.70308997916106</v>
      </c>
      <c r="K24" s="98">
        <f t="shared" si="1"/>
        <v>308.71117622395445</v>
      </c>
      <c r="L24" s="98">
        <f t="shared" si="2"/>
        <v>311.93430572774554</v>
      </c>
      <c r="M24" s="99">
        <f t="shared" si="3"/>
        <v>1.1239020198243233</v>
      </c>
      <c r="N24" s="99">
        <f t="shared" si="4"/>
        <v>1.030621790179544</v>
      </c>
      <c r="O24" s="99">
        <f t="shared" si="5"/>
        <v>1.0212765106042416</v>
      </c>
      <c r="P24" s="99">
        <f t="shared" si="6"/>
        <v>0.9438992903806943</v>
      </c>
    </row>
    <row r="25" spans="1:16" s="14" customFormat="1" ht="12">
      <c r="A25" s="82" t="s">
        <v>493</v>
      </c>
      <c r="B25" s="82" t="s">
        <v>494</v>
      </c>
      <c r="C25" s="82" t="s">
        <v>108</v>
      </c>
      <c r="D25" s="96">
        <v>17199</v>
      </c>
      <c r="E25" s="96">
        <v>26888</v>
      </c>
      <c r="F25" s="96">
        <v>23768.9</v>
      </c>
      <c r="G25" s="96">
        <v>56710</v>
      </c>
      <c r="H25" s="96">
        <v>43145.5</v>
      </c>
      <c r="I25" s="96">
        <v>39002.85</v>
      </c>
      <c r="J25" s="97">
        <f t="shared" si="0"/>
        <v>229.72847258561544</v>
      </c>
      <c r="K25" s="98">
        <f t="shared" si="1"/>
        <v>60.463775662005354</v>
      </c>
      <c r="L25" s="98">
        <f t="shared" si="2"/>
        <v>64.09194367429707</v>
      </c>
      <c r="M25" s="99">
        <f t="shared" si="3"/>
        <v>1.563346706203849</v>
      </c>
      <c r="N25" s="99">
        <f t="shared" si="4"/>
        <v>0.7608093810615412</v>
      </c>
      <c r="O25" s="99">
        <f t="shared" si="5"/>
        <v>1.3819931391359963</v>
      </c>
      <c r="P25" s="99">
        <f t="shared" si="6"/>
        <v>0.6877596543819432</v>
      </c>
    </row>
    <row r="26" spans="1:16" s="14" customFormat="1" ht="12">
      <c r="A26" s="82" t="s">
        <v>495</v>
      </c>
      <c r="B26" s="82" t="s">
        <v>753</v>
      </c>
      <c r="C26" s="82" t="s">
        <v>562</v>
      </c>
      <c r="D26" s="96"/>
      <c r="E26" s="96"/>
      <c r="F26" s="96"/>
      <c r="G26" s="96">
        <v>2000</v>
      </c>
      <c r="H26" s="96">
        <v>5940</v>
      </c>
      <c r="I26" s="96">
        <v>5349.79</v>
      </c>
      <c r="J26" s="97"/>
      <c r="K26" s="98"/>
      <c r="L26" s="98"/>
      <c r="M26" s="99"/>
      <c r="N26" s="99">
        <f t="shared" si="4"/>
        <v>2.97</v>
      </c>
      <c r="O26" s="99"/>
      <c r="P26" s="99">
        <f t="shared" si="6"/>
        <v>2.674895</v>
      </c>
    </row>
    <row r="27" spans="1:16" s="14" customFormat="1" ht="12">
      <c r="A27" s="82"/>
      <c r="B27" s="83" t="s">
        <v>121</v>
      </c>
      <c r="C27" s="83"/>
      <c r="D27" s="84">
        <f aca="true" t="shared" si="7" ref="D27:I27">SUM(D5:D26)</f>
        <v>62729964.5</v>
      </c>
      <c r="E27" s="84">
        <f t="shared" si="7"/>
        <v>68509035.84</v>
      </c>
      <c r="F27" s="84">
        <f t="shared" si="7"/>
        <v>61368366.34</v>
      </c>
      <c r="G27" s="84">
        <f t="shared" si="7"/>
        <v>58535386</v>
      </c>
      <c r="H27" s="84">
        <f t="shared" si="7"/>
        <v>46632876.28</v>
      </c>
      <c r="I27" s="84">
        <f t="shared" si="7"/>
        <v>41931598.06</v>
      </c>
      <c r="J27" s="97">
        <f t="shared" si="0"/>
        <v>-6.686722260140925</v>
      </c>
      <c r="K27" s="98">
        <f t="shared" si="1"/>
        <v>-31.931787233279504</v>
      </c>
      <c r="L27" s="98">
        <f t="shared" si="2"/>
        <v>-31.67229215833155</v>
      </c>
      <c r="M27" s="99">
        <f t="shared" si="3"/>
        <v>1.0921261694640367</v>
      </c>
      <c r="N27" s="99">
        <f t="shared" si="4"/>
        <v>0.7966612927093366</v>
      </c>
      <c r="O27" s="99">
        <f t="shared" si="5"/>
        <v>0.9782942941088386</v>
      </c>
      <c r="P27" s="99">
        <f t="shared" si="6"/>
        <v>0.7163461441938728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42"/>
  <sheetViews>
    <sheetView view="pageBreakPreview" zoomScale="88" zoomScaleSheetLayoutView="88" zoomScalePageLayoutView="0" workbookViewId="0" topLeftCell="A1">
      <selection activeCell="C8" sqref="C8"/>
    </sheetView>
  </sheetViews>
  <sheetFormatPr defaultColWidth="9.140625" defaultRowHeight="12.75"/>
  <cols>
    <col min="1" max="1" width="16.140625" style="12" bestFit="1" customWidth="1"/>
    <col min="2" max="2" width="40.421875" style="12" customWidth="1"/>
    <col min="3" max="3" width="20.7109375" style="12" customWidth="1"/>
    <col min="4" max="4" width="9.140625" style="51" customWidth="1"/>
    <col min="5" max="6" width="11.140625" style="51" bestFit="1" customWidth="1"/>
    <col min="7" max="7" width="8.8515625" style="51" bestFit="1" customWidth="1"/>
    <col min="8" max="9" width="11.140625" style="51" bestFit="1" customWidth="1"/>
    <col min="10" max="12" width="9.7109375" style="14" bestFit="1" customWidth="1"/>
    <col min="13" max="13" width="10.140625" style="14" customWidth="1"/>
    <col min="14" max="14" width="10.00390625" style="14" customWidth="1"/>
    <col min="15" max="15" width="9.8515625" style="14" customWidth="1"/>
    <col min="16" max="16" width="10.7109375" style="14" customWidth="1"/>
    <col min="17" max="16384" width="9.140625" style="12" customWidth="1"/>
  </cols>
  <sheetData>
    <row r="1" spans="1:7" ht="12.75" customHeight="1">
      <c r="A1" s="210" t="s">
        <v>129</v>
      </c>
      <c r="B1" s="210"/>
      <c r="C1" s="210"/>
      <c r="D1" s="210"/>
      <c r="E1" s="210"/>
      <c r="F1" s="210"/>
      <c r="G1" s="210"/>
    </row>
    <row r="2" spans="1:16" s="1" customFormat="1" ht="12.75" customHeight="1">
      <c r="A2" s="212" t="s">
        <v>827</v>
      </c>
      <c r="B2" s="212"/>
      <c r="C2" s="212"/>
      <c r="D2" s="212"/>
      <c r="E2" s="212"/>
      <c r="F2" s="212"/>
      <c r="G2" s="212"/>
      <c r="H2" s="49"/>
      <c r="I2" s="49"/>
      <c r="J2" s="49"/>
      <c r="K2" s="49"/>
      <c r="L2" s="50"/>
      <c r="M2" s="50"/>
      <c r="N2" s="50"/>
      <c r="O2" s="50"/>
      <c r="P2" s="50"/>
    </row>
    <row r="3" spans="1:16" s="1" customFormat="1" ht="12.75" customHeight="1">
      <c r="A3" s="48"/>
      <c r="B3" s="48"/>
      <c r="C3" s="48"/>
      <c r="D3" s="130"/>
      <c r="E3" s="130"/>
      <c r="F3" s="130"/>
      <c r="G3" s="130"/>
      <c r="H3" s="51"/>
      <c r="I3" s="51"/>
      <c r="J3" s="14"/>
      <c r="K3" s="14"/>
      <c r="L3" s="14"/>
      <c r="M3" s="14"/>
      <c r="N3" s="14"/>
      <c r="O3" s="14"/>
      <c r="P3" s="14"/>
    </row>
    <row r="4" spans="1:16" s="14" customFormat="1" ht="22.5">
      <c r="A4" s="85" t="s">
        <v>130</v>
      </c>
      <c r="B4" s="85" t="s">
        <v>131</v>
      </c>
      <c r="C4" s="85" t="s">
        <v>132</v>
      </c>
      <c r="D4" s="78" t="s">
        <v>688</v>
      </c>
      <c r="E4" s="78" t="s">
        <v>689</v>
      </c>
      <c r="F4" s="78">
        <v>2015</v>
      </c>
      <c r="G4" s="78" t="s">
        <v>719</v>
      </c>
      <c r="H4" s="78" t="s">
        <v>720</v>
      </c>
      <c r="I4" s="78">
        <v>2016</v>
      </c>
      <c r="J4" s="79" t="s">
        <v>79</v>
      </c>
      <c r="K4" s="80" t="s">
        <v>80</v>
      </c>
      <c r="L4" s="80" t="s">
        <v>677</v>
      </c>
      <c r="M4" s="81" t="s">
        <v>690</v>
      </c>
      <c r="N4" s="81" t="s">
        <v>721</v>
      </c>
      <c r="O4" s="81" t="s">
        <v>691</v>
      </c>
      <c r="P4" s="81" t="s">
        <v>722</v>
      </c>
    </row>
    <row r="5" spans="1:16" ht="14.25">
      <c r="A5" s="72" t="s">
        <v>170</v>
      </c>
      <c r="B5" s="72" t="s">
        <v>171</v>
      </c>
      <c r="C5" s="72" t="s">
        <v>48</v>
      </c>
      <c r="D5" s="73">
        <v>23993.1</v>
      </c>
      <c r="E5" s="73">
        <v>119484.6</v>
      </c>
      <c r="F5" s="73">
        <v>101904</v>
      </c>
      <c r="G5" s="73"/>
      <c r="H5" s="73"/>
      <c r="I5" s="73"/>
      <c r="J5" s="65"/>
      <c r="K5" s="75"/>
      <c r="L5" s="75"/>
      <c r="M5" s="76">
        <f>E5/D5</f>
        <v>4.979956737562049</v>
      </c>
      <c r="N5" s="76"/>
      <c r="O5" s="76">
        <f>F5/D5</f>
        <v>4.247221076059367</v>
      </c>
      <c r="P5" s="76"/>
    </row>
    <row r="6" spans="1:16" ht="14.25">
      <c r="A6" s="72" t="s">
        <v>170</v>
      </c>
      <c r="B6" s="72" t="s">
        <v>171</v>
      </c>
      <c r="C6" s="72" t="s">
        <v>63</v>
      </c>
      <c r="D6" s="73">
        <v>42625.68</v>
      </c>
      <c r="E6" s="73">
        <v>314988.8</v>
      </c>
      <c r="F6" s="73">
        <v>283042.8</v>
      </c>
      <c r="G6" s="73">
        <v>47989.78</v>
      </c>
      <c r="H6" s="73">
        <v>371113.8</v>
      </c>
      <c r="I6" s="73">
        <v>331140.99</v>
      </c>
      <c r="J6" s="65">
        <f>(G6-D6)*100/D6</f>
        <v>12.58419807027125</v>
      </c>
      <c r="K6" s="75">
        <f>(H6-E6)*100/E6</f>
        <v>17.818093849686086</v>
      </c>
      <c r="L6" s="75">
        <f>(I6-F6)*100/F6</f>
        <v>16.993256850200748</v>
      </c>
      <c r="M6" s="76">
        <f aca="true" t="shared" si="0" ref="M6:M39">E6/D6</f>
        <v>7.38964868126444</v>
      </c>
      <c r="N6" s="76">
        <f aca="true" t="shared" si="1" ref="N6:N39">H6/G6</f>
        <v>7.73318402376506</v>
      </c>
      <c r="O6" s="76">
        <f aca="true" t="shared" si="2" ref="O6:O39">F6/D6</f>
        <v>6.6401943617087165</v>
      </c>
      <c r="P6" s="76">
        <f aca="true" t="shared" si="3" ref="P6:P39">I6/G6</f>
        <v>6.900239801057642</v>
      </c>
    </row>
    <row r="7" spans="1:16" ht="14.25">
      <c r="A7" s="72" t="s">
        <v>170</v>
      </c>
      <c r="B7" s="72" t="s">
        <v>171</v>
      </c>
      <c r="C7" s="72" t="s">
        <v>51</v>
      </c>
      <c r="D7" s="73"/>
      <c r="E7" s="73"/>
      <c r="F7" s="73"/>
      <c r="G7" s="73">
        <v>427.68</v>
      </c>
      <c r="H7" s="73">
        <v>3839.4</v>
      </c>
      <c r="I7" s="73">
        <v>3530.93</v>
      </c>
      <c r="J7" s="65"/>
      <c r="K7" s="75"/>
      <c r="L7" s="75"/>
      <c r="M7" s="76"/>
      <c r="N7" s="76">
        <f t="shared" si="1"/>
        <v>8.977272727272727</v>
      </c>
      <c r="O7" s="76"/>
      <c r="P7" s="76">
        <f t="shared" si="3"/>
        <v>8.256009165731388</v>
      </c>
    </row>
    <row r="8" spans="1:16" ht="14.25">
      <c r="A8" s="72" t="s">
        <v>170</v>
      </c>
      <c r="B8" s="72" t="s">
        <v>171</v>
      </c>
      <c r="C8" s="72" t="s">
        <v>705</v>
      </c>
      <c r="D8" s="73"/>
      <c r="E8" s="73"/>
      <c r="F8" s="73"/>
      <c r="G8" s="73">
        <v>6266.52</v>
      </c>
      <c r="H8" s="73">
        <v>47066.16</v>
      </c>
      <c r="I8" s="73">
        <v>42369.63</v>
      </c>
      <c r="J8" s="65"/>
      <c r="K8" s="75"/>
      <c r="L8" s="75"/>
      <c r="M8" s="76"/>
      <c r="N8" s="76">
        <f t="shared" si="1"/>
        <v>7.510733229926658</v>
      </c>
      <c r="O8" s="76"/>
      <c r="P8" s="76">
        <f t="shared" si="3"/>
        <v>6.761269412688381</v>
      </c>
    </row>
    <row r="9" spans="1:16" ht="14.25">
      <c r="A9" s="72" t="s">
        <v>170</v>
      </c>
      <c r="B9" s="72" t="s">
        <v>171</v>
      </c>
      <c r="C9" s="72" t="s">
        <v>237</v>
      </c>
      <c r="D9" s="73"/>
      <c r="E9" s="73"/>
      <c r="F9" s="73"/>
      <c r="G9" s="73">
        <v>139.2</v>
      </c>
      <c r="H9" s="73">
        <v>2094.6</v>
      </c>
      <c r="I9" s="73">
        <v>1881.37</v>
      </c>
      <c r="J9" s="65"/>
      <c r="K9" s="75"/>
      <c r="L9" s="75"/>
      <c r="M9" s="76"/>
      <c r="N9" s="76">
        <f t="shared" si="1"/>
        <v>15.047413793103448</v>
      </c>
      <c r="O9" s="76"/>
      <c r="P9" s="76">
        <f t="shared" si="3"/>
        <v>13.51558908045977</v>
      </c>
    </row>
    <row r="10" spans="1:16" ht="14.25">
      <c r="A10" s="72" t="s">
        <v>170</v>
      </c>
      <c r="B10" s="72" t="s">
        <v>171</v>
      </c>
      <c r="C10" s="72" t="s">
        <v>62</v>
      </c>
      <c r="D10" s="73">
        <v>631</v>
      </c>
      <c r="E10" s="73">
        <v>28395</v>
      </c>
      <c r="F10" s="73">
        <v>26202.05</v>
      </c>
      <c r="G10" s="73"/>
      <c r="H10" s="73"/>
      <c r="I10" s="73"/>
      <c r="J10" s="65"/>
      <c r="K10" s="75"/>
      <c r="L10" s="75"/>
      <c r="M10" s="76">
        <f t="shared" si="0"/>
        <v>45</v>
      </c>
      <c r="N10" s="76"/>
      <c r="O10" s="76">
        <f t="shared" si="2"/>
        <v>41.524643423137874</v>
      </c>
      <c r="P10" s="76"/>
    </row>
    <row r="11" spans="1:16" ht="14.25">
      <c r="A11" s="72" t="s">
        <v>170</v>
      </c>
      <c r="B11" s="72" t="s">
        <v>171</v>
      </c>
      <c r="C11" s="72" t="s">
        <v>49</v>
      </c>
      <c r="D11" s="73"/>
      <c r="E11" s="73"/>
      <c r="F11" s="73"/>
      <c r="G11" s="73">
        <v>15198</v>
      </c>
      <c r="H11" s="73">
        <v>97283.4</v>
      </c>
      <c r="I11" s="73">
        <v>87754.16</v>
      </c>
      <c r="J11" s="65"/>
      <c r="K11" s="75"/>
      <c r="L11" s="75"/>
      <c r="M11" s="76"/>
      <c r="N11" s="76">
        <f t="shared" si="1"/>
        <v>6.401065929727595</v>
      </c>
      <c r="O11" s="76"/>
      <c r="P11" s="76">
        <f t="shared" si="3"/>
        <v>5.7740597447032505</v>
      </c>
    </row>
    <row r="12" spans="1:16" ht="14.25">
      <c r="A12" s="72" t="s">
        <v>170</v>
      </c>
      <c r="B12" s="72" t="s">
        <v>171</v>
      </c>
      <c r="C12" s="72" t="s">
        <v>66</v>
      </c>
      <c r="D12" s="73">
        <v>12026.83</v>
      </c>
      <c r="E12" s="73">
        <v>74541.6</v>
      </c>
      <c r="F12" s="73">
        <v>65922.72</v>
      </c>
      <c r="G12" s="73"/>
      <c r="H12" s="73"/>
      <c r="I12" s="73"/>
      <c r="J12" s="65"/>
      <c r="K12" s="75"/>
      <c r="L12" s="75"/>
      <c r="M12" s="76">
        <f t="shared" si="0"/>
        <v>6.197942433708634</v>
      </c>
      <c r="N12" s="76"/>
      <c r="O12" s="76">
        <f t="shared" si="2"/>
        <v>5.481304716205351</v>
      </c>
      <c r="P12" s="76"/>
    </row>
    <row r="13" spans="1:16" ht="14.25">
      <c r="A13" s="72" t="s">
        <v>172</v>
      </c>
      <c r="B13" s="72" t="s">
        <v>173</v>
      </c>
      <c r="C13" s="72" t="s">
        <v>48</v>
      </c>
      <c r="D13" s="73">
        <v>46626</v>
      </c>
      <c r="E13" s="73">
        <v>274678.02</v>
      </c>
      <c r="F13" s="73">
        <v>255425</v>
      </c>
      <c r="G13" s="73">
        <v>137943</v>
      </c>
      <c r="H13" s="73">
        <v>801882.11</v>
      </c>
      <c r="I13" s="73">
        <v>717901.2</v>
      </c>
      <c r="J13" s="65">
        <f>(G13-D13)*100/D13</f>
        <v>195.84995496075152</v>
      </c>
      <c r="K13" s="75">
        <f>(H13-E13)*100/E13</f>
        <v>191.93530301405258</v>
      </c>
      <c r="L13" s="75">
        <f>(I13-F13)*100/F13</f>
        <v>181.06144660859349</v>
      </c>
      <c r="M13" s="76">
        <f t="shared" si="0"/>
        <v>5.89109123664908</v>
      </c>
      <c r="N13" s="76">
        <f t="shared" si="1"/>
        <v>5.813141007517598</v>
      </c>
      <c r="O13" s="76">
        <f t="shared" si="2"/>
        <v>5.4781666881139275</v>
      </c>
      <c r="P13" s="76">
        <f t="shared" si="3"/>
        <v>5.204332224179552</v>
      </c>
    </row>
    <row r="14" spans="1:16" ht="14.25">
      <c r="A14" s="72" t="s">
        <v>172</v>
      </c>
      <c r="B14" s="72" t="s">
        <v>173</v>
      </c>
      <c r="C14" s="72" t="s">
        <v>63</v>
      </c>
      <c r="D14" s="73">
        <v>7793.88</v>
      </c>
      <c r="E14" s="73">
        <v>62149.2</v>
      </c>
      <c r="F14" s="73">
        <v>58592.64</v>
      </c>
      <c r="G14" s="73"/>
      <c r="H14" s="73"/>
      <c r="I14" s="73"/>
      <c r="J14" s="65"/>
      <c r="K14" s="75"/>
      <c r="L14" s="75"/>
      <c r="M14" s="76">
        <f t="shared" si="0"/>
        <v>7.97410275754823</v>
      </c>
      <c r="N14" s="76"/>
      <c r="O14" s="76">
        <f t="shared" si="2"/>
        <v>7.517775485380837</v>
      </c>
      <c r="P14" s="76"/>
    </row>
    <row r="15" spans="1:16" ht="14.25">
      <c r="A15" s="72" t="s">
        <v>172</v>
      </c>
      <c r="B15" s="72" t="s">
        <v>173</v>
      </c>
      <c r="C15" s="72" t="s">
        <v>51</v>
      </c>
      <c r="D15" s="73">
        <v>4010.02</v>
      </c>
      <c r="E15" s="73">
        <v>62743</v>
      </c>
      <c r="F15" s="73">
        <v>57897.34</v>
      </c>
      <c r="G15" s="73">
        <v>480</v>
      </c>
      <c r="H15" s="73">
        <v>9513</v>
      </c>
      <c r="I15" s="73">
        <v>8631</v>
      </c>
      <c r="J15" s="65">
        <f>(G15-D15)*100/D15</f>
        <v>-88.02998488785592</v>
      </c>
      <c r="K15" s="75">
        <f>(H15-E15)*100/E15</f>
        <v>-84.8381492756164</v>
      </c>
      <c r="L15" s="75">
        <f>(I15-F15)*100/F15</f>
        <v>-85.09257938274885</v>
      </c>
      <c r="M15" s="76">
        <f t="shared" si="0"/>
        <v>15.646555378776165</v>
      </c>
      <c r="N15" s="76">
        <f t="shared" si="1"/>
        <v>19.81875</v>
      </c>
      <c r="O15" s="76">
        <f t="shared" si="2"/>
        <v>14.43816739068633</v>
      </c>
      <c r="P15" s="76">
        <f t="shared" si="3"/>
        <v>17.98125</v>
      </c>
    </row>
    <row r="16" spans="1:16" ht="14.25">
      <c r="A16" s="72" t="s">
        <v>172</v>
      </c>
      <c r="B16" s="72" t="s">
        <v>173</v>
      </c>
      <c r="C16" s="72" t="s">
        <v>45</v>
      </c>
      <c r="D16" s="73"/>
      <c r="E16" s="73"/>
      <c r="F16" s="73"/>
      <c r="G16" s="73">
        <v>19019.5</v>
      </c>
      <c r="H16" s="73">
        <v>101706.28</v>
      </c>
      <c r="I16" s="73">
        <v>91902.35</v>
      </c>
      <c r="J16" s="65"/>
      <c r="K16" s="75"/>
      <c r="L16" s="75"/>
      <c r="M16" s="76"/>
      <c r="N16" s="76">
        <f t="shared" si="1"/>
        <v>5.3474739083572125</v>
      </c>
      <c r="O16" s="76"/>
      <c r="P16" s="76">
        <f t="shared" si="3"/>
        <v>4.832006624779831</v>
      </c>
    </row>
    <row r="17" spans="1:16" ht="14.25">
      <c r="A17" s="72" t="s">
        <v>172</v>
      </c>
      <c r="B17" s="72" t="s">
        <v>173</v>
      </c>
      <c r="C17" s="72" t="s">
        <v>50</v>
      </c>
      <c r="D17" s="73"/>
      <c r="E17" s="73"/>
      <c r="F17" s="73"/>
      <c r="G17" s="73">
        <v>1652</v>
      </c>
      <c r="H17" s="73">
        <v>9746.8</v>
      </c>
      <c r="I17" s="73">
        <v>8743.95</v>
      </c>
      <c r="J17" s="65"/>
      <c r="K17" s="75"/>
      <c r="L17" s="75"/>
      <c r="M17" s="76"/>
      <c r="N17" s="76">
        <f t="shared" si="1"/>
        <v>5.8999999999999995</v>
      </c>
      <c r="O17" s="76"/>
      <c r="P17" s="76">
        <f t="shared" si="3"/>
        <v>5.29294794188862</v>
      </c>
    </row>
    <row r="18" spans="1:16" ht="14.25">
      <c r="A18" s="72" t="s">
        <v>579</v>
      </c>
      <c r="B18" s="72" t="s">
        <v>580</v>
      </c>
      <c r="C18" s="72" t="s">
        <v>48</v>
      </c>
      <c r="D18" s="73">
        <v>401639</v>
      </c>
      <c r="E18" s="73">
        <v>1705692.08</v>
      </c>
      <c r="F18" s="73">
        <v>1536869.23</v>
      </c>
      <c r="G18" s="73">
        <v>2437.6</v>
      </c>
      <c r="H18" s="73">
        <v>16736.34</v>
      </c>
      <c r="I18" s="73">
        <v>14687.76</v>
      </c>
      <c r="J18" s="65">
        <f>(G18-D18)*100/D18</f>
        <v>-99.39308682672748</v>
      </c>
      <c r="K18" s="75">
        <f>(H18-E18)*100/E18</f>
        <v>-99.01879476394122</v>
      </c>
      <c r="L18" s="75">
        <f>(I18-F18)*100/F18</f>
        <v>-99.04430645670485</v>
      </c>
      <c r="M18" s="76">
        <f t="shared" si="0"/>
        <v>4.246828818914498</v>
      </c>
      <c r="N18" s="76">
        <f t="shared" si="1"/>
        <v>6.865909090909091</v>
      </c>
      <c r="O18" s="76">
        <f t="shared" si="2"/>
        <v>3.826494015770381</v>
      </c>
      <c r="P18" s="76">
        <f t="shared" si="3"/>
        <v>6.025500492287496</v>
      </c>
    </row>
    <row r="19" spans="1:16" ht="14.25">
      <c r="A19" s="72" t="s">
        <v>579</v>
      </c>
      <c r="B19" s="72" t="s">
        <v>580</v>
      </c>
      <c r="C19" s="72" t="s">
        <v>611</v>
      </c>
      <c r="D19" s="73">
        <v>1752</v>
      </c>
      <c r="E19" s="73">
        <v>9900</v>
      </c>
      <c r="F19" s="73">
        <v>8990.3</v>
      </c>
      <c r="G19" s="73"/>
      <c r="H19" s="73"/>
      <c r="I19" s="73"/>
      <c r="J19" s="65"/>
      <c r="K19" s="75"/>
      <c r="L19" s="75"/>
      <c r="M19" s="76">
        <f t="shared" si="0"/>
        <v>5.6506849315068495</v>
      </c>
      <c r="N19" s="76"/>
      <c r="O19" s="76">
        <f t="shared" si="2"/>
        <v>5.131449771689497</v>
      </c>
      <c r="P19" s="76"/>
    </row>
    <row r="20" spans="1:16" ht="14.25">
      <c r="A20" s="72" t="s">
        <v>579</v>
      </c>
      <c r="B20" s="72" t="s">
        <v>580</v>
      </c>
      <c r="C20" s="72" t="s">
        <v>63</v>
      </c>
      <c r="D20" s="73">
        <v>16713.8</v>
      </c>
      <c r="E20" s="73">
        <v>110120.9</v>
      </c>
      <c r="F20" s="73">
        <v>99944.06</v>
      </c>
      <c r="G20" s="73">
        <v>21163.79</v>
      </c>
      <c r="H20" s="73">
        <v>128220</v>
      </c>
      <c r="I20" s="73">
        <v>114856.19</v>
      </c>
      <c r="J20" s="65">
        <f>(G20-D20)*100/D20</f>
        <v>26.624645502518888</v>
      </c>
      <c r="K20" s="75">
        <f>(H20-E20)*100/E20</f>
        <v>16.43566298495563</v>
      </c>
      <c r="L20" s="75">
        <f>(I20-F20)*100/F20</f>
        <v>14.920476514562251</v>
      </c>
      <c r="M20" s="76">
        <f t="shared" si="0"/>
        <v>6.58862137874092</v>
      </c>
      <c r="N20" s="76">
        <f t="shared" si="1"/>
        <v>6.058461173542168</v>
      </c>
      <c r="O20" s="76">
        <f t="shared" si="2"/>
        <v>5.979732915315488</v>
      </c>
      <c r="P20" s="76">
        <f t="shared" si="3"/>
        <v>5.42701425406319</v>
      </c>
    </row>
    <row r="21" spans="1:16" ht="14.25">
      <c r="A21" s="72" t="s">
        <v>579</v>
      </c>
      <c r="B21" s="72" t="s">
        <v>580</v>
      </c>
      <c r="C21" s="72" t="s">
        <v>51</v>
      </c>
      <c r="D21" s="73">
        <v>2902.56</v>
      </c>
      <c r="E21" s="73">
        <v>26324.6</v>
      </c>
      <c r="F21" s="73">
        <v>24291.54</v>
      </c>
      <c r="G21" s="73">
        <v>3889.2</v>
      </c>
      <c r="H21" s="73">
        <v>21674.4</v>
      </c>
      <c r="I21" s="73">
        <v>19550.65</v>
      </c>
      <c r="J21" s="65">
        <f>(G21-D21)*100/D21</f>
        <v>33.992062179593184</v>
      </c>
      <c r="K21" s="75">
        <f>(H21-E21)*100/E21</f>
        <v>-17.66484580962293</v>
      </c>
      <c r="L21" s="75">
        <f>(I21-F21)*100/F21</f>
        <v>-19.51663006956331</v>
      </c>
      <c r="M21" s="76">
        <f t="shared" si="0"/>
        <v>9.069442147621409</v>
      </c>
      <c r="N21" s="76">
        <f t="shared" si="1"/>
        <v>5.572971305152731</v>
      </c>
      <c r="O21" s="76">
        <f t="shared" si="2"/>
        <v>8.369005291880272</v>
      </c>
      <c r="P21" s="76">
        <f t="shared" si="3"/>
        <v>5.026907847372211</v>
      </c>
    </row>
    <row r="22" spans="1:16" ht="14.25">
      <c r="A22" s="72" t="s">
        <v>579</v>
      </c>
      <c r="B22" s="72" t="s">
        <v>580</v>
      </c>
      <c r="C22" s="72" t="s">
        <v>705</v>
      </c>
      <c r="D22" s="73"/>
      <c r="E22" s="73"/>
      <c r="F22" s="73"/>
      <c r="G22" s="73">
        <v>720</v>
      </c>
      <c r="H22" s="73">
        <v>3970</v>
      </c>
      <c r="I22" s="73">
        <v>3601.2</v>
      </c>
      <c r="J22" s="65"/>
      <c r="K22" s="75"/>
      <c r="L22" s="75"/>
      <c r="M22" s="76"/>
      <c r="N22" s="76">
        <f t="shared" si="1"/>
        <v>5.513888888888889</v>
      </c>
      <c r="O22" s="76"/>
      <c r="P22" s="76">
        <f t="shared" si="3"/>
        <v>5.001666666666666</v>
      </c>
    </row>
    <row r="23" spans="1:16" ht="14.25">
      <c r="A23" s="72" t="s">
        <v>579</v>
      </c>
      <c r="B23" s="72" t="s">
        <v>580</v>
      </c>
      <c r="C23" s="72" t="s">
        <v>46</v>
      </c>
      <c r="D23" s="73">
        <v>540</v>
      </c>
      <c r="E23" s="73">
        <v>4920</v>
      </c>
      <c r="F23" s="73">
        <v>4315.1</v>
      </c>
      <c r="G23" s="73">
        <v>2418</v>
      </c>
      <c r="H23" s="73">
        <v>13299</v>
      </c>
      <c r="I23" s="73">
        <v>12271.25</v>
      </c>
      <c r="J23" s="65">
        <f>(G23-D23)*100/D23</f>
        <v>347.77777777777777</v>
      </c>
      <c r="K23" s="75">
        <f>(H23-E23)*100/E23</f>
        <v>170.3048780487805</v>
      </c>
      <c r="L23" s="75">
        <f>(I23-F23)*100/F23</f>
        <v>184.3792727862622</v>
      </c>
      <c r="M23" s="76">
        <f t="shared" si="0"/>
        <v>9.11111111111111</v>
      </c>
      <c r="N23" s="76">
        <f t="shared" si="1"/>
        <v>5.5</v>
      </c>
      <c r="O23" s="76">
        <f t="shared" si="2"/>
        <v>7.990925925925927</v>
      </c>
      <c r="P23" s="76">
        <f t="shared" si="3"/>
        <v>5.07495864350703</v>
      </c>
    </row>
    <row r="24" spans="1:16" ht="14.25">
      <c r="A24" s="72" t="s">
        <v>579</v>
      </c>
      <c r="B24" s="72" t="s">
        <v>580</v>
      </c>
      <c r="C24" s="72" t="s">
        <v>815</v>
      </c>
      <c r="D24" s="73">
        <v>800.8</v>
      </c>
      <c r="E24" s="73">
        <v>4783.21</v>
      </c>
      <c r="F24" s="73">
        <v>4200</v>
      </c>
      <c r="G24" s="73"/>
      <c r="H24" s="73"/>
      <c r="I24" s="73"/>
      <c r="J24" s="65"/>
      <c r="K24" s="75"/>
      <c r="L24" s="75"/>
      <c r="M24" s="76">
        <f t="shared" si="0"/>
        <v>5.973039460539461</v>
      </c>
      <c r="N24" s="76"/>
      <c r="O24" s="76">
        <f t="shared" si="2"/>
        <v>5.244755244755245</v>
      </c>
      <c r="P24" s="76"/>
    </row>
    <row r="25" spans="1:16" ht="14.25">
      <c r="A25" s="72" t="s">
        <v>579</v>
      </c>
      <c r="B25" s="72" t="s">
        <v>580</v>
      </c>
      <c r="C25" s="72" t="s">
        <v>47</v>
      </c>
      <c r="D25" s="73"/>
      <c r="E25" s="73"/>
      <c r="F25" s="73"/>
      <c r="G25" s="73">
        <v>1080</v>
      </c>
      <c r="H25" s="73">
        <v>9360</v>
      </c>
      <c r="I25" s="73">
        <v>8497.72</v>
      </c>
      <c r="J25" s="65"/>
      <c r="K25" s="75"/>
      <c r="L25" s="75"/>
      <c r="M25" s="76"/>
      <c r="N25" s="76">
        <f t="shared" si="1"/>
        <v>8.666666666666666</v>
      </c>
      <c r="O25" s="76"/>
      <c r="P25" s="76">
        <f t="shared" si="3"/>
        <v>7.868259259259259</v>
      </c>
    </row>
    <row r="26" spans="1:16" ht="14.25">
      <c r="A26" s="72" t="s">
        <v>579</v>
      </c>
      <c r="B26" s="72" t="s">
        <v>580</v>
      </c>
      <c r="C26" s="72" t="s">
        <v>62</v>
      </c>
      <c r="D26" s="73"/>
      <c r="E26" s="73"/>
      <c r="F26" s="73"/>
      <c r="G26" s="73">
        <v>44.16</v>
      </c>
      <c r="H26" s="73">
        <v>358.08</v>
      </c>
      <c r="I26" s="73">
        <v>317.43</v>
      </c>
      <c r="J26" s="65"/>
      <c r="K26" s="75"/>
      <c r="L26" s="75"/>
      <c r="M26" s="76"/>
      <c r="N26" s="76">
        <f t="shared" si="1"/>
        <v>8.108695652173914</v>
      </c>
      <c r="O26" s="76"/>
      <c r="P26" s="76">
        <f t="shared" si="3"/>
        <v>7.188179347826088</v>
      </c>
    </row>
    <row r="27" spans="1:16" ht="14.25">
      <c r="A27" s="72" t="s">
        <v>579</v>
      </c>
      <c r="B27" s="72" t="s">
        <v>580</v>
      </c>
      <c r="C27" s="72" t="s">
        <v>50</v>
      </c>
      <c r="D27" s="73">
        <v>20000</v>
      </c>
      <c r="E27" s="73">
        <v>88540</v>
      </c>
      <c r="F27" s="73">
        <v>80508.49</v>
      </c>
      <c r="G27" s="73">
        <v>900</v>
      </c>
      <c r="H27" s="73">
        <v>4935</v>
      </c>
      <c r="I27" s="73">
        <v>4427.24</v>
      </c>
      <c r="J27" s="65">
        <f>(G27-D27)*100/D27</f>
        <v>-95.5</v>
      </c>
      <c r="K27" s="75">
        <f>(H27-E27)*100/E27</f>
        <v>-94.4262480234922</v>
      </c>
      <c r="L27" s="75">
        <f>(I27-F27)*100/F27</f>
        <v>-94.50090294824805</v>
      </c>
      <c r="M27" s="76">
        <f t="shared" si="0"/>
        <v>4.427</v>
      </c>
      <c r="N27" s="76">
        <f t="shared" si="1"/>
        <v>5.483333333333333</v>
      </c>
      <c r="O27" s="76">
        <f t="shared" si="2"/>
        <v>4.025424500000001</v>
      </c>
      <c r="P27" s="76">
        <f t="shared" si="3"/>
        <v>4.919155555555555</v>
      </c>
    </row>
    <row r="28" spans="1:16" ht="14.25">
      <c r="A28" s="72" t="s">
        <v>579</v>
      </c>
      <c r="B28" s="72" t="s">
        <v>580</v>
      </c>
      <c r="C28" s="72" t="s">
        <v>803</v>
      </c>
      <c r="D28" s="73">
        <v>6249</v>
      </c>
      <c r="E28" s="73">
        <v>28611</v>
      </c>
      <c r="F28" s="73">
        <v>26161.28</v>
      </c>
      <c r="G28" s="73"/>
      <c r="H28" s="73"/>
      <c r="I28" s="73"/>
      <c r="J28" s="65"/>
      <c r="K28" s="75"/>
      <c r="L28" s="75"/>
      <c r="M28" s="76">
        <f t="shared" si="0"/>
        <v>4.578492558809409</v>
      </c>
      <c r="N28" s="76"/>
      <c r="O28" s="76">
        <f t="shared" si="2"/>
        <v>4.18647463594175</v>
      </c>
      <c r="P28" s="76"/>
    </row>
    <row r="29" spans="1:16" ht="14.25">
      <c r="A29" s="72" t="s">
        <v>579</v>
      </c>
      <c r="B29" s="72" t="s">
        <v>580</v>
      </c>
      <c r="C29" s="72" t="s">
        <v>49</v>
      </c>
      <c r="D29" s="73">
        <v>5741</v>
      </c>
      <c r="E29" s="73">
        <v>29012</v>
      </c>
      <c r="F29" s="73">
        <v>26090.22</v>
      </c>
      <c r="G29" s="73">
        <v>5360.32</v>
      </c>
      <c r="H29" s="73">
        <v>28493.12</v>
      </c>
      <c r="I29" s="73">
        <v>25688.26</v>
      </c>
      <c r="J29" s="65">
        <f>(G29-D29)*100/D29</f>
        <v>-6.630900539975619</v>
      </c>
      <c r="K29" s="75">
        <f>(H29-E29)*100/E29</f>
        <v>-1.7885013098028437</v>
      </c>
      <c r="L29" s="75">
        <f>(I29-F29)*100/F29</f>
        <v>-1.5406539308599265</v>
      </c>
      <c r="M29" s="76">
        <f t="shared" si="0"/>
        <v>5.053475004354642</v>
      </c>
      <c r="N29" s="76">
        <f t="shared" si="1"/>
        <v>5.315563249955226</v>
      </c>
      <c r="O29" s="76">
        <f t="shared" si="2"/>
        <v>4.544542762584916</v>
      </c>
      <c r="P29" s="76">
        <f t="shared" si="3"/>
        <v>4.792299713449943</v>
      </c>
    </row>
    <row r="30" spans="1:16" ht="14.25">
      <c r="A30" s="72" t="s">
        <v>579</v>
      </c>
      <c r="B30" s="72" t="s">
        <v>580</v>
      </c>
      <c r="C30" s="72" t="s">
        <v>66</v>
      </c>
      <c r="D30" s="73">
        <v>8529.6</v>
      </c>
      <c r="E30" s="73">
        <v>51338.4</v>
      </c>
      <c r="F30" s="73">
        <v>45317.62</v>
      </c>
      <c r="G30" s="73"/>
      <c r="H30" s="73"/>
      <c r="I30" s="73"/>
      <c r="J30" s="65"/>
      <c r="K30" s="75"/>
      <c r="L30" s="75"/>
      <c r="M30" s="76">
        <f t="shared" si="0"/>
        <v>6.018851997749015</v>
      </c>
      <c r="N30" s="76"/>
      <c r="O30" s="76">
        <f t="shared" si="2"/>
        <v>5.312983023822922</v>
      </c>
      <c r="P30" s="76"/>
    </row>
    <row r="31" spans="1:16" ht="14.25">
      <c r="A31" s="72" t="s">
        <v>656</v>
      </c>
      <c r="B31" s="72" t="s">
        <v>657</v>
      </c>
      <c r="C31" s="72" t="s">
        <v>48</v>
      </c>
      <c r="D31" s="73">
        <v>12600</v>
      </c>
      <c r="E31" s="73">
        <v>60130.81</v>
      </c>
      <c r="F31" s="73">
        <v>50400</v>
      </c>
      <c r="G31" s="73"/>
      <c r="H31" s="73"/>
      <c r="I31" s="73"/>
      <c r="J31" s="65"/>
      <c r="K31" s="75"/>
      <c r="L31" s="75"/>
      <c r="M31" s="76">
        <f t="shared" si="0"/>
        <v>4.772286507936507</v>
      </c>
      <c r="N31" s="76"/>
      <c r="O31" s="76">
        <f t="shared" si="2"/>
        <v>4</v>
      </c>
      <c r="P31" s="76"/>
    </row>
    <row r="32" spans="1:16" ht="14.25">
      <c r="A32" s="72" t="s">
        <v>656</v>
      </c>
      <c r="B32" s="72" t="s">
        <v>657</v>
      </c>
      <c r="C32" s="72" t="s">
        <v>51</v>
      </c>
      <c r="D32" s="73"/>
      <c r="E32" s="73"/>
      <c r="F32" s="73"/>
      <c r="G32" s="73">
        <v>3571.2</v>
      </c>
      <c r="H32" s="73">
        <v>18728.4</v>
      </c>
      <c r="I32" s="73">
        <v>16991.99</v>
      </c>
      <c r="J32" s="65"/>
      <c r="K32" s="75"/>
      <c r="L32" s="75"/>
      <c r="M32" s="76"/>
      <c r="N32" s="76">
        <f t="shared" si="1"/>
        <v>5.244287634408603</v>
      </c>
      <c r="O32" s="76"/>
      <c r="P32" s="76">
        <f t="shared" si="3"/>
        <v>4.758061715949822</v>
      </c>
    </row>
    <row r="33" spans="1:16" ht="14.25">
      <c r="A33" s="72" t="s">
        <v>656</v>
      </c>
      <c r="B33" s="72" t="s">
        <v>657</v>
      </c>
      <c r="C33" s="72" t="s">
        <v>49</v>
      </c>
      <c r="D33" s="73"/>
      <c r="E33" s="73"/>
      <c r="F33" s="73"/>
      <c r="G33" s="73">
        <v>3510</v>
      </c>
      <c r="H33" s="73">
        <v>14422.65</v>
      </c>
      <c r="I33" s="73">
        <v>13000.51</v>
      </c>
      <c r="J33" s="65"/>
      <c r="K33" s="75"/>
      <c r="L33" s="75"/>
      <c r="M33" s="76"/>
      <c r="N33" s="76">
        <f t="shared" si="1"/>
        <v>4.109017094017094</v>
      </c>
      <c r="O33" s="76"/>
      <c r="P33" s="76">
        <f t="shared" si="3"/>
        <v>3.7038490028490028</v>
      </c>
    </row>
    <row r="34" spans="1:16" ht="14.25">
      <c r="A34" s="72" t="s">
        <v>642</v>
      </c>
      <c r="B34" s="72" t="s">
        <v>643</v>
      </c>
      <c r="C34" s="72" t="s">
        <v>48</v>
      </c>
      <c r="D34" s="73">
        <v>283800</v>
      </c>
      <c r="E34" s="73">
        <v>1207268.33</v>
      </c>
      <c r="F34" s="73">
        <v>1084445.25</v>
      </c>
      <c r="G34" s="73">
        <v>356300</v>
      </c>
      <c r="H34" s="73">
        <v>1400725.65</v>
      </c>
      <c r="I34" s="73">
        <v>1257301.03</v>
      </c>
      <c r="J34" s="65">
        <f>(G34-D34)*100/D34</f>
        <v>25.5461592670895</v>
      </c>
      <c r="K34" s="75">
        <f>(H34-E34)*100/E34</f>
        <v>16.02438457074409</v>
      </c>
      <c r="L34" s="75">
        <f>(I34-F34)*100/F34</f>
        <v>15.939558036701257</v>
      </c>
      <c r="M34" s="76">
        <f t="shared" si="0"/>
        <v>4.253940556730092</v>
      </c>
      <c r="N34" s="76">
        <f t="shared" si="1"/>
        <v>3.9313097109177657</v>
      </c>
      <c r="O34" s="76">
        <f t="shared" si="2"/>
        <v>3.8211601479915434</v>
      </c>
      <c r="P34" s="76">
        <f t="shared" si="3"/>
        <v>3.5287707830479933</v>
      </c>
    </row>
    <row r="35" spans="1:16" ht="14.25">
      <c r="A35" s="72" t="s">
        <v>642</v>
      </c>
      <c r="B35" s="72" t="s">
        <v>643</v>
      </c>
      <c r="C35" s="72" t="s">
        <v>64</v>
      </c>
      <c r="D35" s="73"/>
      <c r="E35" s="73"/>
      <c r="F35" s="73"/>
      <c r="G35" s="73">
        <v>20100</v>
      </c>
      <c r="H35" s="73">
        <v>79029.19</v>
      </c>
      <c r="I35" s="73">
        <v>72463</v>
      </c>
      <c r="J35" s="65"/>
      <c r="K35" s="75"/>
      <c r="L35" s="75"/>
      <c r="M35" s="76"/>
      <c r="N35" s="76">
        <f t="shared" si="1"/>
        <v>3.931800497512438</v>
      </c>
      <c r="O35" s="76"/>
      <c r="P35" s="76">
        <f t="shared" si="3"/>
        <v>3.6051243781094526</v>
      </c>
    </row>
    <row r="36" spans="1:16" ht="14.25">
      <c r="A36" s="72" t="s">
        <v>642</v>
      </c>
      <c r="B36" s="72" t="s">
        <v>643</v>
      </c>
      <c r="C36" s="72" t="s">
        <v>56</v>
      </c>
      <c r="D36" s="73"/>
      <c r="E36" s="73"/>
      <c r="F36" s="73"/>
      <c r="G36" s="73">
        <v>160800</v>
      </c>
      <c r="H36" s="73">
        <v>560522.54</v>
      </c>
      <c r="I36" s="73">
        <v>510418.28</v>
      </c>
      <c r="J36" s="65"/>
      <c r="K36" s="75"/>
      <c r="L36" s="75"/>
      <c r="M36" s="76"/>
      <c r="N36" s="76">
        <f t="shared" si="1"/>
        <v>3.4858366915422887</v>
      </c>
      <c r="O36" s="76"/>
      <c r="P36" s="76">
        <f t="shared" si="3"/>
        <v>3.174243034825871</v>
      </c>
    </row>
    <row r="37" spans="1:16" ht="14.25">
      <c r="A37" s="72" t="s">
        <v>642</v>
      </c>
      <c r="B37" s="72" t="s">
        <v>643</v>
      </c>
      <c r="C37" s="72" t="s">
        <v>45</v>
      </c>
      <c r="D37" s="73"/>
      <c r="E37" s="73"/>
      <c r="F37" s="73"/>
      <c r="G37" s="73">
        <v>20100</v>
      </c>
      <c r="H37" s="73">
        <v>62778.96</v>
      </c>
      <c r="I37" s="73">
        <v>57577.5</v>
      </c>
      <c r="J37" s="65"/>
      <c r="K37" s="75"/>
      <c r="L37" s="75"/>
      <c r="M37" s="76"/>
      <c r="N37" s="76">
        <f t="shared" si="1"/>
        <v>3.123331343283582</v>
      </c>
      <c r="O37" s="76"/>
      <c r="P37" s="76">
        <f t="shared" si="3"/>
        <v>2.8645522388059703</v>
      </c>
    </row>
    <row r="38" spans="1:16" ht="14.25">
      <c r="A38" s="72" t="s">
        <v>642</v>
      </c>
      <c r="B38" s="72" t="s">
        <v>643</v>
      </c>
      <c r="C38" s="72" t="s">
        <v>815</v>
      </c>
      <c r="D38" s="73">
        <v>800.8</v>
      </c>
      <c r="E38" s="73">
        <v>4783.21</v>
      </c>
      <c r="F38" s="73">
        <v>4200</v>
      </c>
      <c r="G38" s="73"/>
      <c r="H38" s="73"/>
      <c r="I38" s="73"/>
      <c r="J38" s="65"/>
      <c r="K38" s="75"/>
      <c r="L38" s="75"/>
      <c r="M38" s="76">
        <f t="shared" si="0"/>
        <v>5.973039460539461</v>
      </c>
      <c r="N38" s="76"/>
      <c r="O38" s="76">
        <f t="shared" si="2"/>
        <v>5.244755244755245</v>
      </c>
      <c r="P38" s="76"/>
    </row>
    <row r="39" spans="1:16" ht="14.25">
      <c r="A39" s="72"/>
      <c r="B39" s="167" t="s">
        <v>121</v>
      </c>
      <c r="C39" s="72"/>
      <c r="D39" s="73">
        <f aca="true" t="shared" si="4" ref="D39:I39">SUM(D5:D38)</f>
        <v>899775.0700000002</v>
      </c>
      <c r="E39" s="73">
        <f t="shared" si="4"/>
        <v>4268404.76</v>
      </c>
      <c r="F39" s="73">
        <f t="shared" si="4"/>
        <v>3844719.64</v>
      </c>
      <c r="G39" s="73">
        <f t="shared" si="4"/>
        <v>831509.95</v>
      </c>
      <c r="H39" s="73">
        <f t="shared" si="4"/>
        <v>3807498.88</v>
      </c>
      <c r="I39" s="73">
        <f t="shared" si="4"/>
        <v>3425505.59</v>
      </c>
      <c r="J39" s="65">
        <f>(G39-D39)*100/D39</f>
        <v>-7.58690947060805</v>
      </c>
      <c r="K39" s="75">
        <f>(H39-E39)*100/E39</f>
        <v>-10.79808279475351</v>
      </c>
      <c r="L39" s="75">
        <f>(I39-F39)*100/F39</f>
        <v>-10.903631194289119</v>
      </c>
      <c r="M39" s="76">
        <f t="shared" si="0"/>
        <v>4.7438575509766</v>
      </c>
      <c r="N39" s="76">
        <f t="shared" si="1"/>
        <v>4.579017821735025</v>
      </c>
      <c r="O39" s="76">
        <f t="shared" si="2"/>
        <v>4.272978623424184</v>
      </c>
      <c r="P39" s="76">
        <f t="shared" si="3"/>
        <v>4.119620685236539</v>
      </c>
    </row>
    <row r="40" spans="1:16" ht="14.25">
      <c r="A40" s="72"/>
      <c r="B40" s="72"/>
      <c r="C40" s="72"/>
      <c r="D40" s="73"/>
      <c r="E40" s="73"/>
      <c r="F40" s="73"/>
      <c r="G40" s="73"/>
      <c r="H40" s="73"/>
      <c r="I40" s="73"/>
      <c r="J40" s="65"/>
      <c r="K40" s="75"/>
      <c r="L40" s="75"/>
      <c r="M40" s="76"/>
      <c r="N40" s="76"/>
      <c r="O40" s="76"/>
      <c r="P40" s="76"/>
    </row>
    <row r="41" spans="10:16" ht="14.25">
      <c r="J41" s="65"/>
      <c r="K41" s="75"/>
      <c r="L41" s="75"/>
      <c r="M41" s="76"/>
      <c r="N41" s="76"/>
      <c r="O41" s="76"/>
      <c r="P41" s="76"/>
    </row>
    <row r="42" spans="10:16" ht="14.25">
      <c r="J42" s="65"/>
      <c r="K42" s="75"/>
      <c r="L42" s="75"/>
      <c r="M42" s="76"/>
      <c r="N42" s="76"/>
      <c r="O42" s="76"/>
      <c r="P42" s="76"/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13" customWidth="1"/>
    <col min="8" max="8" width="0" style="0" hidden="1" customWidth="1"/>
  </cols>
  <sheetData>
    <row r="1" spans="1:7" ht="15" customHeight="1" thickTop="1">
      <c r="A1" s="213" t="s">
        <v>129</v>
      </c>
      <c r="B1" s="214"/>
      <c r="C1" s="214"/>
      <c r="D1" s="214"/>
      <c r="E1" s="214"/>
      <c r="F1" s="214"/>
      <c r="G1" s="215"/>
    </row>
    <row r="2" spans="1:7" ht="15" customHeight="1">
      <c r="A2" s="216" t="s">
        <v>604</v>
      </c>
      <c r="B2" s="217"/>
      <c r="C2" s="217"/>
      <c r="D2" s="217"/>
      <c r="E2" s="217"/>
      <c r="F2" s="217"/>
      <c r="G2" s="218"/>
    </row>
    <row r="3" spans="1:7" ht="15" customHeight="1" thickBot="1">
      <c r="A3" s="219" t="s">
        <v>128</v>
      </c>
      <c r="B3" s="220"/>
      <c r="C3" s="220"/>
      <c r="D3" s="220"/>
      <c r="E3" s="220"/>
      <c r="F3" s="220"/>
      <c r="G3" s="221"/>
    </row>
    <row r="4" spans="1:7" ht="15" customHeight="1" thickBot="1" thickTop="1">
      <c r="A4" s="2" t="s">
        <v>130</v>
      </c>
      <c r="B4" s="2" t="s">
        <v>131</v>
      </c>
      <c r="C4" s="2" t="s">
        <v>132</v>
      </c>
      <c r="D4" s="44" t="s">
        <v>358</v>
      </c>
      <c r="E4" s="44" t="s">
        <v>359</v>
      </c>
      <c r="F4" s="44" t="s">
        <v>360</v>
      </c>
      <c r="G4" s="44" t="s">
        <v>133</v>
      </c>
    </row>
    <row r="5" spans="1:7" ht="15" customHeight="1" thickTop="1">
      <c r="A5" s="3" t="s">
        <v>386</v>
      </c>
      <c r="B5" s="4" t="s">
        <v>387</v>
      </c>
      <c r="C5" s="4" t="s">
        <v>156</v>
      </c>
      <c r="D5" s="5" t="s">
        <v>128</v>
      </c>
      <c r="E5" s="5" t="s">
        <v>128</v>
      </c>
      <c r="F5" s="5">
        <v>3400</v>
      </c>
      <c r="G5" s="45">
        <v>87405.36</v>
      </c>
    </row>
    <row r="6" spans="1:7" ht="15" customHeight="1">
      <c r="A6" s="6" t="s">
        <v>507</v>
      </c>
      <c r="B6" s="7" t="s">
        <v>285</v>
      </c>
      <c r="C6" s="7" t="s">
        <v>48</v>
      </c>
      <c r="D6" s="8">
        <v>25</v>
      </c>
      <c r="E6" s="8">
        <v>16034.12</v>
      </c>
      <c r="F6" s="8">
        <v>85</v>
      </c>
      <c r="G6" s="46">
        <v>22047.05</v>
      </c>
    </row>
    <row r="7" spans="1:7" ht="15" customHeight="1">
      <c r="A7" s="3" t="s">
        <v>388</v>
      </c>
      <c r="B7" s="4" t="s">
        <v>389</v>
      </c>
      <c r="C7" s="4" t="s">
        <v>48</v>
      </c>
      <c r="D7" s="5">
        <v>8</v>
      </c>
      <c r="E7" s="5">
        <v>3780</v>
      </c>
      <c r="F7" s="5" t="s">
        <v>128</v>
      </c>
      <c r="G7" s="45" t="s">
        <v>128</v>
      </c>
    </row>
    <row r="8" spans="1:7" ht="15" customHeight="1">
      <c r="A8" s="6" t="s">
        <v>388</v>
      </c>
      <c r="B8" s="7" t="s">
        <v>389</v>
      </c>
      <c r="C8" s="7" t="s">
        <v>237</v>
      </c>
      <c r="D8" s="8">
        <v>4</v>
      </c>
      <c r="E8" s="8">
        <v>9609.11</v>
      </c>
      <c r="F8" s="8" t="s">
        <v>128</v>
      </c>
      <c r="G8" s="46" t="s">
        <v>128</v>
      </c>
    </row>
    <row r="9" spans="1:7" ht="15" customHeight="1">
      <c r="A9" s="3" t="s">
        <v>388</v>
      </c>
      <c r="B9" s="4" t="s">
        <v>389</v>
      </c>
      <c r="C9" s="4" t="s">
        <v>61</v>
      </c>
      <c r="D9" s="5">
        <v>3</v>
      </c>
      <c r="E9" s="5">
        <v>2239</v>
      </c>
      <c r="F9" s="5" t="s">
        <v>128</v>
      </c>
      <c r="G9" s="45" t="s">
        <v>128</v>
      </c>
    </row>
    <row r="10" spans="1:7" ht="15" customHeight="1">
      <c r="A10" s="6" t="s">
        <v>508</v>
      </c>
      <c r="B10" s="7" t="s">
        <v>509</v>
      </c>
      <c r="C10" s="7" t="s">
        <v>42</v>
      </c>
      <c r="D10" s="8">
        <v>1200</v>
      </c>
      <c r="E10" s="8">
        <v>33553.62</v>
      </c>
      <c r="F10" s="8" t="s">
        <v>128</v>
      </c>
      <c r="G10" s="46" t="s">
        <v>128</v>
      </c>
    </row>
    <row r="11" spans="1:7" ht="15" customHeight="1">
      <c r="A11" s="3" t="s">
        <v>510</v>
      </c>
      <c r="B11" s="4" t="s">
        <v>285</v>
      </c>
      <c r="C11" s="4" t="s">
        <v>48</v>
      </c>
      <c r="D11" s="5" t="s">
        <v>128</v>
      </c>
      <c r="E11" s="5" t="s">
        <v>128</v>
      </c>
      <c r="F11" s="5">
        <v>8</v>
      </c>
      <c r="G11" s="45">
        <v>5068.48</v>
      </c>
    </row>
    <row r="12" spans="1:7" ht="15" customHeight="1">
      <c r="A12" s="6" t="s">
        <v>510</v>
      </c>
      <c r="B12" s="7" t="s">
        <v>285</v>
      </c>
      <c r="C12" s="7" t="s">
        <v>237</v>
      </c>
      <c r="D12" s="8" t="s">
        <v>128</v>
      </c>
      <c r="E12" s="8" t="s">
        <v>128</v>
      </c>
      <c r="F12" s="8">
        <v>2</v>
      </c>
      <c r="G12" s="46">
        <v>3790.58</v>
      </c>
    </row>
    <row r="13" spans="1:7" ht="15" customHeight="1">
      <c r="A13" s="3" t="s">
        <v>510</v>
      </c>
      <c r="B13" s="4" t="s">
        <v>285</v>
      </c>
      <c r="C13" s="4" t="s">
        <v>61</v>
      </c>
      <c r="D13" s="5" t="s">
        <v>128</v>
      </c>
      <c r="E13" s="5" t="s">
        <v>128</v>
      </c>
      <c r="F13" s="5">
        <v>3</v>
      </c>
      <c r="G13" s="45">
        <v>3051.68</v>
      </c>
    </row>
    <row r="14" spans="1:7" ht="15" customHeight="1">
      <c r="A14" s="6" t="s">
        <v>511</v>
      </c>
      <c r="B14" s="7" t="s">
        <v>512</v>
      </c>
      <c r="C14" s="7" t="s">
        <v>92</v>
      </c>
      <c r="D14" s="8" t="s">
        <v>128</v>
      </c>
      <c r="E14" s="8" t="s">
        <v>128</v>
      </c>
      <c r="F14" s="8">
        <v>26000</v>
      </c>
      <c r="G14" s="46">
        <v>83720</v>
      </c>
    </row>
    <row r="15" spans="1:7" ht="15" customHeight="1">
      <c r="A15" s="3" t="s">
        <v>511</v>
      </c>
      <c r="B15" s="4" t="s">
        <v>512</v>
      </c>
      <c r="C15" s="4" t="s">
        <v>149</v>
      </c>
      <c r="D15" s="5">
        <v>27536</v>
      </c>
      <c r="E15" s="5">
        <v>74347.2</v>
      </c>
      <c r="F15" s="5" t="s">
        <v>128</v>
      </c>
      <c r="G15" s="45" t="s">
        <v>128</v>
      </c>
    </row>
    <row r="16" spans="1:7" ht="15" customHeight="1">
      <c r="A16" s="6" t="s">
        <v>134</v>
      </c>
      <c r="B16" s="7" t="s">
        <v>135</v>
      </c>
      <c r="C16" s="7" t="s">
        <v>88</v>
      </c>
      <c r="D16" s="8">
        <v>23120</v>
      </c>
      <c r="E16" s="8">
        <v>21591</v>
      </c>
      <c r="F16" s="8" t="s">
        <v>128</v>
      </c>
      <c r="G16" s="46" t="s">
        <v>128</v>
      </c>
    </row>
    <row r="17" spans="1:7" ht="15" customHeight="1">
      <c r="A17" s="3" t="s">
        <v>134</v>
      </c>
      <c r="B17" s="4" t="s">
        <v>135</v>
      </c>
      <c r="C17" s="4" t="s">
        <v>85</v>
      </c>
      <c r="D17" s="5" t="s">
        <v>128</v>
      </c>
      <c r="E17" s="5" t="s">
        <v>128</v>
      </c>
      <c r="F17" s="5">
        <v>129996</v>
      </c>
      <c r="G17" s="45">
        <v>294050.76</v>
      </c>
    </row>
    <row r="18" spans="1:7" ht="15" customHeight="1">
      <c r="A18" s="6" t="s">
        <v>136</v>
      </c>
      <c r="B18" s="7" t="s">
        <v>137</v>
      </c>
      <c r="C18" s="7" t="s">
        <v>104</v>
      </c>
      <c r="D18" s="8">
        <v>182000</v>
      </c>
      <c r="E18" s="8">
        <v>215800</v>
      </c>
      <c r="F18" s="8">
        <v>512866.96</v>
      </c>
      <c r="G18" s="46">
        <v>654128.06</v>
      </c>
    </row>
    <row r="19" spans="1:7" ht="15" customHeight="1">
      <c r="A19" s="3" t="s">
        <v>136</v>
      </c>
      <c r="B19" s="4" t="s">
        <v>137</v>
      </c>
      <c r="C19" s="4" t="s">
        <v>138</v>
      </c>
      <c r="D19" s="5">
        <v>48055.49</v>
      </c>
      <c r="E19" s="5">
        <v>97111.74</v>
      </c>
      <c r="F19" s="5">
        <v>24496</v>
      </c>
      <c r="G19" s="45">
        <v>50216.8</v>
      </c>
    </row>
    <row r="20" spans="1:7" ht="15" customHeight="1">
      <c r="A20" s="6" t="s">
        <v>136</v>
      </c>
      <c r="B20" s="7" t="s">
        <v>137</v>
      </c>
      <c r="C20" s="7" t="s">
        <v>60</v>
      </c>
      <c r="D20" s="8" t="s">
        <v>128</v>
      </c>
      <c r="E20" s="8" t="s">
        <v>128</v>
      </c>
      <c r="F20" s="8">
        <v>11304</v>
      </c>
      <c r="G20" s="46">
        <v>25434</v>
      </c>
    </row>
    <row r="21" spans="1:7" ht="15" customHeight="1">
      <c r="A21" s="3" t="s">
        <v>136</v>
      </c>
      <c r="B21" s="4" t="s">
        <v>137</v>
      </c>
      <c r="C21" s="4" t="s">
        <v>88</v>
      </c>
      <c r="D21" s="5">
        <v>20180</v>
      </c>
      <c r="E21" s="5">
        <v>20513.67</v>
      </c>
      <c r="F21" s="5">
        <v>279524</v>
      </c>
      <c r="G21" s="45">
        <v>348116.2</v>
      </c>
    </row>
    <row r="22" spans="1:7" ht="15" customHeight="1">
      <c r="A22" s="6" t="s">
        <v>136</v>
      </c>
      <c r="B22" s="7" t="s">
        <v>137</v>
      </c>
      <c r="C22" s="7" t="s">
        <v>139</v>
      </c>
      <c r="D22" s="8">
        <v>219838</v>
      </c>
      <c r="E22" s="8">
        <v>472450.03</v>
      </c>
      <c r="F22" s="8">
        <v>28643</v>
      </c>
      <c r="G22" s="46">
        <v>52793.76</v>
      </c>
    </row>
    <row r="23" spans="1:7" ht="15" customHeight="1">
      <c r="A23" s="3" t="s">
        <v>136</v>
      </c>
      <c r="B23" s="4" t="s">
        <v>137</v>
      </c>
      <c r="C23" s="4" t="s">
        <v>55</v>
      </c>
      <c r="D23" s="5">
        <v>194635.51</v>
      </c>
      <c r="E23" s="5">
        <v>211943.74</v>
      </c>
      <c r="F23" s="5">
        <v>474481.41</v>
      </c>
      <c r="G23" s="45">
        <v>536908.08</v>
      </c>
    </row>
    <row r="24" spans="1:7" ht="15" customHeight="1">
      <c r="A24" s="6" t="s">
        <v>136</v>
      </c>
      <c r="B24" s="7" t="s">
        <v>137</v>
      </c>
      <c r="C24" s="7" t="s">
        <v>53</v>
      </c>
      <c r="D24" s="8">
        <v>34491.97</v>
      </c>
      <c r="E24" s="8">
        <v>69747.58</v>
      </c>
      <c r="F24" s="8">
        <v>22005</v>
      </c>
      <c r="G24" s="46">
        <v>47310.75</v>
      </c>
    </row>
    <row r="25" spans="1:7" ht="15" customHeight="1">
      <c r="A25" s="3" t="s">
        <v>136</v>
      </c>
      <c r="B25" s="4" t="s">
        <v>137</v>
      </c>
      <c r="C25" s="4" t="s">
        <v>84</v>
      </c>
      <c r="D25" s="5">
        <v>78012</v>
      </c>
      <c r="E25" s="5">
        <v>92054.1</v>
      </c>
      <c r="F25" s="5">
        <v>441010.72</v>
      </c>
      <c r="G25" s="45">
        <v>553539.77</v>
      </c>
    </row>
    <row r="26" spans="1:7" ht="15" customHeight="1">
      <c r="A26" s="6" t="s">
        <v>136</v>
      </c>
      <c r="B26" s="7" t="s">
        <v>137</v>
      </c>
      <c r="C26" s="7" t="s">
        <v>105</v>
      </c>
      <c r="D26" s="8">
        <v>78000</v>
      </c>
      <c r="E26" s="8">
        <v>90870</v>
      </c>
      <c r="F26" s="8">
        <v>52000</v>
      </c>
      <c r="G26" s="46">
        <v>60580</v>
      </c>
    </row>
    <row r="27" spans="1:7" ht="15" customHeight="1">
      <c r="A27" s="3" t="s">
        <v>136</v>
      </c>
      <c r="B27" s="4" t="s">
        <v>137</v>
      </c>
      <c r="C27" s="4" t="s">
        <v>106</v>
      </c>
      <c r="D27" s="5" t="s">
        <v>128</v>
      </c>
      <c r="E27" s="5" t="s">
        <v>128</v>
      </c>
      <c r="F27" s="5">
        <v>135263.6</v>
      </c>
      <c r="G27" s="45">
        <v>166683.53</v>
      </c>
    </row>
    <row r="28" spans="1:7" ht="15" customHeight="1">
      <c r="A28" s="6" t="s">
        <v>136</v>
      </c>
      <c r="B28" s="7" t="s">
        <v>137</v>
      </c>
      <c r="C28" s="7" t="s">
        <v>140</v>
      </c>
      <c r="D28" s="8">
        <v>110151.4</v>
      </c>
      <c r="E28" s="8">
        <v>132923</v>
      </c>
      <c r="F28" s="8">
        <v>78000</v>
      </c>
      <c r="G28" s="46">
        <v>99450</v>
      </c>
    </row>
    <row r="29" spans="1:7" ht="15" customHeight="1">
      <c r="A29" s="3" t="s">
        <v>136</v>
      </c>
      <c r="B29" s="4" t="s">
        <v>137</v>
      </c>
      <c r="C29" s="4" t="s">
        <v>122</v>
      </c>
      <c r="D29" s="5">
        <v>48551.22</v>
      </c>
      <c r="E29" s="5">
        <v>114636.41</v>
      </c>
      <c r="F29" s="5">
        <v>32248</v>
      </c>
      <c r="G29" s="45">
        <v>70530.7</v>
      </c>
    </row>
    <row r="30" spans="1:7" ht="15" customHeight="1">
      <c r="A30" s="6" t="s">
        <v>136</v>
      </c>
      <c r="B30" s="7" t="s">
        <v>137</v>
      </c>
      <c r="C30" s="7" t="s">
        <v>46</v>
      </c>
      <c r="D30" s="8">
        <v>3251130.04</v>
      </c>
      <c r="E30" s="8">
        <v>6511051.54</v>
      </c>
      <c r="F30" s="8">
        <v>3697463.45</v>
      </c>
      <c r="G30" s="46">
        <v>6970485.89</v>
      </c>
    </row>
    <row r="31" spans="1:7" ht="15" customHeight="1">
      <c r="A31" s="3" t="s">
        <v>136</v>
      </c>
      <c r="B31" s="4" t="s">
        <v>137</v>
      </c>
      <c r="C31" s="4" t="s">
        <v>98</v>
      </c>
      <c r="D31" s="5">
        <v>279590.44</v>
      </c>
      <c r="E31" s="5">
        <v>637837.55</v>
      </c>
      <c r="F31" s="5" t="s">
        <v>128</v>
      </c>
      <c r="G31" s="45" t="s">
        <v>128</v>
      </c>
    </row>
    <row r="32" spans="1:7" ht="15" customHeight="1">
      <c r="A32" s="6" t="s">
        <v>136</v>
      </c>
      <c r="B32" s="7" t="s">
        <v>137</v>
      </c>
      <c r="C32" s="7" t="s">
        <v>45</v>
      </c>
      <c r="D32" s="8" t="s">
        <v>128</v>
      </c>
      <c r="E32" s="8" t="s">
        <v>128</v>
      </c>
      <c r="F32" s="8">
        <v>74651</v>
      </c>
      <c r="G32" s="46">
        <v>84355.63</v>
      </c>
    </row>
    <row r="33" spans="1:7" ht="15" customHeight="1">
      <c r="A33" s="3" t="s">
        <v>136</v>
      </c>
      <c r="B33" s="4" t="s">
        <v>137</v>
      </c>
      <c r="C33" s="4" t="s">
        <v>513</v>
      </c>
      <c r="D33" s="5" t="s">
        <v>128</v>
      </c>
      <c r="E33" s="5" t="s">
        <v>128</v>
      </c>
      <c r="F33" s="5">
        <v>22919</v>
      </c>
      <c r="G33" s="45">
        <v>46983.95</v>
      </c>
    </row>
    <row r="34" spans="1:7" ht="15" customHeight="1">
      <c r="A34" s="6" t="s">
        <v>136</v>
      </c>
      <c r="B34" s="7" t="s">
        <v>137</v>
      </c>
      <c r="C34" s="7" t="s">
        <v>107</v>
      </c>
      <c r="D34" s="8">
        <v>2109014</v>
      </c>
      <c r="E34" s="8">
        <v>2474834.79</v>
      </c>
      <c r="F34" s="8">
        <v>1764320.83</v>
      </c>
      <c r="G34" s="46">
        <v>2202048.13</v>
      </c>
    </row>
    <row r="35" spans="1:7" ht="15" customHeight="1">
      <c r="A35" s="3" t="s">
        <v>136</v>
      </c>
      <c r="B35" s="4" t="s">
        <v>137</v>
      </c>
      <c r="C35" s="4" t="s">
        <v>93</v>
      </c>
      <c r="D35" s="5">
        <v>442000</v>
      </c>
      <c r="E35" s="5">
        <v>525460</v>
      </c>
      <c r="F35" s="5">
        <v>444595</v>
      </c>
      <c r="G35" s="45">
        <v>549783.73</v>
      </c>
    </row>
    <row r="36" spans="1:7" ht="15" customHeight="1">
      <c r="A36" s="6" t="s">
        <v>136</v>
      </c>
      <c r="B36" s="7" t="s">
        <v>137</v>
      </c>
      <c r="C36" s="7" t="s">
        <v>102</v>
      </c>
      <c r="D36" s="8">
        <v>6651</v>
      </c>
      <c r="E36" s="8">
        <v>13590.03</v>
      </c>
      <c r="F36" s="8">
        <v>2546</v>
      </c>
      <c r="G36" s="46">
        <v>5459.31</v>
      </c>
    </row>
    <row r="37" spans="1:7" ht="15" customHeight="1">
      <c r="A37" s="3" t="s">
        <v>136</v>
      </c>
      <c r="B37" s="4" t="s">
        <v>137</v>
      </c>
      <c r="C37" s="4" t="s">
        <v>50</v>
      </c>
      <c r="D37" s="5">
        <v>127665</v>
      </c>
      <c r="E37" s="5">
        <v>274479.75</v>
      </c>
      <c r="F37" s="5" t="s">
        <v>128</v>
      </c>
      <c r="G37" s="45" t="s">
        <v>128</v>
      </c>
    </row>
    <row r="38" spans="1:7" ht="15" customHeight="1">
      <c r="A38" s="6" t="s">
        <v>136</v>
      </c>
      <c r="B38" s="7" t="s">
        <v>137</v>
      </c>
      <c r="C38" s="7" t="s">
        <v>113</v>
      </c>
      <c r="D38" s="8">
        <v>104258.2</v>
      </c>
      <c r="E38" s="8">
        <v>128762.37</v>
      </c>
      <c r="F38" s="8">
        <v>140500</v>
      </c>
      <c r="G38" s="46">
        <v>176945</v>
      </c>
    </row>
    <row r="39" spans="1:7" ht="15" customHeight="1">
      <c r="A39" s="3" t="s">
        <v>136</v>
      </c>
      <c r="B39" s="4" t="s">
        <v>137</v>
      </c>
      <c r="C39" s="4" t="s">
        <v>85</v>
      </c>
      <c r="D39" s="5" t="s">
        <v>128</v>
      </c>
      <c r="E39" s="5" t="s">
        <v>128</v>
      </c>
      <c r="F39" s="5">
        <v>225268.03</v>
      </c>
      <c r="G39" s="45">
        <v>431159.42</v>
      </c>
    </row>
    <row r="40" spans="1:7" ht="15" customHeight="1">
      <c r="A40" s="6" t="s">
        <v>136</v>
      </c>
      <c r="B40" s="7" t="s">
        <v>137</v>
      </c>
      <c r="C40" s="7" t="s">
        <v>605</v>
      </c>
      <c r="D40" s="8">
        <v>25003.2</v>
      </c>
      <c r="E40" s="8">
        <v>54682.6</v>
      </c>
      <c r="F40" s="8" t="s">
        <v>128</v>
      </c>
      <c r="G40" s="46" t="s">
        <v>128</v>
      </c>
    </row>
    <row r="41" spans="1:7" ht="15" customHeight="1">
      <c r="A41" s="3" t="s">
        <v>136</v>
      </c>
      <c r="B41" s="4" t="s">
        <v>137</v>
      </c>
      <c r="C41" s="4" t="s">
        <v>69</v>
      </c>
      <c r="D41" s="5">
        <v>18710</v>
      </c>
      <c r="E41" s="5">
        <v>18886.52</v>
      </c>
      <c r="F41" s="5" t="s">
        <v>128</v>
      </c>
      <c r="G41" s="45" t="s">
        <v>128</v>
      </c>
    </row>
    <row r="42" spans="1:7" ht="15" customHeight="1">
      <c r="A42" s="6" t="s">
        <v>136</v>
      </c>
      <c r="B42" s="7" t="s">
        <v>137</v>
      </c>
      <c r="C42" s="7" t="s">
        <v>90</v>
      </c>
      <c r="D42" s="8">
        <v>42623</v>
      </c>
      <c r="E42" s="8">
        <v>43056.38</v>
      </c>
      <c r="F42" s="8">
        <v>55956</v>
      </c>
      <c r="G42" s="46">
        <v>70719</v>
      </c>
    </row>
    <row r="43" spans="1:7" ht="15" customHeight="1">
      <c r="A43" s="3" t="s">
        <v>136</v>
      </c>
      <c r="B43" s="4" t="s">
        <v>137</v>
      </c>
      <c r="C43" s="4" t="s">
        <v>49</v>
      </c>
      <c r="D43" s="5" t="s">
        <v>128</v>
      </c>
      <c r="E43" s="5" t="s">
        <v>128</v>
      </c>
      <c r="F43" s="5">
        <v>14.7</v>
      </c>
      <c r="G43" s="45">
        <v>2.51</v>
      </c>
    </row>
    <row r="44" spans="1:7" ht="15" customHeight="1">
      <c r="A44" s="6" t="s">
        <v>136</v>
      </c>
      <c r="B44" s="7" t="s">
        <v>137</v>
      </c>
      <c r="C44" s="7" t="s">
        <v>91</v>
      </c>
      <c r="D44" s="8">
        <v>52000</v>
      </c>
      <c r="E44" s="8">
        <v>65414.71</v>
      </c>
      <c r="F44" s="8">
        <v>26000</v>
      </c>
      <c r="G44" s="46">
        <v>33800</v>
      </c>
    </row>
    <row r="45" spans="1:7" ht="15" customHeight="1">
      <c r="A45" s="3" t="s">
        <v>136</v>
      </c>
      <c r="B45" s="4" t="s">
        <v>137</v>
      </c>
      <c r="C45" s="4" t="s">
        <v>108</v>
      </c>
      <c r="D45" s="5" t="s">
        <v>128</v>
      </c>
      <c r="E45" s="5" t="s">
        <v>128</v>
      </c>
      <c r="F45" s="5">
        <v>104027.4</v>
      </c>
      <c r="G45" s="45">
        <v>214260.11</v>
      </c>
    </row>
    <row r="46" spans="1:7" ht="15" customHeight="1">
      <c r="A46" s="6" t="s">
        <v>136</v>
      </c>
      <c r="B46" s="7" t="s">
        <v>137</v>
      </c>
      <c r="C46" s="7" t="s">
        <v>68</v>
      </c>
      <c r="D46" s="8">
        <v>7080</v>
      </c>
      <c r="E46" s="8">
        <v>15222</v>
      </c>
      <c r="F46" s="8" t="s">
        <v>128</v>
      </c>
      <c r="G46" s="46" t="s">
        <v>128</v>
      </c>
    </row>
    <row r="47" spans="1:7" ht="15" customHeight="1">
      <c r="A47" s="3" t="s">
        <v>141</v>
      </c>
      <c r="B47" s="4" t="s">
        <v>142</v>
      </c>
      <c r="C47" s="4" t="s">
        <v>106</v>
      </c>
      <c r="D47" s="5">
        <v>2188</v>
      </c>
      <c r="E47" s="5">
        <v>3281.4</v>
      </c>
      <c r="F47" s="5" t="s">
        <v>128</v>
      </c>
      <c r="G47" s="45" t="s">
        <v>128</v>
      </c>
    </row>
    <row r="48" spans="1:7" ht="15" customHeight="1">
      <c r="A48" s="6" t="s">
        <v>141</v>
      </c>
      <c r="B48" s="7" t="s">
        <v>142</v>
      </c>
      <c r="C48" s="7" t="s">
        <v>122</v>
      </c>
      <c r="D48" s="8">
        <v>42000</v>
      </c>
      <c r="E48" s="8">
        <v>25200</v>
      </c>
      <c r="F48" s="8">
        <v>42000</v>
      </c>
      <c r="G48" s="46">
        <v>28350</v>
      </c>
    </row>
    <row r="49" spans="1:7" ht="15" customHeight="1">
      <c r="A49" s="3" t="s">
        <v>141</v>
      </c>
      <c r="B49" s="4" t="s">
        <v>142</v>
      </c>
      <c r="C49" s="4" t="s">
        <v>46</v>
      </c>
      <c r="D49" s="5">
        <v>201.6</v>
      </c>
      <c r="E49" s="5">
        <v>1142.4</v>
      </c>
      <c r="F49" s="5">
        <v>1499.6</v>
      </c>
      <c r="G49" s="45">
        <v>8497.73</v>
      </c>
    </row>
    <row r="50" spans="1:7" ht="15" customHeight="1">
      <c r="A50" s="6" t="s">
        <v>141</v>
      </c>
      <c r="B50" s="7" t="s">
        <v>142</v>
      </c>
      <c r="C50" s="7" t="s">
        <v>85</v>
      </c>
      <c r="D50" s="8" t="s">
        <v>128</v>
      </c>
      <c r="E50" s="8" t="s">
        <v>128</v>
      </c>
      <c r="F50" s="8">
        <v>7000</v>
      </c>
      <c r="G50" s="46">
        <v>13500</v>
      </c>
    </row>
    <row r="51" spans="1:7" ht="15" customHeight="1">
      <c r="A51" s="3" t="s">
        <v>141</v>
      </c>
      <c r="B51" s="4" t="s">
        <v>142</v>
      </c>
      <c r="C51" s="4" t="s">
        <v>65</v>
      </c>
      <c r="D51" s="5" t="s">
        <v>128</v>
      </c>
      <c r="E51" s="5" t="s">
        <v>128</v>
      </c>
      <c r="F51" s="5">
        <v>61540</v>
      </c>
      <c r="G51" s="45">
        <v>29720</v>
      </c>
    </row>
    <row r="52" spans="1:7" ht="15" customHeight="1">
      <c r="A52" s="6" t="s">
        <v>141</v>
      </c>
      <c r="B52" s="7" t="s">
        <v>142</v>
      </c>
      <c r="C52" s="7" t="s">
        <v>59</v>
      </c>
      <c r="D52" s="8">
        <v>44000</v>
      </c>
      <c r="E52" s="8">
        <v>23760</v>
      </c>
      <c r="F52" s="8">
        <v>350000</v>
      </c>
      <c r="G52" s="46">
        <v>166250</v>
      </c>
    </row>
    <row r="53" spans="1:7" ht="15" customHeight="1">
      <c r="A53" s="3" t="s">
        <v>143</v>
      </c>
      <c r="B53" s="4" t="s">
        <v>144</v>
      </c>
      <c r="C53" s="4" t="s">
        <v>103</v>
      </c>
      <c r="D53" s="5">
        <v>524.8</v>
      </c>
      <c r="E53" s="5">
        <v>1408.56</v>
      </c>
      <c r="F53" s="5" t="s">
        <v>128</v>
      </c>
      <c r="G53" s="45" t="s">
        <v>128</v>
      </c>
    </row>
    <row r="54" spans="1:7" ht="15" customHeight="1">
      <c r="A54" s="6" t="s">
        <v>514</v>
      </c>
      <c r="B54" s="7" t="s">
        <v>515</v>
      </c>
      <c r="C54" s="7" t="s">
        <v>46</v>
      </c>
      <c r="D54" s="8" t="s">
        <v>128</v>
      </c>
      <c r="E54" s="8" t="s">
        <v>128</v>
      </c>
      <c r="F54" s="8">
        <v>90</v>
      </c>
      <c r="G54" s="46">
        <v>510</v>
      </c>
    </row>
    <row r="55" spans="1:7" ht="15" customHeight="1">
      <c r="A55" s="3" t="s">
        <v>145</v>
      </c>
      <c r="B55" s="4" t="s">
        <v>146</v>
      </c>
      <c r="C55" s="4" t="s">
        <v>92</v>
      </c>
      <c r="D55" s="5" t="s">
        <v>128</v>
      </c>
      <c r="E55" s="5" t="s">
        <v>128</v>
      </c>
      <c r="F55" s="5">
        <v>234000</v>
      </c>
      <c r="G55" s="45">
        <v>162240</v>
      </c>
    </row>
    <row r="56" spans="1:7" ht="15" customHeight="1">
      <c r="A56" s="6" t="s">
        <v>145</v>
      </c>
      <c r="B56" s="7" t="s">
        <v>146</v>
      </c>
      <c r="C56" s="7" t="s">
        <v>66</v>
      </c>
      <c r="D56" s="8">
        <v>21952</v>
      </c>
      <c r="E56" s="8">
        <v>10976</v>
      </c>
      <c r="F56" s="8" t="s">
        <v>128</v>
      </c>
      <c r="G56" s="46" t="s">
        <v>128</v>
      </c>
    </row>
    <row r="57" spans="1:7" ht="15" customHeight="1">
      <c r="A57" s="3" t="s">
        <v>145</v>
      </c>
      <c r="B57" s="4" t="s">
        <v>146</v>
      </c>
      <c r="C57" s="4" t="s">
        <v>149</v>
      </c>
      <c r="D57" s="5" t="s">
        <v>128</v>
      </c>
      <c r="E57" s="5" t="s">
        <v>128</v>
      </c>
      <c r="F57" s="5">
        <v>208000</v>
      </c>
      <c r="G57" s="45">
        <v>99580</v>
      </c>
    </row>
    <row r="58" spans="1:7" ht="15" customHeight="1">
      <c r="A58" s="6" t="s">
        <v>147</v>
      </c>
      <c r="B58" s="7" t="s">
        <v>148</v>
      </c>
      <c r="C58" s="7" t="s">
        <v>138</v>
      </c>
      <c r="D58" s="8">
        <v>130395.45</v>
      </c>
      <c r="E58" s="8">
        <v>311593.56</v>
      </c>
      <c r="F58" s="8">
        <v>547689.75</v>
      </c>
      <c r="G58" s="46">
        <v>658728.31</v>
      </c>
    </row>
    <row r="59" spans="1:7" ht="15" customHeight="1">
      <c r="A59" s="3" t="s">
        <v>147</v>
      </c>
      <c r="B59" s="4" t="s">
        <v>148</v>
      </c>
      <c r="C59" s="4" t="s">
        <v>139</v>
      </c>
      <c r="D59" s="5" t="s">
        <v>128</v>
      </c>
      <c r="E59" s="5" t="s">
        <v>128</v>
      </c>
      <c r="F59" s="5">
        <v>612</v>
      </c>
      <c r="G59" s="45">
        <v>1893.93</v>
      </c>
    </row>
    <row r="60" spans="1:7" ht="15" customHeight="1">
      <c r="A60" s="6" t="s">
        <v>147</v>
      </c>
      <c r="B60" s="7" t="s">
        <v>148</v>
      </c>
      <c r="C60" s="7" t="s">
        <v>55</v>
      </c>
      <c r="D60" s="8">
        <v>153750</v>
      </c>
      <c r="E60" s="8">
        <v>419131.49</v>
      </c>
      <c r="F60" s="8">
        <v>42770</v>
      </c>
      <c r="G60" s="46">
        <v>134712.54</v>
      </c>
    </row>
    <row r="61" spans="1:7" ht="15" customHeight="1">
      <c r="A61" s="3" t="s">
        <v>147</v>
      </c>
      <c r="B61" s="4" t="s">
        <v>148</v>
      </c>
      <c r="C61" s="4" t="s">
        <v>53</v>
      </c>
      <c r="D61" s="5">
        <v>15419</v>
      </c>
      <c r="E61" s="5">
        <v>48837.81</v>
      </c>
      <c r="F61" s="5">
        <v>8000</v>
      </c>
      <c r="G61" s="45">
        <v>27700</v>
      </c>
    </row>
    <row r="62" spans="1:7" ht="15" customHeight="1">
      <c r="A62" s="6" t="s">
        <v>147</v>
      </c>
      <c r="B62" s="7" t="s">
        <v>148</v>
      </c>
      <c r="C62" s="7" t="s">
        <v>140</v>
      </c>
      <c r="D62" s="8">
        <v>1239</v>
      </c>
      <c r="E62" s="8">
        <v>4072.13</v>
      </c>
      <c r="F62" s="8" t="s">
        <v>128</v>
      </c>
      <c r="G62" s="46" t="s">
        <v>128</v>
      </c>
    </row>
    <row r="63" spans="1:7" ht="15" customHeight="1">
      <c r="A63" s="3" t="s">
        <v>147</v>
      </c>
      <c r="B63" s="4" t="s">
        <v>148</v>
      </c>
      <c r="C63" s="4" t="s">
        <v>122</v>
      </c>
      <c r="D63" s="5">
        <v>31220</v>
      </c>
      <c r="E63" s="5">
        <v>49405</v>
      </c>
      <c r="F63" s="5" t="s">
        <v>128</v>
      </c>
      <c r="G63" s="45" t="s">
        <v>128</v>
      </c>
    </row>
    <row r="64" spans="1:7" ht="15" customHeight="1">
      <c r="A64" s="6" t="s">
        <v>147</v>
      </c>
      <c r="B64" s="7" t="s">
        <v>148</v>
      </c>
      <c r="C64" s="7" t="s">
        <v>92</v>
      </c>
      <c r="D64" s="8" t="s">
        <v>128</v>
      </c>
      <c r="E64" s="8" t="s">
        <v>128</v>
      </c>
      <c r="F64" s="8">
        <v>80</v>
      </c>
      <c r="G64" s="46">
        <v>192</v>
      </c>
    </row>
    <row r="65" spans="1:7" ht="15" customHeight="1">
      <c r="A65" s="3" t="s">
        <v>147</v>
      </c>
      <c r="B65" s="4" t="s">
        <v>148</v>
      </c>
      <c r="C65" s="4" t="s">
        <v>46</v>
      </c>
      <c r="D65" s="5">
        <v>28987.2</v>
      </c>
      <c r="E65" s="5">
        <v>95657.76</v>
      </c>
      <c r="F65" s="5">
        <v>281320</v>
      </c>
      <c r="G65" s="45">
        <v>949276.48</v>
      </c>
    </row>
    <row r="66" spans="1:7" ht="15" customHeight="1">
      <c r="A66" s="6" t="s">
        <v>147</v>
      </c>
      <c r="B66" s="7" t="s">
        <v>148</v>
      </c>
      <c r="C66" s="7" t="s">
        <v>102</v>
      </c>
      <c r="D66" s="8">
        <v>534.6</v>
      </c>
      <c r="E66" s="8">
        <v>2425.01</v>
      </c>
      <c r="F66" s="8">
        <v>280.8</v>
      </c>
      <c r="G66" s="46">
        <v>1221.09</v>
      </c>
    </row>
    <row r="67" spans="1:7" ht="15" customHeight="1">
      <c r="A67" s="3" t="s">
        <v>147</v>
      </c>
      <c r="B67" s="4" t="s">
        <v>148</v>
      </c>
      <c r="C67" s="4" t="s">
        <v>50</v>
      </c>
      <c r="D67" s="5" t="s">
        <v>128</v>
      </c>
      <c r="E67" s="5" t="s">
        <v>128</v>
      </c>
      <c r="F67" s="5">
        <v>2000</v>
      </c>
      <c r="G67" s="45">
        <v>6457.34</v>
      </c>
    </row>
    <row r="68" spans="1:7" ht="15" customHeight="1">
      <c r="A68" s="6" t="s">
        <v>147</v>
      </c>
      <c r="B68" s="7" t="s">
        <v>148</v>
      </c>
      <c r="C68" s="7" t="s">
        <v>85</v>
      </c>
      <c r="D68" s="8" t="s">
        <v>128</v>
      </c>
      <c r="E68" s="8" t="s">
        <v>128</v>
      </c>
      <c r="F68" s="8">
        <v>112313.6</v>
      </c>
      <c r="G68" s="46">
        <v>391970.36</v>
      </c>
    </row>
    <row r="69" spans="1:7" ht="15" customHeight="1">
      <c r="A69" s="3" t="s">
        <v>147</v>
      </c>
      <c r="B69" s="4" t="s">
        <v>148</v>
      </c>
      <c r="C69" s="4" t="s">
        <v>65</v>
      </c>
      <c r="D69" s="5">
        <v>110000</v>
      </c>
      <c r="E69" s="5">
        <v>60500</v>
      </c>
      <c r="F69" s="5">
        <v>683523</v>
      </c>
      <c r="G69" s="45">
        <v>359957.15</v>
      </c>
    </row>
    <row r="70" spans="1:7" ht="15" customHeight="1">
      <c r="A70" s="6" t="s">
        <v>147</v>
      </c>
      <c r="B70" s="7" t="s">
        <v>148</v>
      </c>
      <c r="C70" s="7" t="s">
        <v>67</v>
      </c>
      <c r="D70" s="8" t="s">
        <v>128</v>
      </c>
      <c r="E70" s="8" t="s">
        <v>128</v>
      </c>
      <c r="F70" s="8">
        <v>52004</v>
      </c>
      <c r="G70" s="46">
        <v>31823.14</v>
      </c>
    </row>
    <row r="71" spans="1:7" ht="15" customHeight="1">
      <c r="A71" s="3" t="s">
        <v>147</v>
      </c>
      <c r="B71" s="4" t="s">
        <v>148</v>
      </c>
      <c r="C71" s="4" t="s">
        <v>59</v>
      </c>
      <c r="D71" s="5">
        <v>111001.6</v>
      </c>
      <c r="E71" s="5">
        <v>61525.84</v>
      </c>
      <c r="F71" s="5">
        <v>262624</v>
      </c>
      <c r="G71" s="45">
        <v>190141.6</v>
      </c>
    </row>
    <row r="72" spans="1:7" ht="15" customHeight="1">
      <c r="A72" s="6" t="s">
        <v>147</v>
      </c>
      <c r="B72" s="7" t="s">
        <v>148</v>
      </c>
      <c r="C72" s="7" t="s">
        <v>68</v>
      </c>
      <c r="D72" s="8">
        <v>1756.8</v>
      </c>
      <c r="E72" s="8">
        <v>6324.48</v>
      </c>
      <c r="F72" s="8" t="s">
        <v>128</v>
      </c>
      <c r="G72" s="46" t="s">
        <v>128</v>
      </c>
    </row>
    <row r="73" spans="1:7" ht="15" customHeight="1">
      <c r="A73" s="3" t="s">
        <v>150</v>
      </c>
      <c r="B73" s="4" t="s">
        <v>151</v>
      </c>
      <c r="C73" s="4" t="s">
        <v>139</v>
      </c>
      <c r="D73" s="5" t="s">
        <v>128</v>
      </c>
      <c r="E73" s="5" t="s">
        <v>128</v>
      </c>
      <c r="F73" s="5">
        <v>612</v>
      </c>
      <c r="G73" s="45">
        <v>1295.85</v>
      </c>
    </row>
    <row r="74" spans="1:7" ht="15" customHeight="1">
      <c r="A74" s="6" t="s">
        <v>150</v>
      </c>
      <c r="B74" s="7" t="s">
        <v>151</v>
      </c>
      <c r="C74" s="7" t="s">
        <v>53</v>
      </c>
      <c r="D74" s="8">
        <v>200</v>
      </c>
      <c r="E74" s="8">
        <v>1040</v>
      </c>
      <c r="F74" s="8" t="s">
        <v>128</v>
      </c>
      <c r="G74" s="46" t="s">
        <v>128</v>
      </c>
    </row>
    <row r="75" spans="1:7" ht="15" customHeight="1">
      <c r="A75" s="3" t="s">
        <v>150</v>
      </c>
      <c r="B75" s="4" t="s">
        <v>151</v>
      </c>
      <c r="C75" s="4" t="s">
        <v>140</v>
      </c>
      <c r="D75" s="5">
        <v>360</v>
      </c>
      <c r="E75" s="5">
        <v>1470.6</v>
      </c>
      <c r="F75" s="5" t="s">
        <v>128</v>
      </c>
      <c r="G75" s="45" t="s">
        <v>128</v>
      </c>
    </row>
    <row r="76" spans="1:7" ht="15" customHeight="1">
      <c r="A76" s="6" t="s">
        <v>150</v>
      </c>
      <c r="B76" s="7" t="s">
        <v>151</v>
      </c>
      <c r="C76" s="7" t="s">
        <v>122</v>
      </c>
      <c r="D76" s="8">
        <v>4132</v>
      </c>
      <c r="E76" s="8">
        <v>11272.8</v>
      </c>
      <c r="F76" s="8" t="s">
        <v>128</v>
      </c>
      <c r="G76" s="46" t="s">
        <v>128</v>
      </c>
    </row>
    <row r="77" spans="1:7" ht="15" customHeight="1">
      <c r="A77" s="3" t="s">
        <v>150</v>
      </c>
      <c r="B77" s="4" t="s">
        <v>151</v>
      </c>
      <c r="C77" s="4" t="s">
        <v>92</v>
      </c>
      <c r="D77" s="5">
        <v>109092</v>
      </c>
      <c r="E77" s="5">
        <v>132792.36</v>
      </c>
      <c r="F77" s="5">
        <v>85640</v>
      </c>
      <c r="G77" s="45">
        <v>96890.9</v>
      </c>
    </row>
    <row r="78" spans="1:7" ht="15" customHeight="1">
      <c r="A78" s="6" t="s">
        <v>150</v>
      </c>
      <c r="B78" s="7" t="s">
        <v>151</v>
      </c>
      <c r="C78" s="7" t="s">
        <v>46</v>
      </c>
      <c r="D78" s="8">
        <v>65972.4</v>
      </c>
      <c r="E78" s="8">
        <v>149153.16</v>
      </c>
      <c r="F78" s="8">
        <v>25847.2</v>
      </c>
      <c r="G78" s="46">
        <v>60788.48</v>
      </c>
    </row>
    <row r="79" spans="1:7" ht="15" customHeight="1">
      <c r="A79" s="3" t="s">
        <v>150</v>
      </c>
      <c r="B79" s="4" t="s">
        <v>151</v>
      </c>
      <c r="C79" s="4" t="s">
        <v>103</v>
      </c>
      <c r="D79" s="5">
        <v>2262.6</v>
      </c>
      <c r="E79" s="5">
        <v>10711.14</v>
      </c>
      <c r="F79" s="5" t="s">
        <v>128</v>
      </c>
      <c r="G79" s="45" t="s">
        <v>128</v>
      </c>
    </row>
    <row r="80" spans="1:7" ht="15" customHeight="1">
      <c r="A80" s="6" t="s">
        <v>150</v>
      </c>
      <c r="B80" s="7" t="s">
        <v>151</v>
      </c>
      <c r="C80" s="7" t="s">
        <v>113</v>
      </c>
      <c r="D80" s="8" t="s">
        <v>128</v>
      </c>
      <c r="E80" s="8" t="s">
        <v>128</v>
      </c>
      <c r="F80" s="8">
        <v>2000</v>
      </c>
      <c r="G80" s="46">
        <v>2700</v>
      </c>
    </row>
    <row r="81" spans="1:7" ht="15" customHeight="1">
      <c r="A81" s="3" t="s">
        <v>150</v>
      </c>
      <c r="B81" s="4" t="s">
        <v>151</v>
      </c>
      <c r="C81" s="4" t="s">
        <v>123</v>
      </c>
      <c r="D81" s="5">
        <v>1992.6</v>
      </c>
      <c r="E81" s="5">
        <v>5189.49</v>
      </c>
      <c r="F81" s="5">
        <v>248.4</v>
      </c>
      <c r="G81" s="45">
        <v>612.33</v>
      </c>
    </row>
    <row r="82" spans="1:7" ht="15" customHeight="1">
      <c r="A82" s="6" t="s">
        <v>150</v>
      </c>
      <c r="B82" s="7" t="s">
        <v>151</v>
      </c>
      <c r="C82" s="7" t="s">
        <v>91</v>
      </c>
      <c r="D82" s="8">
        <v>34000</v>
      </c>
      <c r="E82" s="8">
        <v>43283.17</v>
      </c>
      <c r="F82" s="8">
        <v>35000</v>
      </c>
      <c r="G82" s="46">
        <v>48000</v>
      </c>
    </row>
    <row r="83" spans="1:7" ht="15" customHeight="1">
      <c r="A83" s="3" t="s">
        <v>150</v>
      </c>
      <c r="B83" s="4" t="s">
        <v>151</v>
      </c>
      <c r="C83" s="4" t="s">
        <v>68</v>
      </c>
      <c r="D83" s="5">
        <v>576</v>
      </c>
      <c r="E83" s="5">
        <v>1751.04</v>
      </c>
      <c r="F83" s="5" t="s">
        <v>128</v>
      </c>
      <c r="G83" s="45" t="s">
        <v>128</v>
      </c>
    </row>
    <row r="84" spans="1:7" ht="15" customHeight="1">
      <c r="A84" s="6" t="s">
        <v>152</v>
      </c>
      <c r="B84" s="7" t="s">
        <v>153</v>
      </c>
      <c r="C84" s="7" t="s">
        <v>51</v>
      </c>
      <c r="D84" s="8">
        <v>84000</v>
      </c>
      <c r="E84" s="8">
        <v>24080</v>
      </c>
      <c r="F84" s="8" t="s">
        <v>128</v>
      </c>
      <c r="G84" s="46" t="s">
        <v>128</v>
      </c>
    </row>
    <row r="85" spans="1:7" ht="15" customHeight="1">
      <c r="A85" s="3" t="s">
        <v>152</v>
      </c>
      <c r="B85" s="4" t="s">
        <v>153</v>
      </c>
      <c r="C85" s="4" t="s">
        <v>84</v>
      </c>
      <c r="D85" s="5" t="s">
        <v>128</v>
      </c>
      <c r="E85" s="5" t="s">
        <v>128</v>
      </c>
      <c r="F85" s="5">
        <v>54000</v>
      </c>
      <c r="G85" s="45">
        <v>32400</v>
      </c>
    </row>
    <row r="86" spans="1:7" ht="15" customHeight="1">
      <c r="A86" s="6" t="s">
        <v>152</v>
      </c>
      <c r="B86" s="7" t="s">
        <v>153</v>
      </c>
      <c r="C86" s="7" t="s">
        <v>106</v>
      </c>
      <c r="D86" s="8" t="s">
        <v>128</v>
      </c>
      <c r="E86" s="8" t="s">
        <v>128</v>
      </c>
      <c r="F86" s="8">
        <v>535220</v>
      </c>
      <c r="G86" s="46">
        <v>318823</v>
      </c>
    </row>
    <row r="87" spans="1:7" ht="15" customHeight="1">
      <c r="A87" s="3" t="s">
        <v>152</v>
      </c>
      <c r="B87" s="4" t="s">
        <v>153</v>
      </c>
      <c r="C87" s="4" t="s">
        <v>92</v>
      </c>
      <c r="D87" s="5">
        <v>332000</v>
      </c>
      <c r="E87" s="5">
        <v>105460</v>
      </c>
      <c r="F87" s="5">
        <v>52000</v>
      </c>
      <c r="G87" s="45">
        <v>29250</v>
      </c>
    </row>
    <row r="88" spans="1:7" ht="15" customHeight="1">
      <c r="A88" s="6" t="s">
        <v>152</v>
      </c>
      <c r="B88" s="7" t="s">
        <v>153</v>
      </c>
      <c r="C88" s="7" t="s">
        <v>113</v>
      </c>
      <c r="D88" s="8" t="s">
        <v>128</v>
      </c>
      <c r="E88" s="8" t="s">
        <v>128</v>
      </c>
      <c r="F88" s="8">
        <v>50000</v>
      </c>
      <c r="G88" s="46">
        <v>18750</v>
      </c>
    </row>
    <row r="89" spans="1:7" ht="15" customHeight="1">
      <c r="A89" s="3" t="s">
        <v>152</v>
      </c>
      <c r="B89" s="4" t="s">
        <v>153</v>
      </c>
      <c r="C89" s="4" t="s">
        <v>67</v>
      </c>
      <c r="D89" s="5" t="s">
        <v>128</v>
      </c>
      <c r="E89" s="5" t="s">
        <v>128</v>
      </c>
      <c r="F89" s="5">
        <v>28000</v>
      </c>
      <c r="G89" s="45">
        <v>15400</v>
      </c>
    </row>
    <row r="90" spans="1:7" ht="15" customHeight="1">
      <c r="A90" s="6" t="s">
        <v>152</v>
      </c>
      <c r="B90" s="7" t="s">
        <v>153</v>
      </c>
      <c r="C90" s="7" t="s">
        <v>59</v>
      </c>
      <c r="D90" s="8" t="s">
        <v>128</v>
      </c>
      <c r="E90" s="8" t="s">
        <v>128</v>
      </c>
      <c r="F90" s="8">
        <v>22300</v>
      </c>
      <c r="G90" s="46">
        <v>13380</v>
      </c>
    </row>
    <row r="91" spans="1:7" ht="15" customHeight="1">
      <c r="A91" s="3" t="s">
        <v>152</v>
      </c>
      <c r="B91" s="4" t="s">
        <v>153</v>
      </c>
      <c r="C91" s="4" t="s">
        <v>149</v>
      </c>
      <c r="D91" s="5">
        <v>26000</v>
      </c>
      <c r="E91" s="5">
        <v>9360</v>
      </c>
      <c r="F91" s="5">
        <v>168000</v>
      </c>
      <c r="G91" s="45">
        <v>68320</v>
      </c>
    </row>
    <row r="92" spans="1:7" ht="15" customHeight="1">
      <c r="A92" s="6" t="s">
        <v>154</v>
      </c>
      <c r="B92" s="7" t="s">
        <v>155</v>
      </c>
      <c r="C92" s="7" t="s">
        <v>105</v>
      </c>
      <c r="D92" s="8" t="s">
        <v>128</v>
      </c>
      <c r="E92" s="8" t="s">
        <v>128</v>
      </c>
      <c r="F92" s="8">
        <v>78000</v>
      </c>
      <c r="G92" s="46">
        <v>110500</v>
      </c>
    </row>
    <row r="93" spans="1:7" ht="15" customHeight="1">
      <c r="A93" s="3" t="s">
        <v>154</v>
      </c>
      <c r="B93" s="4" t="s">
        <v>155</v>
      </c>
      <c r="C93" s="4" t="s">
        <v>106</v>
      </c>
      <c r="D93" s="5">
        <v>23000</v>
      </c>
      <c r="E93" s="5">
        <v>13800</v>
      </c>
      <c r="F93" s="5" t="s">
        <v>128</v>
      </c>
      <c r="G93" s="45" t="s">
        <v>128</v>
      </c>
    </row>
    <row r="94" spans="1:7" ht="15" customHeight="1">
      <c r="A94" s="6" t="s">
        <v>154</v>
      </c>
      <c r="B94" s="7" t="s">
        <v>155</v>
      </c>
      <c r="C94" s="7" t="s">
        <v>140</v>
      </c>
      <c r="D94" s="8">
        <v>1456.93</v>
      </c>
      <c r="E94" s="8">
        <v>5923.47</v>
      </c>
      <c r="F94" s="8" t="s">
        <v>128</v>
      </c>
      <c r="G94" s="46" t="s">
        <v>128</v>
      </c>
    </row>
    <row r="95" spans="1:7" ht="15" customHeight="1">
      <c r="A95" s="3" t="s">
        <v>154</v>
      </c>
      <c r="B95" s="4" t="s">
        <v>155</v>
      </c>
      <c r="C95" s="4" t="s">
        <v>122</v>
      </c>
      <c r="D95" s="5">
        <v>1032.67</v>
      </c>
      <c r="E95" s="5">
        <v>3123.87</v>
      </c>
      <c r="F95" s="5" t="s">
        <v>128</v>
      </c>
      <c r="G95" s="45" t="s">
        <v>128</v>
      </c>
    </row>
    <row r="96" spans="1:7" ht="15" customHeight="1">
      <c r="A96" s="6" t="s">
        <v>154</v>
      </c>
      <c r="B96" s="7" t="s">
        <v>155</v>
      </c>
      <c r="C96" s="7" t="s">
        <v>46</v>
      </c>
      <c r="D96" s="8">
        <v>21994</v>
      </c>
      <c r="E96" s="8">
        <v>50586.2</v>
      </c>
      <c r="F96" s="8">
        <v>43880.65</v>
      </c>
      <c r="G96" s="46">
        <v>111823.37</v>
      </c>
    </row>
    <row r="97" spans="1:7" ht="15" customHeight="1">
      <c r="A97" s="3" t="s">
        <v>154</v>
      </c>
      <c r="B97" s="4" t="s">
        <v>155</v>
      </c>
      <c r="C97" s="4" t="s">
        <v>103</v>
      </c>
      <c r="D97" s="5">
        <v>762.16</v>
      </c>
      <c r="E97" s="5">
        <v>2274.28</v>
      </c>
      <c r="F97" s="5" t="s">
        <v>128</v>
      </c>
      <c r="G97" s="45" t="s">
        <v>128</v>
      </c>
    </row>
    <row r="98" spans="1:7" ht="15" customHeight="1">
      <c r="A98" s="6" t="s">
        <v>154</v>
      </c>
      <c r="B98" s="7" t="s">
        <v>155</v>
      </c>
      <c r="C98" s="7" t="s">
        <v>156</v>
      </c>
      <c r="D98" s="8">
        <v>29008.3</v>
      </c>
      <c r="E98" s="8">
        <v>61412.35</v>
      </c>
      <c r="F98" s="8" t="s">
        <v>128</v>
      </c>
      <c r="G98" s="46" t="s">
        <v>128</v>
      </c>
    </row>
    <row r="99" spans="1:7" ht="15" customHeight="1">
      <c r="A99" s="3" t="s">
        <v>154</v>
      </c>
      <c r="B99" s="4" t="s">
        <v>155</v>
      </c>
      <c r="C99" s="4" t="s">
        <v>102</v>
      </c>
      <c r="D99" s="5">
        <v>386.97</v>
      </c>
      <c r="E99" s="5">
        <v>1686.83</v>
      </c>
      <c r="F99" s="5" t="s">
        <v>128</v>
      </c>
      <c r="G99" s="45" t="s">
        <v>128</v>
      </c>
    </row>
    <row r="100" spans="1:7" ht="15" customHeight="1">
      <c r="A100" s="6" t="s">
        <v>154</v>
      </c>
      <c r="B100" s="7" t="s">
        <v>155</v>
      </c>
      <c r="C100" s="7" t="s">
        <v>85</v>
      </c>
      <c r="D100" s="8" t="s">
        <v>128</v>
      </c>
      <c r="E100" s="8" t="s">
        <v>128</v>
      </c>
      <c r="F100" s="8">
        <v>11009.5</v>
      </c>
      <c r="G100" s="46">
        <v>35780.88</v>
      </c>
    </row>
    <row r="101" spans="1:7" ht="15" customHeight="1">
      <c r="A101" s="3" t="s">
        <v>154</v>
      </c>
      <c r="B101" s="4" t="s">
        <v>155</v>
      </c>
      <c r="C101" s="4" t="s">
        <v>123</v>
      </c>
      <c r="D101" s="5">
        <v>1884.6</v>
      </c>
      <c r="E101" s="5">
        <v>4574.09</v>
      </c>
      <c r="F101" s="5" t="s">
        <v>128</v>
      </c>
      <c r="G101" s="45" t="s">
        <v>128</v>
      </c>
    </row>
    <row r="102" spans="1:7" ht="15" customHeight="1">
      <c r="A102" s="6" t="s">
        <v>154</v>
      </c>
      <c r="B102" s="7" t="s">
        <v>155</v>
      </c>
      <c r="C102" s="7" t="s">
        <v>68</v>
      </c>
      <c r="D102" s="8">
        <v>1641.6</v>
      </c>
      <c r="E102" s="8">
        <v>4218.91</v>
      </c>
      <c r="F102" s="8" t="s">
        <v>128</v>
      </c>
      <c r="G102" s="46" t="s">
        <v>128</v>
      </c>
    </row>
    <row r="103" spans="1:7" ht="15" customHeight="1">
      <c r="A103" s="3" t="s">
        <v>157</v>
      </c>
      <c r="B103" s="4" t="s">
        <v>158</v>
      </c>
      <c r="C103" s="4" t="s">
        <v>139</v>
      </c>
      <c r="D103" s="5" t="s">
        <v>128</v>
      </c>
      <c r="E103" s="5" t="s">
        <v>128</v>
      </c>
      <c r="F103" s="5">
        <v>1224</v>
      </c>
      <c r="G103" s="45">
        <v>2420.03</v>
      </c>
    </row>
    <row r="104" spans="1:7" ht="15" customHeight="1">
      <c r="A104" s="6" t="s">
        <v>157</v>
      </c>
      <c r="B104" s="7" t="s">
        <v>158</v>
      </c>
      <c r="C104" s="7" t="s">
        <v>53</v>
      </c>
      <c r="D104" s="8" t="s">
        <v>128</v>
      </c>
      <c r="E104" s="8" t="s">
        <v>128</v>
      </c>
      <c r="F104" s="8">
        <v>200</v>
      </c>
      <c r="G104" s="46">
        <v>840</v>
      </c>
    </row>
    <row r="105" spans="1:7" ht="15" customHeight="1">
      <c r="A105" s="3" t="s">
        <v>157</v>
      </c>
      <c r="B105" s="4" t="s">
        <v>158</v>
      </c>
      <c r="C105" s="4" t="s">
        <v>105</v>
      </c>
      <c r="D105" s="5">
        <v>104000</v>
      </c>
      <c r="E105" s="5">
        <v>119340</v>
      </c>
      <c r="F105" s="5">
        <v>233210</v>
      </c>
      <c r="G105" s="45">
        <v>300573</v>
      </c>
    </row>
    <row r="106" spans="1:7" ht="15" customHeight="1">
      <c r="A106" s="6" t="s">
        <v>157</v>
      </c>
      <c r="B106" s="7" t="s">
        <v>158</v>
      </c>
      <c r="C106" s="7" t="s">
        <v>140</v>
      </c>
      <c r="D106" s="8">
        <v>1333.68</v>
      </c>
      <c r="E106" s="8">
        <v>3707.9</v>
      </c>
      <c r="F106" s="8" t="s">
        <v>128</v>
      </c>
      <c r="G106" s="46" t="s">
        <v>128</v>
      </c>
    </row>
    <row r="107" spans="1:7" ht="15" customHeight="1">
      <c r="A107" s="3" t="s">
        <v>157</v>
      </c>
      <c r="B107" s="4" t="s">
        <v>158</v>
      </c>
      <c r="C107" s="4" t="s">
        <v>122</v>
      </c>
      <c r="D107" s="5">
        <v>6694.15</v>
      </c>
      <c r="E107" s="5">
        <v>19347.54</v>
      </c>
      <c r="F107" s="5" t="s">
        <v>128</v>
      </c>
      <c r="G107" s="45" t="s">
        <v>128</v>
      </c>
    </row>
    <row r="108" spans="1:7" ht="15" customHeight="1">
      <c r="A108" s="6" t="s">
        <v>157</v>
      </c>
      <c r="B108" s="7" t="s">
        <v>158</v>
      </c>
      <c r="C108" s="7" t="s">
        <v>92</v>
      </c>
      <c r="D108" s="8">
        <v>26500</v>
      </c>
      <c r="E108" s="8">
        <v>29950</v>
      </c>
      <c r="F108" s="8">
        <v>72340</v>
      </c>
      <c r="G108" s="46">
        <v>95642</v>
      </c>
    </row>
    <row r="109" spans="1:7" ht="15" customHeight="1">
      <c r="A109" s="3" t="s">
        <v>157</v>
      </c>
      <c r="B109" s="4" t="s">
        <v>158</v>
      </c>
      <c r="C109" s="4" t="s">
        <v>46</v>
      </c>
      <c r="D109" s="5">
        <v>104392.68</v>
      </c>
      <c r="E109" s="5">
        <v>203552.55</v>
      </c>
      <c r="F109" s="5">
        <v>110147.07</v>
      </c>
      <c r="G109" s="45">
        <v>219758.22</v>
      </c>
    </row>
    <row r="110" spans="1:7" ht="15" customHeight="1">
      <c r="A110" s="6" t="s">
        <v>157</v>
      </c>
      <c r="B110" s="7" t="s">
        <v>158</v>
      </c>
      <c r="C110" s="7" t="s">
        <v>103</v>
      </c>
      <c r="D110" s="8">
        <v>10418.4</v>
      </c>
      <c r="E110" s="8">
        <v>34173.85</v>
      </c>
      <c r="F110" s="8" t="s">
        <v>128</v>
      </c>
      <c r="G110" s="46" t="s">
        <v>128</v>
      </c>
    </row>
    <row r="111" spans="1:7" ht="15" customHeight="1">
      <c r="A111" s="3" t="s">
        <v>157</v>
      </c>
      <c r="B111" s="4" t="s">
        <v>158</v>
      </c>
      <c r="C111" s="4" t="s">
        <v>107</v>
      </c>
      <c r="D111" s="5">
        <v>208000</v>
      </c>
      <c r="E111" s="5">
        <v>238160</v>
      </c>
      <c r="F111" s="5" t="s">
        <v>128</v>
      </c>
      <c r="G111" s="45" t="s">
        <v>128</v>
      </c>
    </row>
    <row r="112" spans="1:7" ht="15" customHeight="1">
      <c r="A112" s="6" t="s">
        <v>157</v>
      </c>
      <c r="B112" s="7" t="s">
        <v>158</v>
      </c>
      <c r="C112" s="7" t="s">
        <v>102</v>
      </c>
      <c r="D112" s="8">
        <v>722.76</v>
      </c>
      <c r="E112" s="8">
        <v>2520.91</v>
      </c>
      <c r="F112" s="8">
        <v>727.2</v>
      </c>
      <c r="G112" s="46">
        <v>2583.04</v>
      </c>
    </row>
    <row r="113" spans="1:7" ht="15" customHeight="1">
      <c r="A113" s="3" t="s">
        <v>157</v>
      </c>
      <c r="B113" s="4" t="s">
        <v>158</v>
      </c>
      <c r="C113" s="4" t="s">
        <v>113</v>
      </c>
      <c r="D113" s="5">
        <v>52000</v>
      </c>
      <c r="E113" s="5">
        <v>57980</v>
      </c>
      <c r="F113" s="5">
        <v>8000</v>
      </c>
      <c r="G113" s="45">
        <v>10400</v>
      </c>
    </row>
    <row r="114" spans="1:7" ht="15" customHeight="1">
      <c r="A114" s="6" t="s">
        <v>157</v>
      </c>
      <c r="B114" s="7" t="s">
        <v>158</v>
      </c>
      <c r="C114" s="7" t="s">
        <v>85</v>
      </c>
      <c r="D114" s="8" t="s">
        <v>128</v>
      </c>
      <c r="E114" s="8" t="s">
        <v>128</v>
      </c>
      <c r="F114" s="8">
        <v>199973.74</v>
      </c>
      <c r="G114" s="46">
        <v>398655.42</v>
      </c>
    </row>
    <row r="115" spans="1:7" ht="15" customHeight="1">
      <c r="A115" s="3" t="s">
        <v>157</v>
      </c>
      <c r="B115" s="4" t="s">
        <v>158</v>
      </c>
      <c r="C115" s="4" t="s">
        <v>123</v>
      </c>
      <c r="D115" s="5">
        <v>3812.4</v>
      </c>
      <c r="E115" s="5">
        <v>12264.01</v>
      </c>
      <c r="F115" s="5">
        <v>637.2</v>
      </c>
      <c r="G115" s="45">
        <v>1545.56</v>
      </c>
    </row>
    <row r="116" spans="1:7" ht="15" customHeight="1">
      <c r="A116" s="6" t="s">
        <v>157</v>
      </c>
      <c r="B116" s="7" t="s">
        <v>158</v>
      </c>
      <c r="C116" s="7" t="s">
        <v>91</v>
      </c>
      <c r="D116" s="8">
        <v>148000</v>
      </c>
      <c r="E116" s="8">
        <v>171575.69</v>
      </c>
      <c r="F116" s="8">
        <v>147000</v>
      </c>
      <c r="G116" s="46">
        <v>193410</v>
      </c>
    </row>
    <row r="117" spans="1:7" ht="15" customHeight="1">
      <c r="A117" s="3" t="s">
        <v>157</v>
      </c>
      <c r="B117" s="4" t="s">
        <v>158</v>
      </c>
      <c r="C117" s="4" t="s">
        <v>68</v>
      </c>
      <c r="D117" s="5">
        <v>6924.4</v>
      </c>
      <c r="E117" s="5">
        <v>19659.3</v>
      </c>
      <c r="F117" s="5" t="s">
        <v>128</v>
      </c>
      <c r="G117" s="45" t="s">
        <v>128</v>
      </c>
    </row>
    <row r="118" spans="1:7" ht="15" customHeight="1">
      <c r="A118" s="6" t="s">
        <v>159</v>
      </c>
      <c r="B118" s="7" t="s">
        <v>160</v>
      </c>
      <c r="C118" s="7" t="s">
        <v>106</v>
      </c>
      <c r="D118" s="8" t="s">
        <v>128</v>
      </c>
      <c r="E118" s="8" t="s">
        <v>128</v>
      </c>
      <c r="F118" s="8">
        <v>52000</v>
      </c>
      <c r="G118" s="46">
        <v>27040</v>
      </c>
    </row>
    <row r="119" spans="1:7" ht="15" customHeight="1">
      <c r="A119" s="3" t="s">
        <v>159</v>
      </c>
      <c r="B119" s="4" t="s">
        <v>160</v>
      </c>
      <c r="C119" s="4" t="s">
        <v>92</v>
      </c>
      <c r="D119" s="5">
        <v>108000</v>
      </c>
      <c r="E119" s="5">
        <v>71280</v>
      </c>
      <c r="F119" s="5">
        <v>20046</v>
      </c>
      <c r="G119" s="45">
        <v>13029.9</v>
      </c>
    </row>
    <row r="120" spans="1:7" ht="15" customHeight="1">
      <c r="A120" s="6" t="s">
        <v>159</v>
      </c>
      <c r="B120" s="7" t="s">
        <v>160</v>
      </c>
      <c r="C120" s="7" t="s">
        <v>46</v>
      </c>
      <c r="D120" s="8" t="s">
        <v>128</v>
      </c>
      <c r="E120" s="8" t="s">
        <v>128</v>
      </c>
      <c r="F120" s="8">
        <v>203448</v>
      </c>
      <c r="G120" s="46">
        <v>410240.55</v>
      </c>
    </row>
    <row r="121" spans="1:7" ht="15" customHeight="1">
      <c r="A121" s="3" t="s">
        <v>159</v>
      </c>
      <c r="B121" s="4" t="s">
        <v>160</v>
      </c>
      <c r="C121" s="4" t="s">
        <v>513</v>
      </c>
      <c r="D121" s="5" t="s">
        <v>128</v>
      </c>
      <c r="E121" s="5" t="s">
        <v>128</v>
      </c>
      <c r="F121" s="5">
        <v>1207</v>
      </c>
      <c r="G121" s="45">
        <v>2390.06</v>
      </c>
    </row>
    <row r="122" spans="1:7" ht="15" customHeight="1">
      <c r="A122" s="6" t="s">
        <v>159</v>
      </c>
      <c r="B122" s="7" t="s">
        <v>160</v>
      </c>
      <c r="C122" s="7" t="s">
        <v>85</v>
      </c>
      <c r="D122" s="8" t="s">
        <v>128</v>
      </c>
      <c r="E122" s="8" t="s">
        <v>128</v>
      </c>
      <c r="F122" s="8">
        <v>52000</v>
      </c>
      <c r="G122" s="46">
        <v>160200</v>
      </c>
    </row>
    <row r="123" spans="1:7" ht="15" customHeight="1">
      <c r="A123" s="3" t="s">
        <v>161</v>
      </c>
      <c r="B123" s="4" t="s">
        <v>162</v>
      </c>
      <c r="C123" s="4" t="s">
        <v>138</v>
      </c>
      <c r="D123" s="5">
        <v>8133.95</v>
      </c>
      <c r="E123" s="5">
        <v>8133.95</v>
      </c>
      <c r="F123" s="5" t="s">
        <v>128</v>
      </c>
      <c r="G123" s="45" t="s">
        <v>128</v>
      </c>
    </row>
    <row r="124" spans="1:7" ht="15" customHeight="1">
      <c r="A124" s="6" t="s">
        <v>161</v>
      </c>
      <c r="B124" s="7" t="s">
        <v>162</v>
      </c>
      <c r="C124" s="7" t="s">
        <v>53</v>
      </c>
      <c r="D124" s="8">
        <v>2007.5</v>
      </c>
      <c r="E124" s="8">
        <v>2710.25</v>
      </c>
      <c r="F124" s="8">
        <v>302</v>
      </c>
      <c r="G124" s="46">
        <v>413.15</v>
      </c>
    </row>
    <row r="125" spans="1:7" ht="15" customHeight="1">
      <c r="A125" s="3" t="s">
        <v>161</v>
      </c>
      <c r="B125" s="4" t="s">
        <v>162</v>
      </c>
      <c r="C125" s="4" t="s">
        <v>105</v>
      </c>
      <c r="D125" s="5" t="s">
        <v>128</v>
      </c>
      <c r="E125" s="5" t="s">
        <v>128</v>
      </c>
      <c r="F125" s="5">
        <v>413.1</v>
      </c>
      <c r="G125" s="45">
        <v>818.12</v>
      </c>
    </row>
    <row r="126" spans="1:7" ht="15" customHeight="1">
      <c r="A126" s="6" t="s">
        <v>161</v>
      </c>
      <c r="B126" s="7" t="s">
        <v>162</v>
      </c>
      <c r="C126" s="7" t="s">
        <v>140</v>
      </c>
      <c r="D126" s="8">
        <v>426.59</v>
      </c>
      <c r="E126" s="8">
        <v>619.92</v>
      </c>
      <c r="F126" s="8" t="s">
        <v>128</v>
      </c>
      <c r="G126" s="46" t="s">
        <v>128</v>
      </c>
    </row>
    <row r="127" spans="1:7" ht="15" customHeight="1">
      <c r="A127" s="3" t="s">
        <v>161</v>
      </c>
      <c r="B127" s="4" t="s">
        <v>162</v>
      </c>
      <c r="C127" s="4" t="s">
        <v>122</v>
      </c>
      <c r="D127" s="5">
        <v>13.32</v>
      </c>
      <c r="E127" s="5">
        <v>33.3</v>
      </c>
      <c r="F127" s="5" t="s">
        <v>128</v>
      </c>
      <c r="G127" s="45" t="s">
        <v>128</v>
      </c>
    </row>
    <row r="128" spans="1:7" ht="15" customHeight="1">
      <c r="A128" s="6" t="s">
        <v>161</v>
      </c>
      <c r="B128" s="7" t="s">
        <v>162</v>
      </c>
      <c r="C128" s="7" t="s">
        <v>46</v>
      </c>
      <c r="D128" s="8">
        <v>58141.8</v>
      </c>
      <c r="E128" s="8">
        <v>69770.16</v>
      </c>
      <c r="F128" s="8">
        <v>335056.5</v>
      </c>
      <c r="G128" s="46">
        <v>512899.29</v>
      </c>
    </row>
    <row r="129" spans="1:7" ht="15" customHeight="1">
      <c r="A129" s="3" t="s">
        <v>161</v>
      </c>
      <c r="B129" s="4" t="s">
        <v>162</v>
      </c>
      <c r="C129" s="4" t="s">
        <v>102</v>
      </c>
      <c r="D129" s="5" t="s">
        <v>128</v>
      </c>
      <c r="E129" s="5" t="s">
        <v>128</v>
      </c>
      <c r="F129" s="5">
        <v>810</v>
      </c>
      <c r="G129" s="45">
        <v>1004.89</v>
      </c>
    </row>
    <row r="130" spans="1:7" ht="15" customHeight="1">
      <c r="A130" s="6" t="s">
        <v>161</v>
      </c>
      <c r="B130" s="7" t="s">
        <v>162</v>
      </c>
      <c r="C130" s="7" t="s">
        <v>85</v>
      </c>
      <c r="D130" s="8" t="s">
        <v>128</v>
      </c>
      <c r="E130" s="8" t="s">
        <v>128</v>
      </c>
      <c r="F130" s="8">
        <v>1004.4</v>
      </c>
      <c r="G130" s="46">
        <v>1807.92</v>
      </c>
    </row>
    <row r="131" spans="1:7" ht="15" customHeight="1">
      <c r="A131" s="3" t="s">
        <v>161</v>
      </c>
      <c r="B131" s="4" t="s">
        <v>162</v>
      </c>
      <c r="C131" s="4" t="s">
        <v>123</v>
      </c>
      <c r="D131" s="5">
        <v>785.7</v>
      </c>
      <c r="E131" s="5">
        <v>1765.39</v>
      </c>
      <c r="F131" s="5" t="s">
        <v>128</v>
      </c>
      <c r="G131" s="45" t="s">
        <v>128</v>
      </c>
    </row>
    <row r="132" spans="1:7" ht="15" customHeight="1">
      <c r="A132" s="6" t="s">
        <v>163</v>
      </c>
      <c r="B132" s="7" t="s">
        <v>164</v>
      </c>
      <c r="C132" s="7" t="s">
        <v>138</v>
      </c>
      <c r="D132" s="8">
        <v>291464.8</v>
      </c>
      <c r="E132" s="8">
        <v>162995.72</v>
      </c>
      <c r="F132" s="8">
        <v>74000</v>
      </c>
      <c r="G132" s="46">
        <v>38850</v>
      </c>
    </row>
    <row r="133" spans="1:7" ht="15" customHeight="1">
      <c r="A133" s="3" t="s">
        <v>163</v>
      </c>
      <c r="B133" s="4" t="s">
        <v>164</v>
      </c>
      <c r="C133" s="4" t="s">
        <v>55</v>
      </c>
      <c r="D133" s="5">
        <v>43000</v>
      </c>
      <c r="E133" s="5">
        <v>26205.56</v>
      </c>
      <c r="F133" s="5">
        <v>88000</v>
      </c>
      <c r="G133" s="45">
        <v>67209.77</v>
      </c>
    </row>
    <row r="134" spans="1:7" ht="15" customHeight="1">
      <c r="A134" s="6" t="s">
        <v>163</v>
      </c>
      <c r="B134" s="7" t="s">
        <v>164</v>
      </c>
      <c r="C134" s="7" t="s">
        <v>51</v>
      </c>
      <c r="D134" s="8">
        <v>2530000</v>
      </c>
      <c r="E134" s="8">
        <v>2241420</v>
      </c>
      <c r="F134" s="8" t="s">
        <v>128</v>
      </c>
      <c r="G134" s="46" t="s">
        <v>128</v>
      </c>
    </row>
    <row r="135" spans="1:7" ht="15" customHeight="1">
      <c r="A135" s="3" t="s">
        <v>163</v>
      </c>
      <c r="B135" s="4" t="s">
        <v>164</v>
      </c>
      <c r="C135" s="4" t="s">
        <v>53</v>
      </c>
      <c r="D135" s="5">
        <v>2344.28</v>
      </c>
      <c r="E135" s="5">
        <v>2998.12</v>
      </c>
      <c r="F135" s="5" t="s">
        <v>128</v>
      </c>
      <c r="G135" s="45" t="s">
        <v>128</v>
      </c>
    </row>
    <row r="136" spans="1:7" ht="15" customHeight="1">
      <c r="A136" s="6" t="s">
        <v>163</v>
      </c>
      <c r="B136" s="7" t="s">
        <v>164</v>
      </c>
      <c r="C136" s="7" t="s">
        <v>105</v>
      </c>
      <c r="D136" s="8" t="s">
        <v>128</v>
      </c>
      <c r="E136" s="8" t="s">
        <v>128</v>
      </c>
      <c r="F136" s="8">
        <v>322.1</v>
      </c>
      <c r="G136" s="46">
        <v>665.64</v>
      </c>
    </row>
    <row r="137" spans="1:7" ht="15" customHeight="1">
      <c r="A137" s="3" t="s">
        <v>163</v>
      </c>
      <c r="B137" s="4" t="s">
        <v>164</v>
      </c>
      <c r="C137" s="4" t="s">
        <v>122</v>
      </c>
      <c r="D137" s="5">
        <v>14.4</v>
      </c>
      <c r="E137" s="5">
        <v>36</v>
      </c>
      <c r="F137" s="5" t="s">
        <v>128</v>
      </c>
      <c r="G137" s="45" t="s">
        <v>128</v>
      </c>
    </row>
    <row r="138" spans="1:7" ht="15" customHeight="1">
      <c r="A138" s="6" t="s">
        <v>163</v>
      </c>
      <c r="B138" s="7" t="s">
        <v>164</v>
      </c>
      <c r="C138" s="7" t="s">
        <v>92</v>
      </c>
      <c r="D138" s="8">
        <v>5704594.25</v>
      </c>
      <c r="E138" s="8">
        <v>6571386.01</v>
      </c>
      <c r="F138" s="8">
        <v>1416957.75</v>
      </c>
      <c r="G138" s="46">
        <v>906178.84</v>
      </c>
    </row>
    <row r="139" spans="1:7" ht="15" customHeight="1">
      <c r="A139" s="3" t="s">
        <v>163</v>
      </c>
      <c r="B139" s="4" t="s">
        <v>164</v>
      </c>
      <c r="C139" s="4" t="s">
        <v>46</v>
      </c>
      <c r="D139" s="5">
        <v>56636.16</v>
      </c>
      <c r="E139" s="5">
        <v>71899.84</v>
      </c>
      <c r="F139" s="5">
        <v>117218.2</v>
      </c>
      <c r="G139" s="45">
        <v>197369.51</v>
      </c>
    </row>
    <row r="140" spans="1:7" ht="15" customHeight="1">
      <c r="A140" s="6" t="s">
        <v>163</v>
      </c>
      <c r="B140" s="7" t="s">
        <v>164</v>
      </c>
      <c r="C140" s="7" t="s">
        <v>606</v>
      </c>
      <c r="D140" s="8">
        <v>27000</v>
      </c>
      <c r="E140" s="8">
        <v>12555</v>
      </c>
      <c r="F140" s="8" t="s">
        <v>128</v>
      </c>
      <c r="G140" s="46" t="s">
        <v>128</v>
      </c>
    </row>
    <row r="141" spans="1:7" ht="15" customHeight="1">
      <c r="A141" s="3" t="s">
        <v>163</v>
      </c>
      <c r="B141" s="4" t="s">
        <v>164</v>
      </c>
      <c r="C141" s="4" t="s">
        <v>65</v>
      </c>
      <c r="D141" s="5">
        <v>261000</v>
      </c>
      <c r="E141" s="5">
        <v>150075</v>
      </c>
      <c r="F141" s="5">
        <v>147454</v>
      </c>
      <c r="G141" s="45">
        <v>83699.7</v>
      </c>
    </row>
    <row r="142" spans="1:7" ht="15" customHeight="1">
      <c r="A142" s="6" t="s">
        <v>163</v>
      </c>
      <c r="B142" s="7" t="s">
        <v>164</v>
      </c>
      <c r="C142" s="7" t="s">
        <v>123</v>
      </c>
      <c r="D142" s="8" t="s">
        <v>128</v>
      </c>
      <c r="E142" s="8" t="s">
        <v>128</v>
      </c>
      <c r="F142" s="8">
        <v>1312.2</v>
      </c>
      <c r="G142" s="46">
        <v>2835.28</v>
      </c>
    </row>
    <row r="143" spans="1:7" ht="15" customHeight="1">
      <c r="A143" s="3" t="s">
        <v>163</v>
      </c>
      <c r="B143" s="4" t="s">
        <v>164</v>
      </c>
      <c r="C143" s="4" t="s">
        <v>149</v>
      </c>
      <c r="D143" s="5">
        <v>391013.5</v>
      </c>
      <c r="E143" s="5">
        <v>591098.9</v>
      </c>
      <c r="F143" s="5">
        <v>6436000</v>
      </c>
      <c r="G143" s="45">
        <v>5854320</v>
      </c>
    </row>
    <row r="144" spans="1:7" ht="15" customHeight="1">
      <c r="A144" s="6" t="s">
        <v>165</v>
      </c>
      <c r="B144" s="7" t="s">
        <v>166</v>
      </c>
      <c r="C144" s="7" t="s">
        <v>53</v>
      </c>
      <c r="D144" s="8" t="s">
        <v>128</v>
      </c>
      <c r="E144" s="8" t="s">
        <v>128</v>
      </c>
      <c r="F144" s="8">
        <v>505</v>
      </c>
      <c r="G144" s="46">
        <v>2189.25</v>
      </c>
    </row>
    <row r="145" spans="1:7" ht="15" customHeight="1">
      <c r="A145" s="3" t="s">
        <v>165</v>
      </c>
      <c r="B145" s="4" t="s">
        <v>166</v>
      </c>
      <c r="C145" s="4" t="s">
        <v>50</v>
      </c>
      <c r="D145" s="5" t="s">
        <v>128</v>
      </c>
      <c r="E145" s="5" t="s">
        <v>128</v>
      </c>
      <c r="F145" s="5">
        <v>5364.68</v>
      </c>
      <c r="G145" s="45">
        <v>19849.32</v>
      </c>
    </row>
    <row r="146" spans="1:7" ht="15" customHeight="1">
      <c r="A146" s="6" t="s">
        <v>516</v>
      </c>
      <c r="B146" s="7" t="s">
        <v>517</v>
      </c>
      <c r="C146" s="7" t="s">
        <v>53</v>
      </c>
      <c r="D146" s="8" t="s">
        <v>128</v>
      </c>
      <c r="E146" s="8" t="s">
        <v>128</v>
      </c>
      <c r="F146" s="8">
        <v>5.9</v>
      </c>
      <c r="G146" s="46">
        <v>346.2</v>
      </c>
    </row>
    <row r="147" spans="1:7" ht="15" customHeight="1">
      <c r="A147" s="3" t="s">
        <v>607</v>
      </c>
      <c r="B147" s="4" t="s">
        <v>608</v>
      </c>
      <c r="C147" s="4" t="s">
        <v>42</v>
      </c>
      <c r="D147" s="5" t="s">
        <v>128</v>
      </c>
      <c r="E147" s="5" t="s">
        <v>128</v>
      </c>
      <c r="F147" s="5">
        <v>70</v>
      </c>
      <c r="G147" s="45">
        <v>5134.77</v>
      </c>
    </row>
    <row r="148" spans="1:7" ht="15" customHeight="1">
      <c r="A148" s="6" t="s">
        <v>518</v>
      </c>
      <c r="B148" s="7" t="s">
        <v>519</v>
      </c>
      <c r="C148" s="7" t="s">
        <v>46</v>
      </c>
      <c r="D148" s="8">
        <v>44000</v>
      </c>
      <c r="E148" s="8">
        <v>27360</v>
      </c>
      <c r="F148" s="8" t="s">
        <v>128</v>
      </c>
      <c r="G148" s="46" t="s">
        <v>128</v>
      </c>
    </row>
    <row r="149" spans="1:7" ht="15" customHeight="1">
      <c r="A149" s="3" t="s">
        <v>520</v>
      </c>
      <c r="B149" s="4" t="s">
        <v>521</v>
      </c>
      <c r="C149" s="4" t="s">
        <v>156</v>
      </c>
      <c r="D149" s="5">
        <v>800</v>
      </c>
      <c r="E149" s="5">
        <v>87224.85</v>
      </c>
      <c r="F149" s="5" t="s">
        <v>128</v>
      </c>
      <c r="G149" s="45" t="s">
        <v>128</v>
      </c>
    </row>
    <row r="150" spans="1:7" ht="15" customHeight="1">
      <c r="A150" s="6" t="s">
        <v>520</v>
      </c>
      <c r="B150" s="7" t="s">
        <v>522</v>
      </c>
      <c r="C150" s="7" t="s">
        <v>100</v>
      </c>
      <c r="D150" s="8" t="s">
        <v>128</v>
      </c>
      <c r="E150" s="8" t="s">
        <v>128</v>
      </c>
      <c r="F150" s="8">
        <v>28140</v>
      </c>
      <c r="G150" s="46">
        <v>164590</v>
      </c>
    </row>
    <row r="151" spans="1:7" ht="15" customHeight="1">
      <c r="A151" s="3" t="s">
        <v>523</v>
      </c>
      <c r="B151" s="4" t="s">
        <v>303</v>
      </c>
      <c r="C151" s="4" t="s">
        <v>100</v>
      </c>
      <c r="D151" s="5" t="s">
        <v>128</v>
      </c>
      <c r="E151" s="5" t="s">
        <v>128</v>
      </c>
      <c r="F151" s="5">
        <v>159120</v>
      </c>
      <c r="G151" s="45">
        <v>797350</v>
      </c>
    </row>
    <row r="152" spans="1:7" ht="15" customHeight="1">
      <c r="A152" s="6" t="s">
        <v>523</v>
      </c>
      <c r="B152" s="7" t="s">
        <v>303</v>
      </c>
      <c r="C152" s="7" t="s">
        <v>609</v>
      </c>
      <c r="D152" s="8" t="s">
        <v>128</v>
      </c>
      <c r="E152" s="8" t="s">
        <v>128</v>
      </c>
      <c r="F152" s="8">
        <v>3180</v>
      </c>
      <c r="G152" s="46">
        <v>272757.79</v>
      </c>
    </row>
    <row r="153" spans="1:7" ht="15" customHeight="1">
      <c r="A153" s="3" t="s">
        <v>523</v>
      </c>
      <c r="B153" s="4" t="s">
        <v>524</v>
      </c>
      <c r="C153" s="4" t="s">
        <v>44</v>
      </c>
      <c r="D153" s="5">
        <v>5000</v>
      </c>
      <c r="E153" s="5">
        <v>298645.1</v>
      </c>
      <c r="F153" s="5" t="s">
        <v>128</v>
      </c>
      <c r="G153" s="45" t="s">
        <v>128</v>
      </c>
    </row>
    <row r="154" spans="1:7" ht="15" customHeight="1">
      <c r="A154" s="6" t="s">
        <v>525</v>
      </c>
      <c r="B154" s="7" t="s">
        <v>526</v>
      </c>
      <c r="C154" s="7" t="s">
        <v>42</v>
      </c>
      <c r="D154" s="8">
        <v>15</v>
      </c>
      <c r="E154" s="8">
        <v>3975.67</v>
      </c>
      <c r="F154" s="8" t="s">
        <v>128</v>
      </c>
      <c r="G154" s="46" t="s">
        <v>128</v>
      </c>
    </row>
    <row r="155" spans="1:7" ht="15" customHeight="1">
      <c r="A155" s="3" t="s">
        <v>525</v>
      </c>
      <c r="B155" s="4" t="s">
        <v>285</v>
      </c>
      <c r="C155" s="4" t="s">
        <v>100</v>
      </c>
      <c r="D155" s="5" t="s">
        <v>128</v>
      </c>
      <c r="E155" s="5" t="s">
        <v>128</v>
      </c>
      <c r="F155" s="5">
        <v>52840</v>
      </c>
      <c r="G155" s="45">
        <v>112180</v>
      </c>
    </row>
    <row r="156" spans="1:7" ht="15" customHeight="1">
      <c r="A156" s="6" t="s">
        <v>284</v>
      </c>
      <c r="B156" s="7" t="s">
        <v>285</v>
      </c>
      <c r="C156" s="7" t="s">
        <v>48</v>
      </c>
      <c r="D156" s="8" t="s">
        <v>128</v>
      </c>
      <c r="E156" s="8" t="s">
        <v>128</v>
      </c>
      <c r="F156" s="8">
        <v>1000</v>
      </c>
      <c r="G156" s="46">
        <v>3504.15</v>
      </c>
    </row>
    <row r="157" spans="1:7" ht="15" customHeight="1">
      <c r="A157" s="3" t="s">
        <v>284</v>
      </c>
      <c r="B157" s="4" t="s">
        <v>285</v>
      </c>
      <c r="C157" s="4" t="s">
        <v>139</v>
      </c>
      <c r="D157" s="5">
        <v>400</v>
      </c>
      <c r="E157" s="5">
        <v>1930.34</v>
      </c>
      <c r="F157" s="5">
        <v>996</v>
      </c>
      <c r="G157" s="45">
        <v>4023.66</v>
      </c>
    </row>
    <row r="158" spans="1:7" ht="15" customHeight="1">
      <c r="A158" s="6" t="s">
        <v>284</v>
      </c>
      <c r="B158" s="7" t="s">
        <v>285</v>
      </c>
      <c r="C158" s="7" t="s">
        <v>63</v>
      </c>
      <c r="D158" s="8">
        <v>10</v>
      </c>
      <c r="E158" s="8">
        <v>65.05</v>
      </c>
      <c r="F158" s="8" t="s">
        <v>128</v>
      </c>
      <c r="G158" s="46" t="s">
        <v>128</v>
      </c>
    </row>
    <row r="159" spans="1:7" ht="15" customHeight="1">
      <c r="A159" s="3" t="s">
        <v>284</v>
      </c>
      <c r="B159" s="4" t="s">
        <v>285</v>
      </c>
      <c r="C159" s="4" t="s">
        <v>82</v>
      </c>
      <c r="D159" s="5">
        <v>18000</v>
      </c>
      <c r="E159" s="5">
        <v>50090.99</v>
      </c>
      <c r="F159" s="5" t="s">
        <v>128</v>
      </c>
      <c r="G159" s="45" t="s">
        <v>128</v>
      </c>
    </row>
    <row r="160" spans="1:7" ht="15" customHeight="1">
      <c r="A160" s="6" t="s">
        <v>284</v>
      </c>
      <c r="B160" s="7" t="s">
        <v>285</v>
      </c>
      <c r="C160" s="7" t="s">
        <v>42</v>
      </c>
      <c r="D160" s="8">
        <v>84</v>
      </c>
      <c r="E160" s="8">
        <v>324.12</v>
      </c>
      <c r="F160" s="8" t="s">
        <v>128</v>
      </c>
      <c r="G160" s="46" t="s">
        <v>128</v>
      </c>
    </row>
    <row r="161" spans="1:7" ht="15" customHeight="1">
      <c r="A161" s="3" t="s">
        <v>284</v>
      </c>
      <c r="B161" s="4" t="s">
        <v>285</v>
      </c>
      <c r="C161" s="4" t="s">
        <v>95</v>
      </c>
      <c r="D161" s="5">
        <v>70986</v>
      </c>
      <c r="E161" s="5">
        <v>284139.71</v>
      </c>
      <c r="F161" s="5" t="s">
        <v>128</v>
      </c>
      <c r="G161" s="45" t="s">
        <v>128</v>
      </c>
    </row>
    <row r="162" spans="1:7" ht="15" customHeight="1">
      <c r="A162" s="6" t="s">
        <v>284</v>
      </c>
      <c r="B162" s="7" t="s">
        <v>285</v>
      </c>
      <c r="C162" s="7" t="s">
        <v>71</v>
      </c>
      <c r="D162" s="8">
        <v>3000</v>
      </c>
      <c r="E162" s="8">
        <v>13368.07</v>
      </c>
      <c r="F162" s="8">
        <v>110560</v>
      </c>
      <c r="G162" s="46">
        <v>384427.98</v>
      </c>
    </row>
    <row r="163" spans="1:7" ht="15" customHeight="1">
      <c r="A163" s="3" t="s">
        <v>284</v>
      </c>
      <c r="B163" s="4" t="s">
        <v>285</v>
      </c>
      <c r="C163" s="4" t="s">
        <v>67</v>
      </c>
      <c r="D163" s="5">
        <v>26900</v>
      </c>
      <c r="E163" s="5">
        <v>118841.4</v>
      </c>
      <c r="F163" s="5">
        <v>304584</v>
      </c>
      <c r="G163" s="45">
        <v>1064517.55</v>
      </c>
    </row>
    <row r="164" spans="1:7" ht="15" customHeight="1">
      <c r="A164" s="6" t="s">
        <v>284</v>
      </c>
      <c r="B164" s="7" t="s">
        <v>285</v>
      </c>
      <c r="C164" s="7" t="s">
        <v>109</v>
      </c>
      <c r="D164" s="8">
        <v>15560</v>
      </c>
      <c r="E164" s="8">
        <v>66279.54</v>
      </c>
      <c r="F164" s="8" t="s">
        <v>128</v>
      </c>
      <c r="G164" s="46" t="s">
        <v>128</v>
      </c>
    </row>
    <row r="165" spans="1:7" ht="15" customHeight="1">
      <c r="A165" s="3" t="s">
        <v>286</v>
      </c>
      <c r="B165" s="4" t="s">
        <v>287</v>
      </c>
      <c r="C165" s="4" t="s">
        <v>139</v>
      </c>
      <c r="D165" s="5">
        <v>1300</v>
      </c>
      <c r="E165" s="5">
        <v>3543.96</v>
      </c>
      <c r="F165" s="5" t="s">
        <v>128</v>
      </c>
      <c r="G165" s="45" t="s">
        <v>128</v>
      </c>
    </row>
    <row r="166" spans="1:7" ht="15" customHeight="1">
      <c r="A166" s="6" t="s">
        <v>286</v>
      </c>
      <c r="B166" s="7" t="s">
        <v>287</v>
      </c>
      <c r="C166" s="7" t="s">
        <v>42</v>
      </c>
      <c r="D166" s="8" t="s">
        <v>128</v>
      </c>
      <c r="E166" s="8" t="s">
        <v>128</v>
      </c>
      <c r="F166" s="8">
        <v>27</v>
      </c>
      <c r="G166" s="46">
        <v>122.39</v>
      </c>
    </row>
    <row r="167" spans="1:7" ht="15" customHeight="1">
      <c r="A167" s="3" t="s">
        <v>286</v>
      </c>
      <c r="B167" s="4" t="s">
        <v>287</v>
      </c>
      <c r="C167" s="4" t="s">
        <v>46</v>
      </c>
      <c r="D167" s="5" t="s">
        <v>128</v>
      </c>
      <c r="E167" s="5" t="s">
        <v>128</v>
      </c>
      <c r="F167" s="5">
        <v>110</v>
      </c>
      <c r="G167" s="45">
        <v>470.81</v>
      </c>
    </row>
    <row r="168" spans="1:7" ht="15" customHeight="1">
      <c r="A168" s="6" t="s">
        <v>286</v>
      </c>
      <c r="B168" s="7" t="s">
        <v>287</v>
      </c>
      <c r="C168" s="7" t="s">
        <v>43</v>
      </c>
      <c r="D168" s="8">
        <v>12</v>
      </c>
      <c r="E168" s="8">
        <v>44.53</v>
      </c>
      <c r="F168" s="8" t="s">
        <v>128</v>
      </c>
      <c r="G168" s="46" t="s">
        <v>128</v>
      </c>
    </row>
    <row r="169" spans="1:7" ht="15" customHeight="1">
      <c r="A169" s="3" t="s">
        <v>286</v>
      </c>
      <c r="B169" s="4" t="s">
        <v>287</v>
      </c>
      <c r="C169" s="4" t="s">
        <v>156</v>
      </c>
      <c r="D169" s="5" t="s">
        <v>128</v>
      </c>
      <c r="E169" s="5" t="s">
        <v>128</v>
      </c>
      <c r="F169" s="5">
        <v>1000</v>
      </c>
      <c r="G169" s="45">
        <v>1411.07</v>
      </c>
    </row>
    <row r="170" spans="1:7" ht="15" customHeight="1">
      <c r="A170" s="6" t="s">
        <v>286</v>
      </c>
      <c r="B170" s="7" t="s">
        <v>287</v>
      </c>
      <c r="C170" s="7" t="s">
        <v>95</v>
      </c>
      <c r="D170" s="8">
        <v>14000</v>
      </c>
      <c r="E170" s="8">
        <v>52613.04</v>
      </c>
      <c r="F170" s="8" t="s">
        <v>128</v>
      </c>
      <c r="G170" s="46" t="s">
        <v>128</v>
      </c>
    </row>
    <row r="171" spans="1:7" ht="15" customHeight="1">
      <c r="A171" s="3" t="s">
        <v>286</v>
      </c>
      <c r="B171" s="4" t="s">
        <v>287</v>
      </c>
      <c r="C171" s="4" t="s">
        <v>71</v>
      </c>
      <c r="D171" s="5">
        <v>122315</v>
      </c>
      <c r="E171" s="5">
        <v>474439.85</v>
      </c>
      <c r="F171" s="5">
        <v>5570</v>
      </c>
      <c r="G171" s="45">
        <v>19345.51</v>
      </c>
    </row>
    <row r="172" spans="1:7" ht="15" customHeight="1">
      <c r="A172" s="6" t="s">
        <v>286</v>
      </c>
      <c r="B172" s="7" t="s">
        <v>287</v>
      </c>
      <c r="C172" s="7" t="s">
        <v>67</v>
      </c>
      <c r="D172" s="8">
        <v>202224</v>
      </c>
      <c r="E172" s="8">
        <v>819657.5</v>
      </c>
      <c r="F172" s="8">
        <v>18108</v>
      </c>
      <c r="G172" s="46">
        <v>62165.86</v>
      </c>
    </row>
    <row r="173" spans="1:7" ht="15" customHeight="1">
      <c r="A173" s="3" t="s">
        <v>286</v>
      </c>
      <c r="B173" s="4" t="s">
        <v>287</v>
      </c>
      <c r="C173" s="4" t="s">
        <v>66</v>
      </c>
      <c r="D173" s="5" t="s">
        <v>128</v>
      </c>
      <c r="E173" s="5" t="s">
        <v>128</v>
      </c>
      <c r="F173" s="5">
        <v>40</v>
      </c>
      <c r="G173" s="45">
        <v>108.49</v>
      </c>
    </row>
    <row r="174" spans="1:7" ht="15" customHeight="1">
      <c r="A174" s="6" t="s">
        <v>288</v>
      </c>
      <c r="B174" s="7" t="s">
        <v>395</v>
      </c>
      <c r="C174" s="7" t="s">
        <v>44</v>
      </c>
      <c r="D174" s="8" t="s">
        <v>128</v>
      </c>
      <c r="E174" s="8" t="s">
        <v>128</v>
      </c>
      <c r="F174" s="8">
        <v>14365.7</v>
      </c>
      <c r="G174" s="46">
        <v>107286.83</v>
      </c>
    </row>
    <row r="175" spans="1:7" ht="15" customHeight="1">
      <c r="A175" s="3" t="s">
        <v>396</v>
      </c>
      <c r="B175" s="4" t="s">
        <v>397</v>
      </c>
      <c r="C175" s="4" t="s">
        <v>44</v>
      </c>
      <c r="D175" s="5" t="s">
        <v>128</v>
      </c>
      <c r="E175" s="5" t="s">
        <v>128</v>
      </c>
      <c r="F175" s="5">
        <v>7579</v>
      </c>
      <c r="G175" s="45">
        <v>67135.81</v>
      </c>
    </row>
    <row r="176" spans="1:7" ht="15" customHeight="1">
      <c r="A176" s="6" t="s">
        <v>396</v>
      </c>
      <c r="B176" s="7" t="s">
        <v>289</v>
      </c>
      <c r="C176" s="7" t="s">
        <v>44</v>
      </c>
      <c r="D176" s="8">
        <v>13845.5</v>
      </c>
      <c r="E176" s="8">
        <v>166203.4</v>
      </c>
      <c r="F176" s="8" t="s">
        <v>128</v>
      </c>
      <c r="G176" s="46" t="s">
        <v>128</v>
      </c>
    </row>
    <row r="177" spans="1:7" ht="15" customHeight="1">
      <c r="A177" s="3" t="s">
        <v>527</v>
      </c>
      <c r="B177" s="4" t="s">
        <v>285</v>
      </c>
      <c r="C177" s="4" t="s">
        <v>100</v>
      </c>
      <c r="D177" s="5" t="s">
        <v>128</v>
      </c>
      <c r="E177" s="5" t="s">
        <v>128</v>
      </c>
      <c r="F177" s="5">
        <v>2500</v>
      </c>
      <c r="G177" s="45">
        <v>5000</v>
      </c>
    </row>
    <row r="178" spans="1:7" ht="15" customHeight="1">
      <c r="A178" s="6" t="s">
        <v>527</v>
      </c>
      <c r="B178" s="7" t="s">
        <v>528</v>
      </c>
      <c r="C178" s="7" t="s">
        <v>44</v>
      </c>
      <c r="D178" s="8">
        <v>179</v>
      </c>
      <c r="E178" s="8">
        <v>1008.87</v>
      </c>
      <c r="F178" s="8" t="s">
        <v>128</v>
      </c>
      <c r="G178" s="46" t="s">
        <v>128</v>
      </c>
    </row>
    <row r="179" spans="1:7" ht="15" customHeight="1">
      <c r="A179" s="3" t="s">
        <v>398</v>
      </c>
      <c r="B179" s="4" t="s">
        <v>399</v>
      </c>
      <c r="C179" s="4" t="s">
        <v>47</v>
      </c>
      <c r="D179" s="5" t="s">
        <v>128</v>
      </c>
      <c r="E179" s="5" t="s">
        <v>128</v>
      </c>
      <c r="F179" s="5">
        <v>569374</v>
      </c>
      <c r="G179" s="45">
        <v>14567902.1</v>
      </c>
    </row>
    <row r="180" spans="1:7" ht="15" customHeight="1">
      <c r="A180" s="6" t="s">
        <v>398</v>
      </c>
      <c r="B180" s="7" t="s">
        <v>285</v>
      </c>
      <c r="C180" s="7" t="s">
        <v>47</v>
      </c>
      <c r="D180" s="8">
        <v>344305</v>
      </c>
      <c r="E180" s="8">
        <v>8900913.01</v>
      </c>
      <c r="F180" s="8" t="s">
        <v>128</v>
      </c>
      <c r="G180" s="46" t="s">
        <v>128</v>
      </c>
    </row>
    <row r="181" spans="1:7" ht="15" customHeight="1">
      <c r="A181" s="3" t="s">
        <v>400</v>
      </c>
      <c r="B181" s="4" t="s">
        <v>298</v>
      </c>
      <c r="C181" s="4" t="s">
        <v>44</v>
      </c>
      <c r="D181" s="5">
        <v>4928</v>
      </c>
      <c r="E181" s="5">
        <v>13715.22</v>
      </c>
      <c r="F181" s="5" t="s">
        <v>128</v>
      </c>
      <c r="G181" s="45" t="s">
        <v>128</v>
      </c>
    </row>
    <row r="182" spans="1:7" ht="15" customHeight="1">
      <c r="A182" s="6" t="s">
        <v>400</v>
      </c>
      <c r="B182" s="7" t="s">
        <v>401</v>
      </c>
      <c r="C182" s="7" t="s">
        <v>44</v>
      </c>
      <c r="D182" s="8" t="s">
        <v>128</v>
      </c>
      <c r="E182" s="8" t="s">
        <v>128</v>
      </c>
      <c r="F182" s="8">
        <v>2637</v>
      </c>
      <c r="G182" s="46">
        <v>5084.89</v>
      </c>
    </row>
    <row r="183" spans="1:7" ht="15" customHeight="1">
      <c r="A183" s="3" t="s">
        <v>402</v>
      </c>
      <c r="B183" s="4" t="s">
        <v>290</v>
      </c>
      <c r="C183" s="4" t="s">
        <v>44</v>
      </c>
      <c r="D183" s="5">
        <v>106779</v>
      </c>
      <c r="E183" s="5">
        <v>234229.24</v>
      </c>
      <c r="F183" s="5" t="s">
        <v>128</v>
      </c>
      <c r="G183" s="45" t="s">
        <v>128</v>
      </c>
    </row>
    <row r="184" spans="1:7" ht="15" customHeight="1">
      <c r="A184" s="6" t="s">
        <v>402</v>
      </c>
      <c r="B184" s="7" t="s">
        <v>403</v>
      </c>
      <c r="C184" s="7" t="s">
        <v>44</v>
      </c>
      <c r="D184" s="8" t="s">
        <v>128</v>
      </c>
      <c r="E184" s="8" t="s">
        <v>128</v>
      </c>
      <c r="F184" s="8">
        <v>169766</v>
      </c>
      <c r="G184" s="46">
        <v>282618.35</v>
      </c>
    </row>
    <row r="185" spans="1:7" ht="15" customHeight="1">
      <c r="A185" s="3" t="s">
        <v>404</v>
      </c>
      <c r="B185" s="4" t="s">
        <v>291</v>
      </c>
      <c r="C185" s="4" t="s">
        <v>44</v>
      </c>
      <c r="D185" s="5">
        <v>1299.5</v>
      </c>
      <c r="E185" s="5">
        <v>9914.39</v>
      </c>
      <c r="F185" s="5" t="s">
        <v>128</v>
      </c>
      <c r="G185" s="45" t="s">
        <v>128</v>
      </c>
    </row>
    <row r="186" spans="1:7" ht="15" customHeight="1">
      <c r="A186" s="6" t="s">
        <v>405</v>
      </c>
      <c r="B186" s="7" t="s">
        <v>406</v>
      </c>
      <c r="C186" s="7" t="s">
        <v>44</v>
      </c>
      <c r="D186" s="8" t="s">
        <v>128</v>
      </c>
      <c r="E186" s="8" t="s">
        <v>128</v>
      </c>
      <c r="F186" s="8">
        <v>745</v>
      </c>
      <c r="G186" s="46">
        <v>11826.22</v>
      </c>
    </row>
    <row r="187" spans="1:7" ht="15" customHeight="1">
      <c r="A187" s="3" t="s">
        <v>407</v>
      </c>
      <c r="B187" s="4" t="s">
        <v>408</v>
      </c>
      <c r="C187" s="4" t="s">
        <v>44</v>
      </c>
      <c r="D187" s="5" t="s">
        <v>128</v>
      </c>
      <c r="E187" s="5" t="s">
        <v>128</v>
      </c>
      <c r="F187" s="5">
        <v>42648</v>
      </c>
      <c r="G187" s="45">
        <v>313392.82</v>
      </c>
    </row>
    <row r="188" spans="1:7" ht="15" customHeight="1">
      <c r="A188" s="6" t="s">
        <v>610</v>
      </c>
      <c r="B188" s="7" t="s">
        <v>285</v>
      </c>
      <c r="C188" s="7" t="s">
        <v>46</v>
      </c>
      <c r="D188" s="8" t="s">
        <v>128</v>
      </c>
      <c r="E188" s="8" t="s">
        <v>128</v>
      </c>
      <c r="F188" s="8">
        <v>36160</v>
      </c>
      <c r="G188" s="46">
        <v>12284.7</v>
      </c>
    </row>
    <row r="189" spans="1:7" ht="15" customHeight="1">
      <c r="A189" s="3" t="s">
        <v>296</v>
      </c>
      <c r="B189" s="4" t="s">
        <v>297</v>
      </c>
      <c r="C189" s="4" t="s">
        <v>44</v>
      </c>
      <c r="D189" s="5">
        <v>38122</v>
      </c>
      <c r="E189" s="5">
        <v>308468.96</v>
      </c>
      <c r="F189" s="5" t="s">
        <v>128</v>
      </c>
      <c r="G189" s="45" t="s">
        <v>128</v>
      </c>
    </row>
    <row r="190" spans="1:7" ht="15" customHeight="1">
      <c r="A190" s="6" t="s">
        <v>409</v>
      </c>
      <c r="B190" s="7" t="s">
        <v>294</v>
      </c>
      <c r="C190" s="7" t="s">
        <v>106</v>
      </c>
      <c r="D190" s="8">
        <v>28000</v>
      </c>
      <c r="E190" s="8">
        <v>20762.89</v>
      </c>
      <c r="F190" s="8" t="s">
        <v>128</v>
      </c>
      <c r="G190" s="46" t="s">
        <v>128</v>
      </c>
    </row>
    <row r="191" spans="1:7" ht="15" customHeight="1">
      <c r="A191" s="3" t="s">
        <v>409</v>
      </c>
      <c r="B191" s="4" t="s">
        <v>294</v>
      </c>
      <c r="C191" s="4" t="s">
        <v>120</v>
      </c>
      <c r="D191" s="5">
        <v>27000</v>
      </c>
      <c r="E191" s="5">
        <v>36980.64</v>
      </c>
      <c r="F191" s="5" t="s">
        <v>128</v>
      </c>
      <c r="G191" s="45" t="s">
        <v>128</v>
      </c>
    </row>
    <row r="192" spans="1:7" ht="15" customHeight="1">
      <c r="A192" s="6" t="s">
        <v>410</v>
      </c>
      <c r="B192" s="7" t="s">
        <v>529</v>
      </c>
      <c r="C192" s="7" t="s">
        <v>46</v>
      </c>
      <c r="D192" s="8">
        <v>40000</v>
      </c>
      <c r="E192" s="8">
        <v>35514</v>
      </c>
      <c r="F192" s="8" t="s">
        <v>128</v>
      </c>
      <c r="G192" s="46" t="s">
        <v>128</v>
      </c>
    </row>
    <row r="193" spans="1:7" ht="15" customHeight="1">
      <c r="A193" s="3" t="s">
        <v>410</v>
      </c>
      <c r="B193" s="4" t="s">
        <v>411</v>
      </c>
      <c r="C193" s="4" t="s">
        <v>46</v>
      </c>
      <c r="D193" s="5" t="s">
        <v>128</v>
      </c>
      <c r="E193" s="5" t="s">
        <v>128</v>
      </c>
      <c r="F193" s="5">
        <v>141600</v>
      </c>
      <c r="G193" s="45">
        <v>74033.2</v>
      </c>
    </row>
    <row r="194" spans="1:7" ht="15" customHeight="1">
      <c r="A194" s="6" t="s">
        <v>412</v>
      </c>
      <c r="B194" s="7" t="s">
        <v>292</v>
      </c>
      <c r="C194" s="7" t="s">
        <v>44</v>
      </c>
      <c r="D194" s="8">
        <v>316</v>
      </c>
      <c r="E194" s="8">
        <v>975.02</v>
      </c>
      <c r="F194" s="8" t="s">
        <v>128</v>
      </c>
      <c r="G194" s="46" t="s">
        <v>128</v>
      </c>
    </row>
    <row r="195" spans="1:7" ht="15" customHeight="1">
      <c r="A195" s="3" t="s">
        <v>412</v>
      </c>
      <c r="B195" s="4" t="s">
        <v>413</v>
      </c>
      <c r="C195" s="4" t="s">
        <v>44</v>
      </c>
      <c r="D195" s="5" t="s">
        <v>128</v>
      </c>
      <c r="E195" s="5" t="s">
        <v>128</v>
      </c>
      <c r="F195" s="5">
        <v>453</v>
      </c>
      <c r="G195" s="45">
        <v>734.16</v>
      </c>
    </row>
    <row r="196" spans="1:7" ht="15" customHeight="1">
      <c r="A196" s="6" t="s">
        <v>414</v>
      </c>
      <c r="B196" s="7" t="s">
        <v>293</v>
      </c>
      <c r="C196" s="7" t="s">
        <v>44</v>
      </c>
      <c r="D196" s="8">
        <v>2157</v>
      </c>
      <c r="E196" s="8">
        <v>13104.56</v>
      </c>
      <c r="F196" s="8" t="s">
        <v>128</v>
      </c>
      <c r="G196" s="46" t="s">
        <v>128</v>
      </c>
    </row>
    <row r="197" spans="1:7" ht="15" customHeight="1">
      <c r="A197" s="3" t="s">
        <v>415</v>
      </c>
      <c r="B197" s="4" t="s">
        <v>416</v>
      </c>
      <c r="C197" s="4" t="s">
        <v>44</v>
      </c>
      <c r="D197" s="5" t="s">
        <v>128</v>
      </c>
      <c r="E197" s="5" t="s">
        <v>128</v>
      </c>
      <c r="F197" s="5">
        <v>510</v>
      </c>
      <c r="G197" s="45">
        <v>1738.47</v>
      </c>
    </row>
    <row r="198" spans="1:7" ht="15" customHeight="1">
      <c r="A198" s="6" t="s">
        <v>417</v>
      </c>
      <c r="B198" s="7" t="s">
        <v>301</v>
      </c>
      <c r="C198" s="7" t="s">
        <v>48</v>
      </c>
      <c r="D198" s="8">
        <v>42700</v>
      </c>
      <c r="E198" s="8">
        <v>250382.27</v>
      </c>
      <c r="F198" s="8" t="s">
        <v>128</v>
      </c>
      <c r="G198" s="46" t="s">
        <v>128</v>
      </c>
    </row>
    <row r="199" spans="1:7" ht="15" customHeight="1">
      <c r="A199" s="3" t="s">
        <v>417</v>
      </c>
      <c r="B199" s="4" t="s">
        <v>418</v>
      </c>
      <c r="C199" s="4" t="s">
        <v>48</v>
      </c>
      <c r="D199" s="5" t="s">
        <v>128</v>
      </c>
      <c r="E199" s="5" t="s">
        <v>128</v>
      </c>
      <c r="F199" s="5">
        <v>62926</v>
      </c>
      <c r="G199" s="45">
        <v>368200.99</v>
      </c>
    </row>
    <row r="200" spans="1:7" ht="15" customHeight="1">
      <c r="A200" s="6" t="s">
        <v>417</v>
      </c>
      <c r="B200" s="7" t="s">
        <v>301</v>
      </c>
      <c r="C200" s="7" t="s">
        <v>139</v>
      </c>
      <c r="D200" s="8">
        <v>21220</v>
      </c>
      <c r="E200" s="8">
        <v>118559.79</v>
      </c>
      <c r="F200" s="8" t="s">
        <v>128</v>
      </c>
      <c r="G200" s="46" t="s">
        <v>128</v>
      </c>
    </row>
    <row r="201" spans="1:7" ht="15" customHeight="1">
      <c r="A201" s="3" t="s">
        <v>417</v>
      </c>
      <c r="B201" s="4" t="s">
        <v>418</v>
      </c>
      <c r="C201" s="4" t="s">
        <v>139</v>
      </c>
      <c r="D201" s="5" t="s">
        <v>128</v>
      </c>
      <c r="E201" s="5" t="s">
        <v>128</v>
      </c>
      <c r="F201" s="5">
        <v>24200</v>
      </c>
      <c r="G201" s="45">
        <v>129637.26</v>
      </c>
    </row>
    <row r="202" spans="1:7" ht="15" customHeight="1">
      <c r="A202" s="6" t="s">
        <v>417</v>
      </c>
      <c r="B202" s="7" t="s">
        <v>301</v>
      </c>
      <c r="C202" s="7" t="s">
        <v>63</v>
      </c>
      <c r="D202" s="8">
        <v>47503.5</v>
      </c>
      <c r="E202" s="8">
        <v>359765.88</v>
      </c>
      <c r="F202" s="8" t="s">
        <v>128</v>
      </c>
      <c r="G202" s="46" t="s">
        <v>128</v>
      </c>
    </row>
    <row r="203" spans="1:7" ht="15" customHeight="1">
      <c r="A203" s="3" t="s">
        <v>417</v>
      </c>
      <c r="B203" s="4" t="s">
        <v>418</v>
      </c>
      <c r="C203" s="4" t="s">
        <v>63</v>
      </c>
      <c r="D203" s="5" t="s">
        <v>128</v>
      </c>
      <c r="E203" s="5" t="s">
        <v>128</v>
      </c>
      <c r="F203" s="5">
        <v>49300</v>
      </c>
      <c r="G203" s="45">
        <v>323364.28</v>
      </c>
    </row>
    <row r="204" spans="1:7" ht="15" customHeight="1">
      <c r="A204" s="6" t="s">
        <v>417</v>
      </c>
      <c r="B204" s="7" t="s">
        <v>418</v>
      </c>
      <c r="C204" s="7" t="s">
        <v>54</v>
      </c>
      <c r="D204" s="8" t="s">
        <v>128</v>
      </c>
      <c r="E204" s="8" t="s">
        <v>128</v>
      </c>
      <c r="F204" s="8">
        <v>464777.4</v>
      </c>
      <c r="G204" s="46">
        <v>2768747.99</v>
      </c>
    </row>
    <row r="205" spans="1:7" ht="15" customHeight="1">
      <c r="A205" s="3" t="s">
        <v>417</v>
      </c>
      <c r="B205" s="4" t="s">
        <v>301</v>
      </c>
      <c r="C205" s="4" t="s">
        <v>54</v>
      </c>
      <c r="D205" s="5">
        <v>93967.5</v>
      </c>
      <c r="E205" s="5">
        <v>524739.84</v>
      </c>
      <c r="F205" s="5" t="s">
        <v>128</v>
      </c>
      <c r="G205" s="45" t="s">
        <v>128</v>
      </c>
    </row>
    <row r="206" spans="1:7" ht="15" customHeight="1">
      <c r="A206" s="6" t="s">
        <v>417</v>
      </c>
      <c r="B206" s="7" t="s">
        <v>301</v>
      </c>
      <c r="C206" s="7" t="s">
        <v>42</v>
      </c>
      <c r="D206" s="8">
        <v>599772.55</v>
      </c>
      <c r="E206" s="8">
        <v>3567774.28</v>
      </c>
      <c r="F206" s="8" t="s">
        <v>128</v>
      </c>
      <c r="G206" s="46" t="s">
        <v>128</v>
      </c>
    </row>
    <row r="207" spans="1:7" ht="15" customHeight="1">
      <c r="A207" s="3" t="s">
        <v>417</v>
      </c>
      <c r="B207" s="4" t="s">
        <v>418</v>
      </c>
      <c r="C207" s="4" t="s">
        <v>42</v>
      </c>
      <c r="D207" s="5" t="s">
        <v>128</v>
      </c>
      <c r="E207" s="5" t="s">
        <v>128</v>
      </c>
      <c r="F207" s="5">
        <v>212227</v>
      </c>
      <c r="G207" s="45">
        <v>1271371.23</v>
      </c>
    </row>
    <row r="208" spans="1:7" ht="15" customHeight="1">
      <c r="A208" s="6" t="s">
        <v>417</v>
      </c>
      <c r="B208" s="7" t="s">
        <v>418</v>
      </c>
      <c r="C208" s="7" t="s">
        <v>46</v>
      </c>
      <c r="D208" s="8" t="s">
        <v>128</v>
      </c>
      <c r="E208" s="8" t="s">
        <v>128</v>
      </c>
      <c r="F208" s="8">
        <v>250</v>
      </c>
      <c r="G208" s="46">
        <v>1642.38</v>
      </c>
    </row>
    <row r="209" spans="1:7" ht="15" customHeight="1">
      <c r="A209" s="3" t="s">
        <v>417</v>
      </c>
      <c r="B209" s="4" t="s">
        <v>418</v>
      </c>
      <c r="C209" s="4" t="s">
        <v>302</v>
      </c>
      <c r="D209" s="5" t="s">
        <v>128</v>
      </c>
      <c r="E209" s="5" t="s">
        <v>128</v>
      </c>
      <c r="F209" s="5">
        <v>11772</v>
      </c>
      <c r="G209" s="45">
        <v>70433.44</v>
      </c>
    </row>
    <row r="210" spans="1:7" ht="15" customHeight="1">
      <c r="A210" s="6" t="s">
        <v>417</v>
      </c>
      <c r="B210" s="7" t="s">
        <v>418</v>
      </c>
      <c r="C210" s="7" t="s">
        <v>45</v>
      </c>
      <c r="D210" s="8" t="s">
        <v>128</v>
      </c>
      <c r="E210" s="8" t="s">
        <v>128</v>
      </c>
      <c r="F210" s="8">
        <v>317984</v>
      </c>
      <c r="G210" s="46">
        <v>1851785.6</v>
      </c>
    </row>
    <row r="211" spans="1:7" ht="15" customHeight="1">
      <c r="A211" s="3" t="s">
        <v>417</v>
      </c>
      <c r="B211" s="4" t="s">
        <v>301</v>
      </c>
      <c r="C211" s="4" t="s">
        <v>45</v>
      </c>
      <c r="D211" s="5">
        <v>711980</v>
      </c>
      <c r="E211" s="5">
        <v>3769303.64</v>
      </c>
      <c r="F211" s="5" t="s">
        <v>128</v>
      </c>
      <c r="G211" s="45" t="s">
        <v>128</v>
      </c>
    </row>
    <row r="212" spans="1:7" ht="15" customHeight="1">
      <c r="A212" s="6" t="s">
        <v>417</v>
      </c>
      <c r="B212" s="7" t="s">
        <v>418</v>
      </c>
      <c r="C212" s="7" t="s">
        <v>43</v>
      </c>
      <c r="D212" s="8" t="s">
        <v>128</v>
      </c>
      <c r="E212" s="8" t="s">
        <v>128</v>
      </c>
      <c r="F212" s="8">
        <v>705680</v>
      </c>
      <c r="G212" s="46">
        <v>4009338.36</v>
      </c>
    </row>
    <row r="213" spans="1:7" ht="15" customHeight="1">
      <c r="A213" s="3" t="s">
        <v>417</v>
      </c>
      <c r="B213" s="4" t="s">
        <v>301</v>
      </c>
      <c r="C213" s="4" t="s">
        <v>43</v>
      </c>
      <c r="D213" s="5">
        <v>631928.8</v>
      </c>
      <c r="E213" s="5">
        <v>3380694.98</v>
      </c>
      <c r="F213" s="5" t="s">
        <v>128</v>
      </c>
      <c r="G213" s="45" t="s">
        <v>128</v>
      </c>
    </row>
    <row r="214" spans="1:7" ht="15" customHeight="1">
      <c r="A214" s="6" t="s">
        <v>417</v>
      </c>
      <c r="B214" s="7" t="s">
        <v>418</v>
      </c>
      <c r="C214" s="7" t="s">
        <v>99</v>
      </c>
      <c r="D214" s="8" t="s">
        <v>128</v>
      </c>
      <c r="E214" s="8" t="s">
        <v>128</v>
      </c>
      <c r="F214" s="8">
        <v>2460</v>
      </c>
      <c r="G214" s="46">
        <v>15288.67</v>
      </c>
    </row>
    <row r="215" spans="1:7" ht="15" customHeight="1">
      <c r="A215" s="3" t="s">
        <v>417</v>
      </c>
      <c r="B215" s="4" t="s">
        <v>301</v>
      </c>
      <c r="C215" s="4" t="s">
        <v>99</v>
      </c>
      <c r="D215" s="5">
        <v>4560</v>
      </c>
      <c r="E215" s="5">
        <v>26927.17</v>
      </c>
      <c r="F215" s="5" t="s">
        <v>128</v>
      </c>
      <c r="G215" s="45" t="s">
        <v>128</v>
      </c>
    </row>
    <row r="216" spans="1:7" ht="15" customHeight="1">
      <c r="A216" s="6" t="s">
        <v>417</v>
      </c>
      <c r="B216" s="7" t="s">
        <v>301</v>
      </c>
      <c r="C216" s="7" t="s">
        <v>62</v>
      </c>
      <c r="D216" s="8">
        <v>4192</v>
      </c>
      <c r="E216" s="8">
        <v>23368.46</v>
      </c>
      <c r="F216" s="8" t="s">
        <v>128</v>
      </c>
      <c r="G216" s="46" t="s">
        <v>128</v>
      </c>
    </row>
    <row r="217" spans="1:7" ht="15" customHeight="1">
      <c r="A217" s="3" t="s">
        <v>417</v>
      </c>
      <c r="B217" s="4" t="s">
        <v>418</v>
      </c>
      <c r="C217" s="4" t="s">
        <v>62</v>
      </c>
      <c r="D217" s="5" t="s">
        <v>128</v>
      </c>
      <c r="E217" s="5" t="s">
        <v>128</v>
      </c>
      <c r="F217" s="5">
        <v>7950</v>
      </c>
      <c r="G217" s="45">
        <v>54467.05</v>
      </c>
    </row>
    <row r="218" spans="1:7" ht="15" customHeight="1">
      <c r="A218" s="6" t="s">
        <v>417</v>
      </c>
      <c r="B218" s="7" t="s">
        <v>418</v>
      </c>
      <c r="C218" s="7" t="s">
        <v>50</v>
      </c>
      <c r="D218" s="8" t="s">
        <v>128</v>
      </c>
      <c r="E218" s="8" t="s">
        <v>128</v>
      </c>
      <c r="F218" s="8">
        <v>1160</v>
      </c>
      <c r="G218" s="46">
        <v>6951.05</v>
      </c>
    </row>
    <row r="219" spans="1:7" ht="15" customHeight="1">
      <c r="A219" s="3" t="s">
        <v>417</v>
      </c>
      <c r="B219" s="4" t="s">
        <v>301</v>
      </c>
      <c r="C219" s="4" t="s">
        <v>100</v>
      </c>
      <c r="D219" s="5">
        <v>24150</v>
      </c>
      <c r="E219" s="5">
        <v>108680.2</v>
      </c>
      <c r="F219" s="5" t="s">
        <v>128</v>
      </c>
      <c r="G219" s="45" t="s">
        <v>128</v>
      </c>
    </row>
    <row r="220" spans="1:7" ht="15" customHeight="1">
      <c r="A220" s="6" t="s">
        <v>417</v>
      </c>
      <c r="B220" s="7" t="s">
        <v>301</v>
      </c>
      <c r="C220" s="7" t="s">
        <v>95</v>
      </c>
      <c r="D220" s="8">
        <v>852</v>
      </c>
      <c r="E220" s="8">
        <v>5870.87</v>
      </c>
      <c r="F220" s="8" t="s">
        <v>128</v>
      </c>
      <c r="G220" s="46" t="s">
        <v>128</v>
      </c>
    </row>
    <row r="221" spans="1:7" ht="15" customHeight="1">
      <c r="A221" s="3" t="s">
        <v>417</v>
      </c>
      <c r="B221" s="4" t="s">
        <v>301</v>
      </c>
      <c r="C221" s="4" t="s">
        <v>70</v>
      </c>
      <c r="D221" s="5">
        <v>6864</v>
      </c>
      <c r="E221" s="5">
        <v>27771.54</v>
      </c>
      <c r="F221" s="5" t="s">
        <v>128</v>
      </c>
      <c r="G221" s="45" t="s">
        <v>128</v>
      </c>
    </row>
    <row r="222" spans="1:7" ht="15" customHeight="1">
      <c r="A222" s="6" t="s">
        <v>417</v>
      </c>
      <c r="B222" s="7" t="s">
        <v>418</v>
      </c>
      <c r="C222" s="7" t="s">
        <v>71</v>
      </c>
      <c r="D222" s="8" t="s">
        <v>128</v>
      </c>
      <c r="E222" s="8" t="s">
        <v>128</v>
      </c>
      <c r="F222" s="8">
        <v>3048</v>
      </c>
      <c r="G222" s="46">
        <v>17846.59</v>
      </c>
    </row>
    <row r="223" spans="1:7" ht="15" customHeight="1">
      <c r="A223" s="3" t="s">
        <v>417</v>
      </c>
      <c r="B223" s="4" t="s">
        <v>301</v>
      </c>
      <c r="C223" s="4" t="s">
        <v>71</v>
      </c>
      <c r="D223" s="5">
        <v>4540</v>
      </c>
      <c r="E223" s="5">
        <v>23927.42</v>
      </c>
      <c r="F223" s="5" t="s">
        <v>128</v>
      </c>
      <c r="G223" s="45" t="s">
        <v>128</v>
      </c>
    </row>
    <row r="224" spans="1:7" ht="15" customHeight="1">
      <c r="A224" s="6" t="s">
        <v>417</v>
      </c>
      <c r="B224" s="7" t="s">
        <v>301</v>
      </c>
      <c r="C224" s="7" t="s">
        <v>67</v>
      </c>
      <c r="D224" s="8">
        <v>496326</v>
      </c>
      <c r="E224" s="8">
        <v>2689570</v>
      </c>
      <c r="F224" s="8" t="s">
        <v>128</v>
      </c>
      <c r="G224" s="46" t="s">
        <v>128</v>
      </c>
    </row>
    <row r="225" spans="1:7" ht="15" customHeight="1">
      <c r="A225" s="3" t="s">
        <v>417</v>
      </c>
      <c r="B225" s="4" t="s">
        <v>418</v>
      </c>
      <c r="C225" s="4" t="s">
        <v>67</v>
      </c>
      <c r="D225" s="5" t="s">
        <v>128</v>
      </c>
      <c r="E225" s="5" t="s">
        <v>128</v>
      </c>
      <c r="F225" s="5">
        <v>341268</v>
      </c>
      <c r="G225" s="45">
        <v>1847580.28</v>
      </c>
    </row>
    <row r="226" spans="1:7" ht="15" customHeight="1">
      <c r="A226" s="6" t="s">
        <v>417</v>
      </c>
      <c r="B226" s="7" t="s">
        <v>301</v>
      </c>
      <c r="C226" s="7" t="s">
        <v>109</v>
      </c>
      <c r="D226" s="8">
        <v>1444</v>
      </c>
      <c r="E226" s="8">
        <v>7950.31</v>
      </c>
      <c r="F226" s="8" t="s">
        <v>128</v>
      </c>
      <c r="G226" s="46" t="s">
        <v>128</v>
      </c>
    </row>
    <row r="227" spans="1:7" ht="15" customHeight="1">
      <c r="A227" s="3" t="s">
        <v>417</v>
      </c>
      <c r="B227" s="4" t="s">
        <v>418</v>
      </c>
      <c r="C227" s="4" t="s">
        <v>49</v>
      </c>
      <c r="D227" s="5" t="s">
        <v>128</v>
      </c>
      <c r="E227" s="5" t="s">
        <v>128</v>
      </c>
      <c r="F227" s="5">
        <v>50</v>
      </c>
      <c r="G227" s="45">
        <v>258.5</v>
      </c>
    </row>
    <row r="228" spans="1:7" ht="15" customHeight="1">
      <c r="A228" s="6" t="s">
        <v>417</v>
      </c>
      <c r="B228" s="7" t="s">
        <v>418</v>
      </c>
      <c r="C228" s="7" t="s">
        <v>350</v>
      </c>
      <c r="D228" s="8" t="s">
        <v>128</v>
      </c>
      <c r="E228" s="8" t="s">
        <v>128</v>
      </c>
      <c r="F228" s="8">
        <v>8028</v>
      </c>
      <c r="G228" s="46">
        <v>52092.05</v>
      </c>
    </row>
    <row r="229" spans="1:7" ht="15" customHeight="1">
      <c r="A229" s="3" t="s">
        <v>417</v>
      </c>
      <c r="B229" s="4" t="s">
        <v>301</v>
      </c>
      <c r="C229" s="4" t="s">
        <v>66</v>
      </c>
      <c r="D229" s="5">
        <v>12300</v>
      </c>
      <c r="E229" s="5">
        <v>79052.14</v>
      </c>
      <c r="F229" s="5" t="s">
        <v>128</v>
      </c>
      <c r="G229" s="45" t="s">
        <v>128</v>
      </c>
    </row>
    <row r="230" spans="1:7" ht="15" customHeight="1">
      <c r="A230" s="6" t="s">
        <v>417</v>
      </c>
      <c r="B230" s="7" t="s">
        <v>418</v>
      </c>
      <c r="C230" s="7" t="s">
        <v>66</v>
      </c>
      <c r="D230" s="8" t="s">
        <v>128</v>
      </c>
      <c r="E230" s="8" t="s">
        <v>128</v>
      </c>
      <c r="F230" s="8">
        <v>11000</v>
      </c>
      <c r="G230" s="46">
        <v>59398.13</v>
      </c>
    </row>
    <row r="231" spans="1:7" ht="15" customHeight="1">
      <c r="A231" s="3" t="s">
        <v>417</v>
      </c>
      <c r="B231" s="4" t="s">
        <v>418</v>
      </c>
      <c r="C231" s="4" t="s">
        <v>44</v>
      </c>
      <c r="D231" s="5" t="s">
        <v>128</v>
      </c>
      <c r="E231" s="5" t="s">
        <v>128</v>
      </c>
      <c r="F231" s="5">
        <v>343082</v>
      </c>
      <c r="G231" s="45">
        <v>1822385.82</v>
      </c>
    </row>
    <row r="232" spans="1:7" ht="15" customHeight="1">
      <c r="A232" s="6" t="s">
        <v>417</v>
      </c>
      <c r="B232" s="7" t="s">
        <v>301</v>
      </c>
      <c r="C232" s="7" t="s">
        <v>44</v>
      </c>
      <c r="D232" s="8">
        <v>274408</v>
      </c>
      <c r="E232" s="8">
        <v>1336071.08</v>
      </c>
      <c r="F232" s="8" t="s">
        <v>128</v>
      </c>
      <c r="G232" s="46" t="s">
        <v>128</v>
      </c>
    </row>
    <row r="233" spans="1:7" ht="15" customHeight="1">
      <c r="A233" s="3" t="s">
        <v>419</v>
      </c>
      <c r="B233" s="4" t="s">
        <v>420</v>
      </c>
      <c r="C233" s="4" t="s">
        <v>139</v>
      </c>
      <c r="D233" s="5" t="s">
        <v>128</v>
      </c>
      <c r="E233" s="5" t="s">
        <v>128</v>
      </c>
      <c r="F233" s="5">
        <v>4630</v>
      </c>
      <c r="G233" s="45">
        <v>27414.7</v>
      </c>
    </row>
    <row r="234" spans="1:7" ht="15" customHeight="1">
      <c r="A234" s="6" t="s">
        <v>419</v>
      </c>
      <c r="B234" s="7" t="s">
        <v>420</v>
      </c>
      <c r="C234" s="7" t="s">
        <v>63</v>
      </c>
      <c r="D234" s="8" t="s">
        <v>128</v>
      </c>
      <c r="E234" s="8" t="s">
        <v>128</v>
      </c>
      <c r="F234" s="8">
        <v>15720</v>
      </c>
      <c r="G234" s="46">
        <v>109100</v>
      </c>
    </row>
    <row r="235" spans="1:7" ht="15" customHeight="1">
      <c r="A235" s="3" t="s">
        <v>419</v>
      </c>
      <c r="B235" s="4" t="s">
        <v>420</v>
      </c>
      <c r="C235" s="4" t="s">
        <v>42</v>
      </c>
      <c r="D235" s="5" t="s">
        <v>128</v>
      </c>
      <c r="E235" s="5" t="s">
        <v>128</v>
      </c>
      <c r="F235" s="5">
        <v>242555</v>
      </c>
      <c r="G235" s="45">
        <v>1375847.9</v>
      </c>
    </row>
    <row r="236" spans="1:7" ht="15" customHeight="1">
      <c r="A236" s="6" t="s">
        <v>419</v>
      </c>
      <c r="B236" s="7" t="s">
        <v>420</v>
      </c>
      <c r="C236" s="7" t="s">
        <v>45</v>
      </c>
      <c r="D236" s="8" t="s">
        <v>128</v>
      </c>
      <c r="E236" s="8" t="s">
        <v>128</v>
      </c>
      <c r="F236" s="8">
        <v>74880</v>
      </c>
      <c r="G236" s="46">
        <v>402921.39</v>
      </c>
    </row>
    <row r="237" spans="1:7" ht="15" customHeight="1">
      <c r="A237" s="3" t="s">
        <v>419</v>
      </c>
      <c r="B237" s="4" t="s">
        <v>420</v>
      </c>
      <c r="C237" s="4" t="s">
        <v>62</v>
      </c>
      <c r="D237" s="5" t="s">
        <v>128</v>
      </c>
      <c r="E237" s="5" t="s">
        <v>128</v>
      </c>
      <c r="F237" s="5">
        <v>245</v>
      </c>
      <c r="G237" s="45">
        <v>1714.3</v>
      </c>
    </row>
    <row r="238" spans="1:7" ht="15" customHeight="1">
      <c r="A238" s="6" t="s">
        <v>419</v>
      </c>
      <c r="B238" s="7" t="s">
        <v>420</v>
      </c>
      <c r="C238" s="7" t="s">
        <v>67</v>
      </c>
      <c r="D238" s="8" t="s">
        <v>128</v>
      </c>
      <c r="E238" s="8" t="s">
        <v>128</v>
      </c>
      <c r="F238" s="8">
        <v>102204</v>
      </c>
      <c r="G238" s="46">
        <v>580333.39</v>
      </c>
    </row>
    <row r="239" spans="1:7" ht="15" customHeight="1">
      <c r="A239" s="3" t="s">
        <v>419</v>
      </c>
      <c r="B239" s="4" t="s">
        <v>420</v>
      </c>
      <c r="C239" s="4" t="s">
        <v>66</v>
      </c>
      <c r="D239" s="5" t="s">
        <v>128</v>
      </c>
      <c r="E239" s="5" t="s">
        <v>128</v>
      </c>
      <c r="F239" s="5">
        <v>200</v>
      </c>
      <c r="G239" s="45">
        <v>1333.28</v>
      </c>
    </row>
    <row r="240" spans="1:7" ht="15" customHeight="1">
      <c r="A240" s="6" t="s">
        <v>421</v>
      </c>
      <c r="B240" s="7" t="s">
        <v>422</v>
      </c>
      <c r="C240" s="7" t="s">
        <v>44</v>
      </c>
      <c r="D240" s="8" t="s">
        <v>128</v>
      </c>
      <c r="E240" s="8" t="s">
        <v>128</v>
      </c>
      <c r="F240" s="8">
        <v>6970</v>
      </c>
      <c r="G240" s="46">
        <v>99971.36</v>
      </c>
    </row>
    <row r="241" spans="1:7" ht="15" customHeight="1">
      <c r="A241" s="3" t="s">
        <v>421</v>
      </c>
      <c r="B241" s="4" t="s">
        <v>299</v>
      </c>
      <c r="C241" s="4" t="s">
        <v>44</v>
      </c>
      <c r="D241" s="5">
        <v>13831.5</v>
      </c>
      <c r="E241" s="5">
        <v>235055.47</v>
      </c>
      <c r="F241" s="5" t="s">
        <v>128</v>
      </c>
      <c r="G241" s="45" t="s">
        <v>128</v>
      </c>
    </row>
    <row r="242" spans="1:7" ht="15" customHeight="1">
      <c r="A242" s="6" t="s">
        <v>423</v>
      </c>
      <c r="B242" s="7" t="s">
        <v>424</v>
      </c>
      <c r="C242" s="7" t="s">
        <v>48</v>
      </c>
      <c r="D242" s="8" t="s">
        <v>128</v>
      </c>
      <c r="E242" s="8" t="s">
        <v>128</v>
      </c>
      <c r="F242" s="8">
        <v>270528</v>
      </c>
      <c r="G242" s="46">
        <v>1190701.21</v>
      </c>
    </row>
    <row r="243" spans="1:7" ht="15" customHeight="1">
      <c r="A243" s="3" t="s">
        <v>423</v>
      </c>
      <c r="B243" s="4" t="s">
        <v>303</v>
      </c>
      <c r="C243" s="4" t="s">
        <v>48</v>
      </c>
      <c r="D243" s="5">
        <v>189358</v>
      </c>
      <c r="E243" s="5">
        <v>1167450.83</v>
      </c>
      <c r="F243" s="5" t="s">
        <v>128</v>
      </c>
      <c r="G243" s="45" t="s">
        <v>128</v>
      </c>
    </row>
    <row r="244" spans="1:7" ht="15" customHeight="1">
      <c r="A244" s="6" t="s">
        <v>423</v>
      </c>
      <c r="B244" s="7" t="s">
        <v>303</v>
      </c>
      <c r="C244" s="7" t="s">
        <v>139</v>
      </c>
      <c r="D244" s="8">
        <v>45820</v>
      </c>
      <c r="E244" s="8">
        <v>256150.36</v>
      </c>
      <c r="F244" s="8" t="s">
        <v>128</v>
      </c>
      <c r="G244" s="46" t="s">
        <v>128</v>
      </c>
    </row>
    <row r="245" spans="1:7" ht="15" customHeight="1">
      <c r="A245" s="3" t="s">
        <v>423</v>
      </c>
      <c r="B245" s="4" t="s">
        <v>424</v>
      </c>
      <c r="C245" s="4" t="s">
        <v>139</v>
      </c>
      <c r="D245" s="5" t="s">
        <v>128</v>
      </c>
      <c r="E245" s="5" t="s">
        <v>128</v>
      </c>
      <c r="F245" s="5">
        <v>124260</v>
      </c>
      <c r="G245" s="45">
        <v>570335.58</v>
      </c>
    </row>
    <row r="246" spans="1:7" ht="15" customHeight="1">
      <c r="A246" s="6" t="s">
        <v>423</v>
      </c>
      <c r="B246" s="7" t="s">
        <v>424</v>
      </c>
      <c r="C246" s="7" t="s">
        <v>63</v>
      </c>
      <c r="D246" s="8" t="s">
        <v>128</v>
      </c>
      <c r="E246" s="8" t="s">
        <v>128</v>
      </c>
      <c r="F246" s="8">
        <v>14630</v>
      </c>
      <c r="G246" s="46">
        <v>86161.22</v>
      </c>
    </row>
    <row r="247" spans="1:7" ht="15" customHeight="1">
      <c r="A247" s="3" t="s">
        <v>423</v>
      </c>
      <c r="B247" s="4" t="s">
        <v>303</v>
      </c>
      <c r="C247" s="4" t="s">
        <v>63</v>
      </c>
      <c r="D247" s="5">
        <v>7083.5</v>
      </c>
      <c r="E247" s="5">
        <v>52308.91</v>
      </c>
      <c r="F247" s="5" t="s">
        <v>128</v>
      </c>
      <c r="G247" s="45" t="s">
        <v>128</v>
      </c>
    </row>
    <row r="248" spans="1:7" ht="15" customHeight="1">
      <c r="A248" s="6" t="s">
        <v>423</v>
      </c>
      <c r="B248" s="7" t="s">
        <v>303</v>
      </c>
      <c r="C248" s="7" t="s">
        <v>54</v>
      </c>
      <c r="D248" s="8">
        <v>130606</v>
      </c>
      <c r="E248" s="8">
        <v>773399.38</v>
      </c>
      <c r="F248" s="8" t="s">
        <v>128</v>
      </c>
      <c r="G248" s="46" t="s">
        <v>128</v>
      </c>
    </row>
    <row r="249" spans="1:7" ht="15" customHeight="1">
      <c r="A249" s="3" t="s">
        <v>423</v>
      </c>
      <c r="B249" s="4" t="s">
        <v>424</v>
      </c>
      <c r="C249" s="4" t="s">
        <v>54</v>
      </c>
      <c r="D249" s="5" t="s">
        <v>128</v>
      </c>
      <c r="E249" s="5" t="s">
        <v>128</v>
      </c>
      <c r="F249" s="5">
        <v>302438</v>
      </c>
      <c r="G249" s="45">
        <v>1396191.18</v>
      </c>
    </row>
    <row r="250" spans="1:7" ht="15" customHeight="1">
      <c r="A250" s="6" t="s">
        <v>423</v>
      </c>
      <c r="B250" s="7" t="s">
        <v>424</v>
      </c>
      <c r="C250" s="7" t="s">
        <v>42</v>
      </c>
      <c r="D250" s="8" t="s">
        <v>128</v>
      </c>
      <c r="E250" s="8" t="s">
        <v>128</v>
      </c>
      <c r="F250" s="8">
        <v>319073.4</v>
      </c>
      <c r="G250" s="46">
        <v>1520472.19</v>
      </c>
    </row>
    <row r="251" spans="1:7" ht="15" customHeight="1">
      <c r="A251" s="3" t="s">
        <v>423</v>
      </c>
      <c r="B251" s="4" t="s">
        <v>303</v>
      </c>
      <c r="C251" s="4" t="s">
        <v>42</v>
      </c>
      <c r="D251" s="5">
        <v>398095.5</v>
      </c>
      <c r="E251" s="5">
        <v>2490235.02</v>
      </c>
      <c r="F251" s="5" t="s">
        <v>128</v>
      </c>
      <c r="G251" s="45" t="s">
        <v>128</v>
      </c>
    </row>
    <row r="252" spans="1:7" ht="15" customHeight="1">
      <c r="A252" s="6" t="s">
        <v>423</v>
      </c>
      <c r="B252" s="7" t="s">
        <v>424</v>
      </c>
      <c r="C252" s="7" t="s">
        <v>46</v>
      </c>
      <c r="D252" s="8" t="s">
        <v>128</v>
      </c>
      <c r="E252" s="8" t="s">
        <v>128</v>
      </c>
      <c r="F252" s="8">
        <v>400</v>
      </c>
      <c r="G252" s="46">
        <v>2551.78</v>
      </c>
    </row>
    <row r="253" spans="1:7" ht="15" customHeight="1">
      <c r="A253" s="3" t="s">
        <v>423</v>
      </c>
      <c r="B253" s="4" t="s">
        <v>424</v>
      </c>
      <c r="C253" s="4" t="s">
        <v>302</v>
      </c>
      <c r="D253" s="5" t="s">
        <v>128</v>
      </c>
      <c r="E253" s="5" t="s">
        <v>128</v>
      </c>
      <c r="F253" s="5">
        <v>10428</v>
      </c>
      <c r="G253" s="45">
        <v>47727.2</v>
      </c>
    </row>
    <row r="254" spans="1:7" ht="15" customHeight="1">
      <c r="A254" s="6" t="s">
        <v>423</v>
      </c>
      <c r="B254" s="7" t="s">
        <v>303</v>
      </c>
      <c r="C254" s="7" t="s">
        <v>45</v>
      </c>
      <c r="D254" s="8">
        <v>714960</v>
      </c>
      <c r="E254" s="8">
        <v>4374950.03</v>
      </c>
      <c r="F254" s="8" t="s">
        <v>128</v>
      </c>
      <c r="G254" s="46" t="s">
        <v>128</v>
      </c>
    </row>
    <row r="255" spans="1:7" ht="15" customHeight="1">
      <c r="A255" s="3" t="s">
        <v>423</v>
      </c>
      <c r="B255" s="4" t="s">
        <v>424</v>
      </c>
      <c r="C255" s="4" t="s">
        <v>45</v>
      </c>
      <c r="D255" s="5" t="s">
        <v>128</v>
      </c>
      <c r="E255" s="5" t="s">
        <v>128</v>
      </c>
      <c r="F255" s="5">
        <v>721536</v>
      </c>
      <c r="G255" s="45">
        <v>3339235.33</v>
      </c>
    </row>
    <row r="256" spans="1:7" ht="15" customHeight="1">
      <c r="A256" s="6" t="s">
        <v>423</v>
      </c>
      <c r="B256" s="7" t="s">
        <v>303</v>
      </c>
      <c r="C256" s="7" t="s">
        <v>43</v>
      </c>
      <c r="D256" s="8">
        <v>774643.8</v>
      </c>
      <c r="E256" s="8">
        <v>4567497.91</v>
      </c>
      <c r="F256" s="8" t="s">
        <v>128</v>
      </c>
      <c r="G256" s="46" t="s">
        <v>128</v>
      </c>
    </row>
    <row r="257" spans="1:7" ht="15" customHeight="1">
      <c r="A257" s="3" t="s">
        <v>423</v>
      </c>
      <c r="B257" s="4" t="s">
        <v>424</v>
      </c>
      <c r="C257" s="4" t="s">
        <v>43</v>
      </c>
      <c r="D257" s="5" t="s">
        <v>128</v>
      </c>
      <c r="E257" s="5" t="s">
        <v>128</v>
      </c>
      <c r="F257" s="5">
        <v>636295</v>
      </c>
      <c r="G257" s="45">
        <v>2912487.75</v>
      </c>
    </row>
    <row r="258" spans="1:7" ht="15" customHeight="1">
      <c r="A258" s="6" t="s">
        <v>423</v>
      </c>
      <c r="B258" s="7" t="s">
        <v>303</v>
      </c>
      <c r="C258" s="7" t="s">
        <v>99</v>
      </c>
      <c r="D258" s="8">
        <v>3100</v>
      </c>
      <c r="E258" s="8">
        <v>17747.63</v>
      </c>
      <c r="F258" s="8" t="s">
        <v>128</v>
      </c>
      <c r="G258" s="46" t="s">
        <v>128</v>
      </c>
    </row>
    <row r="259" spans="1:7" ht="15" customHeight="1">
      <c r="A259" s="3" t="s">
        <v>423</v>
      </c>
      <c r="B259" s="4" t="s">
        <v>424</v>
      </c>
      <c r="C259" s="4" t="s">
        <v>99</v>
      </c>
      <c r="D259" s="5" t="s">
        <v>128</v>
      </c>
      <c r="E259" s="5" t="s">
        <v>128</v>
      </c>
      <c r="F259" s="5">
        <v>1110</v>
      </c>
      <c r="G259" s="45">
        <v>5843.73</v>
      </c>
    </row>
    <row r="260" spans="1:7" ht="15" customHeight="1">
      <c r="A260" s="6" t="s">
        <v>423</v>
      </c>
      <c r="B260" s="7" t="s">
        <v>424</v>
      </c>
      <c r="C260" s="7" t="s">
        <v>62</v>
      </c>
      <c r="D260" s="8" t="s">
        <v>128</v>
      </c>
      <c r="E260" s="8" t="s">
        <v>128</v>
      </c>
      <c r="F260" s="8">
        <v>3175</v>
      </c>
      <c r="G260" s="46">
        <v>19376.75</v>
      </c>
    </row>
    <row r="261" spans="1:7" ht="15" customHeight="1">
      <c r="A261" s="3" t="s">
        <v>423</v>
      </c>
      <c r="B261" s="4" t="s">
        <v>303</v>
      </c>
      <c r="C261" s="4" t="s">
        <v>62</v>
      </c>
      <c r="D261" s="5">
        <v>1697</v>
      </c>
      <c r="E261" s="5">
        <v>9314.87</v>
      </c>
      <c r="F261" s="5" t="s">
        <v>128</v>
      </c>
      <c r="G261" s="45" t="s">
        <v>128</v>
      </c>
    </row>
    <row r="262" spans="1:7" ht="15" customHeight="1">
      <c r="A262" s="6" t="s">
        <v>423</v>
      </c>
      <c r="B262" s="7" t="s">
        <v>424</v>
      </c>
      <c r="C262" s="7" t="s">
        <v>50</v>
      </c>
      <c r="D262" s="8" t="s">
        <v>128</v>
      </c>
      <c r="E262" s="8" t="s">
        <v>128</v>
      </c>
      <c r="F262" s="8">
        <v>1100</v>
      </c>
      <c r="G262" s="46">
        <v>5122.04</v>
      </c>
    </row>
    <row r="263" spans="1:7" ht="15" customHeight="1">
      <c r="A263" s="3" t="s">
        <v>423</v>
      </c>
      <c r="B263" s="4" t="s">
        <v>303</v>
      </c>
      <c r="C263" s="4" t="s">
        <v>100</v>
      </c>
      <c r="D263" s="5">
        <v>100590</v>
      </c>
      <c r="E263" s="5">
        <v>478084.56</v>
      </c>
      <c r="F263" s="5" t="s">
        <v>128</v>
      </c>
      <c r="G263" s="45" t="s">
        <v>128</v>
      </c>
    </row>
    <row r="264" spans="1:7" ht="15" customHeight="1">
      <c r="A264" s="6" t="s">
        <v>423</v>
      </c>
      <c r="B264" s="7" t="s">
        <v>424</v>
      </c>
      <c r="C264" s="7" t="s">
        <v>69</v>
      </c>
      <c r="D264" s="8" t="s">
        <v>128</v>
      </c>
      <c r="E264" s="8" t="s">
        <v>128</v>
      </c>
      <c r="F264" s="8">
        <v>150</v>
      </c>
      <c r="G264" s="46">
        <v>599.04</v>
      </c>
    </row>
    <row r="265" spans="1:7" ht="15" customHeight="1">
      <c r="A265" s="3" t="s">
        <v>423</v>
      </c>
      <c r="B265" s="4" t="s">
        <v>303</v>
      </c>
      <c r="C265" s="4" t="s">
        <v>95</v>
      </c>
      <c r="D265" s="5">
        <v>1686</v>
      </c>
      <c r="E265" s="5">
        <v>11881.98</v>
      </c>
      <c r="F265" s="5" t="s">
        <v>128</v>
      </c>
      <c r="G265" s="45" t="s">
        <v>128</v>
      </c>
    </row>
    <row r="266" spans="1:7" ht="15" customHeight="1">
      <c r="A266" s="6" t="s">
        <v>423</v>
      </c>
      <c r="B266" s="7" t="s">
        <v>303</v>
      </c>
      <c r="C266" s="7" t="s">
        <v>70</v>
      </c>
      <c r="D266" s="8">
        <v>3744</v>
      </c>
      <c r="E266" s="8">
        <v>20061.88</v>
      </c>
      <c r="F266" s="8" t="s">
        <v>128</v>
      </c>
      <c r="G266" s="46" t="s">
        <v>128</v>
      </c>
    </row>
    <row r="267" spans="1:7" ht="15" customHeight="1">
      <c r="A267" s="3" t="s">
        <v>423</v>
      </c>
      <c r="B267" s="4" t="s">
        <v>424</v>
      </c>
      <c r="C267" s="4" t="s">
        <v>70</v>
      </c>
      <c r="D267" s="5" t="s">
        <v>128</v>
      </c>
      <c r="E267" s="5" t="s">
        <v>128</v>
      </c>
      <c r="F267" s="5">
        <v>15000</v>
      </c>
      <c r="G267" s="45">
        <v>65355.54</v>
      </c>
    </row>
    <row r="268" spans="1:7" ht="15" customHeight="1">
      <c r="A268" s="6" t="s">
        <v>423</v>
      </c>
      <c r="B268" s="7" t="s">
        <v>303</v>
      </c>
      <c r="C268" s="7" t="s">
        <v>71</v>
      </c>
      <c r="D268" s="8">
        <v>45014</v>
      </c>
      <c r="E268" s="8">
        <v>256062.18</v>
      </c>
      <c r="F268" s="8" t="s">
        <v>128</v>
      </c>
      <c r="G268" s="46" t="s">
        <v>128</v>
      </c>
    </row>
    <row r="269" spans="1:7" ht="15" customHeight="1">
      <c r="A269" s="3" t="s">
        <v>423</v>
      </c>
      <c r="B269" s="4" t="s">
        <v>424</v>
      </c>
      <c r="C269" s="4" t="s">
        <v>71</v>
      </c>
      <c r="D269" s="5" t="s">
        <v>128</v>
      </c>
      <c r="E269" s="5" t="s">
        <v>128</v>
      </c>
      <c r="F269" s="5">
        <v>36504</v>
      </c>
      <c r="G269" s="45">
        <v>189235.93</v>
      </c>
    </row>
    <row r="270" spans="1:7" ht="15" customHeight="1">
      <c r="A270" s="6" t="s">
        <v>423</v>
      </c>
      <c r="B270" s="7" t="s">
        <v>303</v>
      </c>
      <c r="C270" s="7" t="s">
        <v>67</v>
      </c>
      <c r="D270" s="8">
        <v>474500</v>
      </c>
      <c r="E270" s="8">
        <v>2790600.91</v>
      </c>
      <c r="F270" s="8" t="s">
        <v>128</v>
      </c>
      <c r="G270" s="46" t="s">
        <v>128</v>
      </c>
    </row>
    <row r="271" spans="1:7" ht="15" customHeight="1">
      <c r="A271" s="3" t="s">
        <v>423</v>
      </c>
      <c r="B271" s="4" t="s">
        <v>424</v>
      </c>
      <c r="C271" s="4" t="s">
        <v>67</v>
      </c>
      <c r="D271" s="5" t="s">
        <v>128</v>
      </c>
      <c r="E271" s="5" t="s">
        <v>128</v>
      </c>
      <c r="F271" s="5">
        <v>587142</v>
      </c>
      <c r="G271" s="45">
        <v>2731691.1</v>
      </c>
    </row>
    <row r="272" spans="1:7" ht="15" customHeight="1">
      <c r="A272" s="6" t="s">
        <v>423</v>
      </c>
      <c r="B272" s="7" t="s">
        <v>303</v>
      </c>
      <c r="C272" s="7" t="s">
        <v>109</v>
      </c>
      <c r="D272" s="8">
        <v>2548</v>
      </c>
      <c r="E272" s="8">
        <v>18065.39</v>
      </c>
      <c r="F272" s="8" t="s">
        <v>128</v>
      </c>
      <c r="G272" s="46" t="s">
        <v>128</v>
      </c>
    </row>
    <row r="273" spans="1:7" ht="15" customHeight="1">
      <c r="A273" s="3" t="s">
        <v>423</v>
      </c>
      <c r="B273" s="4" t="s">
        <v>424</v>
      </c>
      <c r="C273" s="4" t="s">
        <v>350</v>
      </c>
      <c r="D273" s="5" t="s">
        <v>128</v>
      </c>
      <c r="E273" s="5" t="s">
        <v>128</v>
      </c>
      <c r="F273" s="5">
        <v>5212</v>
      </c>
      <c r="G273" s="45">
        <v>26851.82</v>
      </c>
    </row>
    <row r="274" spans="1:7" ht="15" customHeight="1">
      <c r="A274" s="6" t="s">
        <v>423</v>
      </c>
      <c r="B274" s="7" t="s">
        <v>303</v>
      </c>
      <c r="C274" s="7" t="s">
        <v>66</v>
      </c>
      <c r="D274" s="8">
        <v>61100</v>
      </c>
      <c r="E274" s="8">
        <v>342847.3</v>
      </c>
      <c r="F274" s="8" t="s">
        <v>128</v>
      </c>
      <c r="G274" s="46" t="s">
        <v>128</v>
      </c>
    </row>
    <row r="275" spans="1:7" ht="15" customHeight="1">
      <c r="A275" s="3" t="s">
        <v>423</v>
      </c>
      <c r="B275" s="4" t="s">
        <v>424</v>
      </c>
      <c r="C275" s="4" t="s">
        <v>66</v>
      </c>
      <c r="D275" s="5" t="s">
        <v>128</v>
      </c>
      <c r="E275" s="5" t="s">
        <v>128</v>
      </c>
      <c r="F275" s="5">
        <v>47650</v>
      </c>
      <c r="G275" s="45">
        <v>202219.23</v>
      </c>
    </row>
    <row r="276" spans="1:7" ht="15" customHeight="1">
      <c r="A276" s="6" t="s">
        <v>423</v>
      </c>
      <c r="B276" s="7" t="s">
        <v>424</v>
      </c>
      <c r="C276" s="7" t="s">
        <v>44</v>
      </c>
      <c r="D276" s="8" t="s">
        <v>128</v>
      </c>
      <c r="E276" s="8" t="s">
        <v>128</v>
      </c>
      <c r="F276" s="8">
        <v>15820</v>
      </c>
      <c r="G276" s="46">
        <v>78157.97</v>
      </c>
    </row>
    <row r="277" spans="1:7" ht="15" customHeight="1">
      <c r="A277" s="3" t="s">
        <v>423</v>
      </c>
      <c r="B277" s="4" t="s">
        <v>303</v>
      </c>
      <c r="C277" s="4" t="s">
        <v>44</v>
      </c>
      <c r="D277" s="5">
        <v>14400</v>
      </c>
      <c r="E277" s="5">
        <v>79256.65</v>
      </c>
      <c r="F277" s="5" t="s">
        <v>128</v>
      </c>
      <c r="G277" s="45" t="s">
        <v>128</v>
      </c>
    </row>
    <row r="278" spans="1:7" ht="15" customHeight="1">
      <c r="A278" s="6" t="s">
        <v>425</v>
      </c>
      <c r="B278" s="7" t="s">
        <v>420</v>
      </c>
      <c r="C278" s="7" t="s">
        <v>139</v>
      </c>
      <c r="D278" s="8" t="s">
        <v>128</v>
      </c>
      <c r="E278" s="8" t="s">
        <v>128</v>
      </c>
      <c r="F278" s="8">
        <v>280</v>
      </c>
      <c r="G278" s="46">
        <v>1907.5</v>
      </c>
    </row>
    <row r="279" spans="1:7" ht="15" customHeight="1">
      <c r="A279" s="3" t="s">
        <v>425</v>
      </c>
      <c r="B279" s="4" t="s">
        <v>420</v>
      </c>
      <c r="C279" s="4" t="s">
        <v>63</v>
      </c>
      <c r="D279" s="5" t="s">
        <v>128</v>
      </c>
      <c r="E279" s="5" t="s">
        <v>128</v>
      </c>
      <c r="F279" s="5">
        <v>380</v>
      </c>
      <c r="G279" s="45">
        <v>2203.2</v>
      </c>
    </row>
    <row r="280" spans="1:7" ht="15" customHeight="1">
      <c r="A280" s="6" t="s">
        <v>426</v>
      </c>
      <c r="B280" s="7" t="s">
        <v>295</v>
      </c>
      <c r="C280" s="7" t="s">
        <v>44</v>
      </c>
      <c r="D280" s="8">
        <v>500</v>
      </c>
      <c r="E280" s="8">
        <v>2743.13</v>
      </c>
      <c r="F280" s="8" t="s">
        <v>128</v>
      </c>
      <c r="G280" s="46" t="s">
        <v>128</v>
      </c>
    </row>
    <row r="281" spans="1:7" ht="15" customHeight="1">
      <c r="A281" s="3" t="s">
        <v>427</v>
      </c>
      <c r="B281" s="4" t="s">
        <v>428</v>
      </c>
      <c r="C281" s="4" t="s">
        <v>44</v>
      </c>
      <c r="D281" s="5" t="s">
        <v>128</v>
      </c>
      <c r="E281" s="5" t="s">
        <v>128</v>
      </c>
      <c r="F281" s="5">
        <v>244.5</v>
      </c>
      <c r="G281" s="45">
        <v>1663.28</v>
      </c>
    </row>
    <row r="282" spans="1:7" ht="15" customHeight="1">
      <c r="A282" s="6" t="s">
        <v>427</v>
      </c>
      <c r="B282" s="7" t="s">
        <v>300</v>
      </c>
      <c r="C282" s="7" t="s">
        <v>44</v>
      </c>
      <c r="D282" s="8">
        <v>1328</v>
      </c>
      <c r="E282" s="8">
        <v>9772.83</v>
      </c>
      <c r="F282" s="8" t="s">
        <v>128</v>
      </c>
      <c r="G282" s="46" t="s">
        <v>128</v>
      </c>
    </row>
    <row r="283" spans="1:7" ht="15" customHeight="1">
      <c r="A283" s="3" t="s">
        <v>429</v>
      </c>
      <c r="B283" s="4" t="s">
        <v>304</v>
      </c>
      <c r="C283" s="4" t="s">
        <v>156</v>
      </c>
      <c r="D283" s="5">
        <v>2350</v>
      </c>
      <c r="E283" s="5">
        <v>13654.18</v>
      </c>
      <c r="F283" s="5" t="s">
        <v>128</v>
      </c>
      <c r="G283" s="45" t="s">
        <v>128</v>
      </c>
    </row>
    <row r="284" spans="1:7" ht="15" customHeight="1">
      <c r="A284" s="6" t="s">
        <v>429</v>
      </c>
      <c r="B284" s="7" t="s">
        <v>304</v>
      </c>
      <c r="C284" s="7" t="s">
        <v>67</v>
      </c>
      <c r="D284" s="8">
        <v>3576</v>
      </c>
      <c r="E284" s="8">
        <v>25501.59</v>
      </c>
      <c r="F284" s="8" t="s">
        <v>128</v>
      </c>
      <c r="G284" s="46" t="s">
        <v>128</v>
      </c>
    </row>
    <row r="285" spans="1:7" ht="15" customHeight="1">
      <c r="A285" s="3" t="s">
        <v>429</v>
      </c>
      <c r="B285" s="4" t="s">
        <v>304</v>
      </c>
      <c r="C285" s="4" t="s">
        <v>44</v>
      </c>
      <c r="D285" s="5">
        <v>79168.8</v>
      </c>
      <c r="E285" s="5">
        <v>622587.53</v>
      </c>
      <c r="F285" s="5" t="s">
        <v>128</v>
      </c>
      <c r="G285" s="45" t="s">
        <v>128</v>
      </c>
    </row>
    <row r="286" spans="1:7" ht="15" customHeight="1">
      <c r="A286" s="6" t="s">
        <v>429</v>
      </c>
      <c r="B286" s="7" t="s">
        <v>285</v>
      </c>
      <c r="C286" s="7" t="s">
        <v>44</v>
      </c>
      <c r="D286" s="8" t="s">
        <v>128</v>
      </c>
      <c r="E286" s="8" t="s">
        <v>128</v>
      </c>
      <c r="F286" s="8">
        <v>75583</v>
      </c>
      <c r="G286" s="46">
        <v>429330.95</v>
      </c>
    </row>
    <row r="287" spans="1:7" ht="15" customHeight="1">
      <c r="A287" s="3" t="s">
        <v>430</v>
      </c>
      <c r="B287" s="4" t="s">
        <v>420</v>
      </c>
      <c r="C287" s="4" t="s">
        <v>48</v>
      </c>
      <c r="D287" s="5" t="s">
        <v>128</v>
      </c>
      <c r="E287" s="5" t="s">
        <v>128</v>
      </c>
      <c r="F287" s="5">
        <v>1046465.8</v>
      </c>
      <c r="G287" s="45">
        <v>4369717.84</v>
      </c>
    </row>
    <row r="288" spans="1:7" ht="15" customHeight="1">
      <c r="A288" s="6" t="s">
        <v>430</v>
      </c>
      <c r="B288" s="7" t="s">
        <v>285</v>
      </c>
      <c r="C288" s="7" t="s">
        <v>48</v>
      </c>
      <c r="D288" s="8">
        <v>633408.67</v>
      </c>
      <c r="E288" s="8">
        <v>2833171.19</v>
      </c>
      <c r="F288" s="8" t="s">
        <v>128</v>
      </c>
      <c r="G288" s="46" t="s">
        <v>128</v>
      </c>
    </row>
    <row r="289" spans="1:7" ht="15" customHeight="1">
      <c r="A289" s="3" t="s">
        <v>430</v>
      </c>
      <c r="B289" s="4" t="s">
        <v>420</v>
      </c>
      <c r="C289" s="4" t="s">
        <v>94</v>
      </c>
      <c r="D289" s="5" t="s">
        <v>128</v>
      </c>
      <c r="E289" s="5" t="s">
        <v>128</v>
      </c>
      <c r="F289" s="5">
        <v>8320</v>
      </c>
      <c r="G289" s="45">
        <v>42529.38</v>
      </c>
    </row>
    <row r="290" spans="1:7" ht="15" customHeight="1">
      <c r="A290" s="6" t="s">
        <v>430</v>
      </c>
      <c r="B290" s="7" t="s">
        <v>285</v>
      </c>
      <c r="C290" s="7" t="s">
        <v>64</v>
      </c>
      <c r="D290" s="8">
        <v>4060</v>
      </c>
      <c r="E290" s="8">
        <v>24491.65</v>
      </c>
      <c r="F290" s="8" t="s">
        <v>128</v>
      </c>
      <c r="G290" s="46" t="s">
        <v>128</v>
      </c>
    </row>
    <row r="291" spans="1:7" ht="15" customHeight="1">
      <c r="A291" s="3" t="s">
        <v>430</v>
      </c>
      <c r="B291" s="4" t="s">
        <v>420</v>
      </c>
      <c r="C291" s="4" t="s">
        <v>64</v>
      </c>
      <c r="D291" s="5" t="s">
        <v>128</v>
      </c>
      <c r="E291" s="5" t="s">
        <v>128</v>
      </c>
      <c r="F291" s="5">
        <v>13075</v>
      </c>
      <c r="G291" s="45">
        <v>57195.97</v>
      </c>
    </row>
    <row r="292" spans="1:7" ht="15" customHeight="1">
      <c r="A292" s="6" t="s">
        <v>430</v>
      </c>
      <c r="B292" s="7" t="s">
        <v>420</v>
      </c>
      <c r="C292" s="7" t="s">
        <v>54</v>
      </c>
      <c r="D292" s="8" t="s">
        <v>128</v>
      </c>
      <c r="E292" s="8" t="s">
        <v>128</v>
      </c>
      <c r="F292" s="8">
        <v>23554</v>
      </c>
      <c r="G292" s="46">
        <v>110649.47</v>
      </c>
    </row>
    <row r="293" spans="1:7" ht="15" customHeight="1">
      <c r="A293" s="3" t="s">
        <v>430</v>
      </c>
      <c r="B293" s="4" t="s">
        <v>285</v>
      </c>
      <c r="C293" s="4" t="s">
        <v>54</v>
      </c>
      <c r="D293" s="5">
        <v>3080</v>
      </c>
      <c r="E293" s="5">
        <v>12368.42</v>
      </c>
      <c r="F293" s="5" t="s">
        <v>128</v>
      </c>
      <c r="G293" s="45" t="s">
        <v>128</v>
      </c>
    </row>
    <row r="294" spans="1:7" ht="15" customHeight="1">
      <c r="A294" s="6" t="s">
        <v>430</v>
      </c>
      <c r="B294" s="7" t="s">
        <v>285</v>
      </c>
      <c r="C294" s="7" t="s">
        <v>101</v>
      </c>
      <c r="D294" s="8">
        <v>71025</v>
      </c>
      <c r="E294" s="8">
        <v>279088.26</v>
      </c>
      <c r="F294" s="8" t="s">
        <v>128</v>
      </c>
      <c r="G294" s="46" t="s">
        <v>128</v>
      </c>
    </row>
    <row r="295" spans="1:7" ht="15" customHeight="1">
      <c r="A295" s="3" t="s">
        <v>430</v>
      </c>
      <c r="B295" s="4" t="s">
        <v>420</v>
      </c>
      <c r="C295" s="4" t="s">
        <v>101</v>
      </c>
      <c r="D295" s="5" t="s">
        <v>128</v>
      </c>
      <c r="E295" s="5" t="s">
        <v>128</v>
      </c>
      <c r="F295" s="5">
        <v>57515</v>
      </c>
      <c r="G295" s="45">
        <v>214361.05</v>
      </c>
    </row>
    <row r="296" spans="1:7" ht="15" customHeight="1">
      <c r="A296" s="6" t="s">
        <v>430</v>
      </c>
      <c r="B296" s="7" t="s">
        <v>420</v>
      </c>
      <c r="C296" s="7" t="s">
        <v>52</v>
      </c>
      <c r="D296" s="8" t="s">
        <v>128</v>
      </c>
      <c r="E296" s="8" t="s">
        <v>128</v>
      </c>
      <c r="F296" s="8">
        <v>14500</v>
      </c>
      <c r="G296" s="46">
        <v>33609.1</v>
      </c>
    </row>
    <row r="297" spans="1:7" ht="15" customHeight="1">
      <c r="A297" s="3" t="s">
        <v>430</v>
      </c>
      <c r="B297" s="4" t="s">
        <v>285</v>
      </c>
      <c r="C297" s="4" t="s">
        <v>52</v>
      </c>
      <c r="D297" s="5">
        <v>5500</v>
      </c>
      <c r="E297" s="5">
        <v>20372.77</v>
      </c>
      <c r="F297" s="5" t="s">
        <v>128</v>
      </c>
      <c r="G297" s="45" t="s">
        <v>128</v>
      </c>
    </row>
    <row r="298" spans="1:7" ht="15" customHeight="1">
      <c r="A298" s="6" t="s">
        <v>430</v>
      </c>
      <c r="B298" s="7" t="s">
        <v>420</v>
      </c>
      <c r="C298" s="7" t="s">
        <v>53</v>
      </c>
      <c r="D298" s="8" t="s">
        <v>128</v>
      </c>
      <c r="E298" s="8" t="s">
        <v>128</v>
      </c>
      <c r="F298" s="8">
        <v>2000</v>
      </c>
      <c r="G298" s="46">
        <v>7789.88</v>
      </c>
    </row>
    <row r="299" spans="1:7" ht="15" customHeight="1">
      <c r="A299" s="3" t="s">
        <v>430</v>
      </c>
      <c r="B299" s="4" t="s">
        <v>420</v>
      </c>
      <c r="C299" s="4" t="s">
        <v>56</v>
      </c>
      <c r="D299" s="5" t="s">
        <v>128</v>
      </c>
      <c r="E299" s="5" t="s">
        <v>128</v>
      </c>
      <c r="F299" s="5">
        <v>1440</v>
      </c>
      <c r="G299" s="45">
        <v>5467.06</v>
      </c>
    </row>
    <row r="300" spans="1:7" ht="15" customHeight="1">
      <c r="A300" s="6" t="s">
        <v>430</v>
      </c>
      <c r="B300" s="7" t="s">
        <v>420</v>
      </c>
      <c r="C300" s="7" t="s">
        <v>42</v>
      </c>
      <c r="D300" s="8" t="s">
        <v>128</v>
      </c>
      <c r="E300" s="8" t="s">
        <v>128</v>
      </c>
      <c r="F300" s="8">
        <v>15250</v>
      </c>
      <c r="G300" s="46">
        <v>59146.7</v>
      </c>
    </row>
    <row r="301" spans="1:7" ht="15" customHeight="1">
      <c r="A301" s="3" t="s">
        <v>430</v>
      </c>
      <c r="B301" s="4" t="s">
        <v>285</v>
      </c>
      <c r="C301" s="4" t="s">
        <v>42</v>
      </c>
      <c r="D301" s="5">
        <v>24720</v>
      </c>
      <c r="E301" s="5">
        <v>117484.26</v>
      </c>
      <c r="F301" s="5" t="s">
        <v>128</v>
      </c>
      <c r="G301" s="45" t="s">
        <v>128</v>
      </c>
    </row>
    <row r="302" spans="1:7" ht="15" customHeight="1">
      <c r="A302" s="6" t="s">
        <v>430</v>
      </c>
      <c r="B302" s="7" t="s">
        <v>420</v>
      </c>
      <c r="C302" s="7" t="s">
        <v>46</v>
      </c>
      <c r="D302" s="8" t="s">
        <v>128</v>
      </c>
      <c r="E302" s="8" t="s">
        <v>128</v>
      </c>
      <c r="F302" s="8">
        <v>70975</v>
      </c>
      <c r="G302" s="46">
        <v>106462.5</v>
      </c>
    </row>
    <row r="303" spans="1:7" ht="15" customHeight="1">
      <c r="A303" s="3" t="s">
        <v>430</v>
      </c>
      <c r="B303" s="4" t="s">
        <v>420</v>
      </c>
      <c r="C303" s="4" t="s">
        <v>61</v>
      </c>
      <c r="D303" s="5" t="s">
        <v>128</v>
      </c>
      <c r="E303" s="5" t="s">
        <v>128</v>
      </c>
      <c r="F303" s="5">
        <v>900</v>
      </c>
      <c r="G303" s="45">
        <v>3566.32</v>
      </c>
    </row>
    <row r="304" spans="1:7" ht="15" customHeight="1">
      <c r="A304" s="6" t="s">
        <v>430</v>
      </c>
      <c r="B304" s="7" t="s">
        <v>285</v>
      </c>
      <c r="C304" s="7" t="s">
        <v>61</v>
      </c>
      <c r="D304" s="8">
        <v>530</v>
      </c>
      <c r="E304" s="8">
        <v>2522.85</v>
      </c>
      <c r="F304" s="8" t="s">
        <v>128</v>
      </c>
      <c r="G304" s="46" t="s">
        <v>128</v>
      </c>
    </row>
    <row r="305" spans="1:7" ht="15" customHeight="1">
      <c r="A305" s="3" t="s">
        <v>430</v>
      </c>
      <c r="B305" s="4" t="s">
        <v>420</v>
      </c>
      <c r="C305" s="4" t="s">
        <v>103</v>
      </c>
      <c r="D305" s="5" t="s">
        <v>128</v>
      </c>
      <c r="E305" s="5" t="s">
        <v>128</v>
      </c>
      <c r="F305" s="5">
        <v>5500</v>
      </c>
      <c r="G305" s="45">
        <v>31114.35</v>
      </c>
    </row>
    <row r="306" spans="1:7" ht="15" customHeight="1">
      <c r="A306" s="6" t="s">
        <v>430</v>
      </c>
      <c r="B306" s="7" t="s">
        <v>420</v>
      </c>
      <c r="C306" s="7" t="s">
        <v>156</v>
      </c>
      <c r="D306" s="8" t="s">
        <v>128</v>
      </c>
      <c r="E306" s="8" t="s">
        <v>128</v>
      </c>
      <c r="F306" s="8">
        <v>85760</v>
      </c>
      <c r="G306" s="46">
        <v>300191.87</v>
      </c>
    </row>
    <row r="307" spans="1:7" ht="15" customHeight="1">
      <c r="A307" s="3" t="s">
        <v>430</v>
      </c>
      <c r="B307" s="4" t="s">
        <v>420</v>
      </c>
      <c r="C307" s="4" t="s">
        <v>95</v>
      </c>
      <c r="D307" s="5" t="s">
        <v>128</v>
      </c>
      <c r="E307" s="5" t="s">
        <v>128</v>
      </c>
      <c r="F307" s="5">
        <v>49670</v>
      </c>
      <c r="G307" s="45">
        <v>161921.73</v>
      </c>
    </row>
    <row r="308" spans="1:7" ht="15" customHeight="1">
      <c r="A308" s="6" t="s">
        <v>430</v>
      </c>
      <c r="B308" s="7" t="s">
        <v>285</v>
      </c>
      <c r="C308" s="7" t="s">
        <v>95</v>
      </c>
      <c r="D308" s="8">
        <v>39317</v>
      </c>
      <c r="E308" s="8">
        <v>154411.31</v>
      </c>
      <c r="F308" s="8" t="s">
        <v>128</v>
      </c>
      <c r="G308" s="46" t="s">
        <v>128</v>
      </c>
    </row>
    <row r="309" spans="1:7" ht="15" customHeight="1">
      <c r="A309" s="3" t="s">
        <v>430</v>
      </c>
      <c r="B309" s="4" t="s">
        <v>285</v>
      </c>
      <c r="C309" s="4" t="s">
        <v>71</v>
      </c>
      <c r="D309" s="5">
        <v>73758</v>
      </c>
      <c r="E309" s="5">
        <v>251114.43</v>
      </c>
      <c r="F309" s="5" t="s">
        <v>128</v>
      </c>
      <c r="G309" s="45" t="s">
        <v>128</v>
      </c>
    </row>
    <row r="310" spans="1:7" ht="15" customHeight="1">
      <c r="A310" s="6" t="s">
        <v>430</v>
      </c>
      <c r="B310" s="7" t="s">
        <v>420</v>
      </c>
      <c r="C310" s="7" t="s">
        <v>71</v>
      </c>
      <c r="D310" s="8" t="s">
        <v>128</v>
      </c>
      <c r="E310" s="8" t="s">
        <v>128</v>
      </c>
      <c r="F310" s="8">
        <v>15360</v>
      </c>
      <c r="G310" s="46">
        <v>57549.4</v>
      </c>
    </row>
    <row r="311" spans="1:7" ht="15" customHeight="1">
      <c r="A311" s="3" t="s">
        <v>430</v>
      </c>
      <c r="B311" s="4" t="s">
        <v>420</v>
      </c>
      <c r="C311" s="4" t="s">
        <v>67</v>
      </c>
      <c r="D311" s="5" t="s">
        <v>128</v>
      </c>
      <c r="E311" s="5" t="s">
        <v>128</v>
      </c>
      <c r="F311" s="5">
        <v>16000</v>
      </c>
      <c r="G311" s="45">
        <v>61840.94</v>
      </c>
    </row>
    <row r="312" spans="1:7" ht="15" customHeight="1">
      <c r="A312" s="6" t="s">
        <v>430</v>
      </c>
      <c r="B312" s="7" t="s">
        <v>420</v>
      </c>
      <c r="C312" s="7" t="s">
        <v>183</v>
      </c>
      <c r="D312" s="8" t="s">
        <v>128</v>
      </c>
      <c r="E312" s="8" t="s">
        <v>128</v>
      </c>
      <c r="F312" s="8">
        <v>3050</v>
      </c>
      <c r="G312" s="46">
        <v>12687.01</v>
      </c>
    </row>
    <row r="313" spans="1:7" ht="15" customHeight="1">
      <c r="A313" s="3" t="s">
        <v>430</v>
      </c>
      <c r="B313" s="4" t="s">
        <v>420</v>
      </c>
      <c r="C313" s="4" t="s">
        <v>357</v>
      </c>
      <c r="D313" s="5" t="s">
        <v>128</v>
      </c>
      <c r="E313" s="5" t="s">
        <v>128</v>
      </c>
      <c r="F313" s="5">
        <v>78000</v>
      </c>
      <c r="G313" s="45">
        <v>271706.62</v>
      </c>
    </row>
    <row r="314" spans="1:7" ht="15" customHeight="1">
      <c r="A314" s="6" t="s">
        <v>430</v>
      </c>
      <c r="B314" s="7" t="s">
        <v>420</v>
      </c>
      <c r="C314" s="7" t="s">
        <v>109</v>
      </c>
      <c r="D314" s="8" t="s">
        <v>128</v>
      </c>
      <c r="E314" s="8" t="s">
        <v>128</v>
      </c>
      <c r="F314" s="8">
        <v>26300</v>
      </c>
      <c r="G314" s="46">
        <v>93575.94</v>
      </c>
    </row>
    <row r="315" spans="1:7" ht="15" customHeight="1">
      <c r="A315" s="3" t="s">
        <v>430</v>
      </c>
      <c r="B315" s="4" t="s">
        <v>285</v>
      </c>
      <c r="C315" s="4" t="s">
        <v>109</v>
      </c>
      <c r="D315" s="5">
        <v>49545</v>
      </c>
      <c r="E315" s="5">
        <v>205965.02</v>
      </c>
      <c r="F315" s="5" t="s">
        <v>128</v>
      </c>
      <c r="G315" s="45" t="s">
        <v>128</v>
      </c>
    </row>
    <row r="316" spans="1:7" ht="15" customHeight="1">
      <c r="A316" s="6" t="s">
        <v>430</v>
      </c>
      <c r="B316" s="7" t="s">
        <v>420</v>
      </c>
      <c r="C316" s="7" t="s">
        <v>530</v>
      </c>
      <c r="D316" s="8" t="s">
        <v>128</v>
      </c>
      <c r="E316" s="8" t="s">
        <v>128</v>
      </c>
      <c r="F316" s="8">
        <v>11960</v>
      </c>
      <c r="G316" s="46">
        <v>41866.54</v>
      </c>
    </row>
    <row r="317" spans="1:7" ht="15" customHeight="1">
      <c r="A317" s="3" t="s">
        <v>430</v>
      </c>
      <c r="B317" s="4" t="s">
        <v>420</v>
      </c>
      <c r="C317" s="4" t="s">
        <v>350</v>
      </c>
      <c r="D317" s="5" t="s">
        <v>128</v>
      </c>
      <c r="E317" s="5" t="s">
        <v>128</v>
      </c>
      <c r="F317" s="5">
        <v>2500</v>
      </c>
      <c r="G317" s="45">
        <v>9415.88</v>
      </c>
    </row>
    <row r="318" spans="1:7" ht="15" customHeight="1">
      <c r="A318" s="6" t="s">
        <v>531</v>
      </c>
      <c r="B318" s="7" t="s">
        <v>532</v>
      </c>
      <c r="C318" s="7" t="s">
        <v>48</v>
      </c>
      <c r="D318" s="8">
        <v>75320</v>
      </c>
      <c r="E318" s="8">
        <v>315630.99</v>
      </c>
      <c r="F318" s="8" t="s">
        <v>128</v>
      </c>
      <c r="G318" s="46" t="s">
        <v>128</v>
      </c>
    </row>
    <row r="319" spans="1:7" ht="15" customHeight="1">
      <c r="A319" s="3" t="s">
        <v>431</v>
      </c>
      <c r="B319" s="4" t="s">
        <v>307</v>
      </c>
      <c r="C319" s="4" t="s">
        <v>114</v>
      </c>
      <c r="D319" s="5">
        <v>28000</v>
      </c>
      <c r="E319" s="5">
        <v>20900.98</v>
      </c>
      <c r="F319" s="5" t="s">
        <v>128</v>
      </c>
      <c r="G319" s="45" t="s">
        <v>128</v>
      </c>
    </row>
    <row r="320" spans="1:7" ht="15" customHeight="1">
      <c r="A320" s="6" t="s">
        <v>431</v>
      </c>
      <c r="B320" s="7" t="s">
        <v>307</v>
      </c>
      <c r="C320" s="7" t="s">
        <v>105</v>
      </c>
      <c r="D320" s="8">
        <v>28000</v>
      </c>
      <c r="E320" s="8">
        <v>21124.69</v>
      </c>
      <c r="F320" s="8" t="s">
        <v>128</v>
      </c>
      <c r="G320" s="46" t="s">
        <v>128</v>
      </c>
    </row>
    <row r="321" spans="1:7" ht="15" customHeight="1">
      <c r="A321" s="3" t="s">
        <v>431</v>
      </c>
      <c r="B321" s="4" t="s">
        <v>411</v>
      </c>
      <c r="C321" s="4" t="s">
        <v>46</v>
      </c>
      <c r="D321" s="5" t="s">
        <v>128</v>
      </c>
      <c r="E321" s="5" t="s">
        <v>128</v>
      </c>
      <c r="F321" s="5">
        <v>97560</v>
      </c>
      <c r="G321" s="45">
        <v>54079.72</v>
      </c>
    </row>
    <row r="322" spans="1:7" ht="15" customHeight="1">
      <c r="A322" s="6" t="s">
        <v>431</v>
      </c>
      <c r="B322" s="7" t="s">
        <v>307</v>
      </c>
      <c r="C322" s="7" t="s">
        <v>99</v>
      </c>
      <c r="D322" s="8">
        <v>11000</v>
      </c>
      <c r="E322" s="8">
        <v>9471.03</v>
      </c>
      <c r="F322" s="8" t="s">
        <v>128</v>
      </c>
      <c r="G322" s="46" t="s">
        <v>128</v>
      </c>
    </row>
    <row r="323" spans="1:7" ht="15" customHeight="1">
      <c r="A323" s="3" t="s">
        <v>533</v>
      </c>
      <c r="B323" s="4" t="s">
        <v>532</v>
      </c>
      <c r="C323" s="4" t="s">
        <v>48</v>
      </c>
      <c r="D323" s="5" t="s">
        <v>128</v>
      </c>
      <c r="E323" s="5" t="s">
        <v>128</v>
      </c>
      <c r="F323" s="5">
        <v>61680</v>
      </c>
      <c r="G323" s="45">
        <v>263199.22</v>
      </c>
    </row>
    <row r="324" spans="1:7" ht="15" customHeight="1">
      <c r="A324" s="6" t="s">
        <v>533</v>
      </c>
      <c r="B324" s="7" t="s">
        <v>532</v>
      </c>
      <c r="C324" s="7" t="s">
        <v>138</v>
      </c>
      <c r="D324" s="8" t="s">
        <v>128</v>
      </c>
      <c r="E324" s="8" t="s">
        <v>128</v>
      </c>
      <c r="F324" s="8">
        <v>486</v>
      </c>
      <c r="G324" s="46">
        <v>4762.8</v>
      </c>
    </row>
    <row r="325" spans="1:7" ht="15" customHeight="1">
      <c r="A325" s="3" t="s">
        <v>432</v>
      </c>
      <c r="B325" s="4" t="s">
        <v>285</v>
      </c>
      <c r="C325" s="4" t="s">
        <v>52</v>
      </c>
      <c r="D325" s="5" t="s">
        <v>128</v>
      </c>
      <c r="E325" s="5" t="s">
        <v>128</v>
      </c>
      <c r="F325" s="5">
        <v>20880</v>
      </c>
      <c r="G325" s="45">
        <v>29014.35</v>
      </c>
    </row>
    <row r="326" spans="1:7" ht="15" customHeight="1">
      <c r="A326" s="6" t="s">
        <v>432</v>
      </c>
      <c r="B326" s="7" t="s">
        <v>285</v>
      </c>
      <c r="C326" s="7" t="s">
        <v>43</v>
      </c>
      <c r="D326" s="8" t="s">
        <v>128</v>
      </c>
      <c r="E326" s="8" t="s">
        <v>128</v>
      </c>
      <c r="F326" s="8">
        <v>21150</v>
      </c>
      <c r="G326" s="46">
        <v>32307.13</v>
      </c>
    </row>
    <row r="327" spans="1:7" ht="15" customHeight="1">
      <c r="A327" s="3" t="s">
        <v>534</v>
      </c>
      <c r="B327" s="4" t="s">
        <v>535</v>
      </c>
      <c r="C327" s="4" t="s">
        <v>44</v>
      </c>
      <c r="D327" s="5">
        <v>205</v>
      </c>
      <c r="E327" s="5">
        <v>732.07</v>
      </c>
      <c r="F327" s="5" t="s">
        <v>128</v>
      </c>
      <c r="G327" s="45" t="s">
        <v>128</v>
      </c>
    </row>
    <row r="328" spans="1:7" ht="15" customHeight="1">
      <c r="A328" s="6" t="s">
        <v>433</v>
      </c>
      <c r="B328" s="7" t="s">
        <v>305</v>
      </c>
      <c r="C328" s="7" t="s">
        <v>48</v>
      </c>
      <c r="D328" s="8">
        <v>5335</v>
      </c>
      <c r="E328" s="8">
        <v>11019.63</v>
      </c>
      <c r="F328" s="8" t="s">
        <v>128</v>
      </c>
      <c r="G328" s="46" t="s">
        <v>128</v>
      </c>
    </row>
    <row r="329" spans="1:7" ht="15" customHeight="1">
      <c r="A329" s="3" t="s">
        <v>536</v>
      </c>
      <c r="B329" s="4" t="s">
        <v>537</v>
      </c>
      <c r="C329" s="4" t="s">
        <v>103</v>
      </c>
      <c r="D329" s="5">
        <v>490</v>
      </c>
      <c r="E329" s="5">
        <v>5264</v>
      </c>
      <c r="F329" s="5" t="s">
        <v>128</v>
      </c>
      <c r="G329" s="45" t="s">
        <v>128</v>
      </c>
    </row>
    <row r="330" spans="1:7" ht="15" customHeight="1">
      <c r="A330" s="6" t="s">
        <v>434</v>
      </c>
      <c r="B330" s="7" t="s">
        <v>285</v>
      </c>
      <c r="C330" s="7" t="s">
        <v>65</v>
      </c>
      <c r="D330" s="8" t="s">
        <v>128</v>
      </c>
      <c r="E330" s="8" t="s">
        <v>128</v>
      </c>
      <c r="F330" s="8">
        <v>200</v>
      </c>
      <c r="G330" s="46">
        <v>2100</v>
      </c>
    </row>
    <row r="331" spans="1:7" ht="15" customHeight="1">
      <c r="A331" s="3" t="s">
        <v>435</v>
      </c>
      <c r="B331" s="4" t="s">
        <v>311</v>
      </c>
      <c r="C331" s="4" t="s">
        <v>48</v>
      </c>
      <c r="D331" s="5">
        <v>43087.4</v>
      </c>
      <c r="E331" s="5">
        <v>336629.5</v>
      </c>
      <c r="F331" s="5" t="s">
        <v>128</v>
      </c>
      <c r="G331" s="45" t="s">
        <v>128</v>
      </c>
    </row>
    <row r="332" spans="1:7" ht="15" customHeight="1">
      <c r="A332" s="6" t="s">
        <v>435</v>
      </c>
      <c r="B332" s="7" t="s">
        <v>311</v>
      </c>
      <c r="C332" s="7" t="s">
        <v>54</v>
      </c>
      <c r="D332" s="8">
        <v>2400</v>
      </c>
      <c r="E332" s="8">
        <v>26461.23</v>
      </c>
      <c r="F332" s="8" t="s">
        <v>128</v>
      </c>
      <c r="G332" s="46" t="s">
        <v>128</v>
      </c>
    </row>
    <row r="333" spans="1:7" ht="15" customHeight="1">
      <c r="A333" s="3" t="s">
        <v>435</v>
      </c>
      <c r="B333" s="4" t="s">
        <v>311</v>
      </c>
      <c r="C333" s="4" t="s">
        <v>82</v>
      </c>
      <c r="D333" s="5">
        <v>5667.2</v>
      </c>
      <c r="E333" s="5">
        <v>64799.57</v>
      </c>
      <c r="F333" s="5" t="s">
        <v>128</v>
      </c>
      <c r="G333" s="45" t="s">
        <v>128</v>
      </c>
    </row>
    <row r="334" spans="1:7" ht="15" customHeight="1">
      <c r="A334" s="6" t="s">
        <v>435</v>
      </c>
      <c r="B334" s="7" t="s">
        <v>311</v>
      </c>
      <c r="C334" s="7" t="s">
        <v>42</v>
      </c>
      <c r="D334" s="8">
        <v>2497.5</v>
      </c>
      <c r="E334" s="8">
        <v>13474.1</v>
      </c>
      <c r="F334" s="8" t="s">
        <v>128</v>
      </c>
      <c r="G334" s="46" t="s">
        <v>128</v>
      </c>
    </row>
    <row r="335" spans="1:7" ht="15" customHeight="1">
      <c r="A335" s="3" t="s">
        <v>435</v>
      </c>
      <c r="B335" s="4" t="s">
        <v>311</v>
      </c>
      <c r="C335" s="4" t="s">
        <v>92</v>
      </c>
      <c r="D335" s="5">
        <v>100</v>
      </c>
      <c r="E335" s="5">
        <v>1061.06</v>
      </c>
      <c r="F335" s="5" t="s">
        <v>128</v>
      </c>
      <c r="G335" s="45" t="s">
        <v>128</v>
      </c>
    </row>
    <row r="336" spans="1:7" ht="15" customHeight="1">
      <c r="A336" s="6" t="s">
        <v>435</v>
      </c>
      <c r="B336" s="7" t="s">
        <v>311</v>
      </c>
      <c r="C336" s="7" t="s">
        <v>61</v>
      </c>
      <c r="D336" s="8">
        <v>3005</v>
      </c>
      <c r="E336" s="8">
        <v>16747.03</v>
      </c>
      <c r="F336" s="8" t="s">
        <v>128</v>
      </c>
      <c r="G336" s="46" t="s">
        <v>128</v>
      </c>
    </row>
    <row r="337" spans="1:7" ht="15" customHeight="1">
      <c r="A337" s="3" t="s">
        <v>435</v>
      </c>
      <c r="B337" s="4" t="s">
        <v>311</v>
      </c>
      <c r="C337" s="4" t="s">
        <v>43</v>
      </c>
      <c r="D337" s="5">
        <v>4624</v>
      </c>
      <c r="E337" s="5">
        <v>29475.83</v>
      </c>
      <c r="F337" s="5" t="s">
        <v>128</v>
      </c>
      <c r="G337" s="45" t="s">
        <v>128</v>
      </c>
    </row>
    <row r="338" spans="1:7" ht="15" customHeight="1">
      <c r="A338" s="6" t="s">
        <v>436</v>
      </c>
      <c r="B338" s="7" t="s">
        <v>306</v>
      </c>
      <c r="C338" s="7" t="s">
        <v>110</v>
      </c>
      <c r="D338" s="8">
        <v>200</v>
      </c>
      <c r="E338" s="8">
        <v>1478</v>
      </c>
      <c r="F338" s="8" t="s">
        <v>128</v>
      </c>
      <c r="G338" s="46" t="s">
        <v>128</v>
      </c>
    </row>
    <row r="339" spans="1:7" ht="15" customHeight="1">
      <c r="A339" s="3" t="s">
        <v>436</v>
      </c>
      <c r="B339" s="4" t="s">
        <v>437</v>
      </c>
      <c r="C339" s="4" t="s">
        <v>48</v>
      </c>
      <c r="D339" s="5" t="s">
        <v>128</v>
      </c>
      <c r="E339" s="5" t="s">
        <v>128</v>
      </c>
      <c r="F339" s="5">
        <v>9676</v>
      </c>
      <c r="G339" s="45">
        <v>54243.56</v>
      </c>
    </row>
    <row r="340" spans="1:7" ht="15" customHeight="1">
      <c r="A340" s="6" t="s">
        <v>436</v>
      </c>
      <c r="B340" s="7" t="s">
        <v>306</v>
      </c>
      <c r="C340" s="7" t="s">
        <v>48</v>
      </c>
      <c r="D340" s="8">
        <v>9824</v>
      </c>
      <c r="E340" s="8">
        <v>55616.74</v>
      </c>
      <c r="F340" s="8" t="s">
        <v>128</v>
      </c>
      <c r="G340" s="46" t="s">
        <v>128</v>
      </c>
    </row>
    <row r="341" spans="1:7" ht="15" customHeight="1">
      <c r="A341" s="3" t="s">
        <v>436</v>
      </c>
      <c r="B341" s="4" t="s">
        <v>437</v>
      </c>
      <c r="C341" s="4" t="s">
        <v>63</v>
      </c>
      <c r="D341" s="5" t="s">
        <v>128</v>
      </c>
      <c r="E341" s="5" t="s">
        <v>128</v>
      </c>
      <c r="F341" s="5">
        <v>1816</v>
      </c>
      <c r="G341" s="45">
        <v>26630</v>
      </c>
    </row>
    <row r="342" spans="1:7" ht="15" customHeight="1">
      <c r="A342" s="6" t="s">
        <v>436</v>
      </c>
      <c r="B342" s="7" t="s">
        <v>437</v>
      </c>
      <c r="C342" s="7" t="s">
        <v>54</v>
      </c>
      <c r="D342" s="8" t="s">
        <v>128</v>
      </c>
      <c r="E342" s="8" t="s">
        <v>128</v>
      </c>
      <c r="F342" s="8">
        <v>7130</v>
      </c>
      <c r="G342" s="46">
        <v>81853.22</v>
      </c>
    </row>
    <row r="343" spans="1:7" ht="15" customHeight="1">
      <c r="A343" s="3" t="s">
        <v>436</v>
      </c>
      <c r="B343" s="4" t="s">
        <v>306</v>
      </c>
      <c r="C343" s="4" t="s">
        <v>82</v>
      </c>
      <c r="D343" s="5">
        <v>12820</v>
      </c>
      <c r="E343" s="5">
        <v>119945.51</v>
      </c>
      <c r="F343" s="5" t="s">
        <v>128</v>
      </c>
      <c r="G343" s="45" t="s">
        <v>128</v>
      </c>
    </row>
    <row r="344" spans="1:7" ht="15" customHeight="1">
      <c r="A344" s="6" t="s">
        <v>436</v>
      </c>
      <c r="B344" s="7" t="s">
        <v>306</v>
      </c>
      <c r="C344" s="7" t="s">
        <v>52</v>
      </c>
      <c r="D344" s="8">
        <v>3500</v>
      </c>
      <c r="E344" s="8">
        <v>48425.45</v>
      </c>
      <c r="F344" s="8" t="s">
        <v>128</v>
      </c>
      <c r="G344" s="46" t="s">
        <v>128</v>
      </c>
    </row>
    <row r="345" spans="1:7" ht="15" customHeight="1">
      <c r="A345" s="3" t="s">
        <v>436</v>
      </c>
      <c r="B345" s="4" t="s">
        <v>437</v>
      </c>
      <c r="C345" s="4" t="s">
        <v>52</v>
      </c>
      <c r="D345" s="5" t="s">
        <v>128</v>
      </c>
      <c r="E345" s="5" t="s">
        <v>128</v>
      </c>
      <c r="F345" s="5">
        <v>5300</v>
      </c>
      <c r="G345" s="45">
        <v>30133.96</v>
      </c>
    </row>
    <row r="346" spans="1:7" ht="15" customHeight="1">
      <c r="A346" s="6" t="s">
        <v>436</v>
      </c>
      <c r="B346" s="7" t="s">
        <v>306</v>
      </c>
      <c r="C346" s="7" t="s">
        <v>56</v>
      </c>
      <c r="D346" s="8">
        <v>6380</v>
      </c>
      <c r="E346" s="8">
        <v>45976.17</v>
      </c>
      <c r="F346" s="8" t="s">
        <v>128</v>
      </c>
      <c r="G346" s="46" t="s">
        <v>128</v>
      </c>
    </row>
    <row r="347" spans="1:7" ht="15" customHeight="1">
      <c r="A347" s="3" t="s">
        <v>436</v>
      </c>
      <c r="B347" s="4" t="s">
        <v>437</v>
      </c>
      <c r="C347" s="4" t="s">
        <v>56</v>
      </c>
      <c r="D347" s="5" t="s">
        <v>128</v>
      </c>
      <c r="E347" s="5" t="s">
        <v>128</v>
      </c>
      <c r="F347" s="5">
        <v>10092</v>
      </c>
      <c r="G347" s="45">
        <v>133524.3</v>
      </c>
    </row>
    <row r="348" spans="1:7" ht="15" customHeight="1">
      <c r="A348" s="6" t="s">
        <v>436</v>
      </c>
      <c r="B348" s="7" t="s">
        <v>306</v>
      </c>
      <c r="C348" s="7" t="s">
        <v>42</v>
      </c>
      <c r="D348" s="8">
        <v>4000</v>
      </c>
      <c r="E348" s="8">
        <v>25729.04</v>
      </c>
      <c r="F348" s="8" t="s">
        <v>128</v>
      </c>
      <c r="G348" s="46" t="s">
        <v>128</v>
      </c>
    </row>
    <row r="349" spans="1:7" ht="15" customHeight="1">
      <c r="A349" s="3" t="s">
        <v>436</v>
      </c>
      <c r="B349" s="4" t="s">
        <v>306</v>
      </c>
      <c r="C349" s="4" t="s">
        <v>61</v>
      </c>
      <c r="D349" s="5">
        <v>270</v>
      </c>
      <c r="E349" s="5">
        <v>2081.51</v>
      </c>
      <c r="F349" s="5" t="s">
        <v>128</v>
      </c>
      <c r="G349" s="45" t="s">
        <v>128</v>
      </c>
    </row>
    <row r="350" spans="1:7" ht="15" customHeight="1">
      <c r="A350" s="6" t="s">
        <v>436</v>
      </c>
      <c r="B350" s="7" t="s">
        <v>437</v>
      </c>
      <c r="C350" s="7" t="s">
        <v>61</v>
      </c>
      <c r="D350" s="8" t="s">
        <v>128</v>
      </c>
      <c r="E350" s="8" t="s">
        <v>128</v>
      </c>
      <c r="F350" s="8">
        <v>545</v>
      </c>
      <c r="G350" s="46">
        <v>4526.83</v>
      </c>
    </row>
    <row r="351" spans="1:7" ht="15" customHeight="1">
      <c r="A351" s="3" t="s">
        <v>436</v>
      </c>
      <c r="B351" s="4" t="s">
        <v>306</v>
      </c>
      <c r="C351" s="4" t="s">
        <v>43</v>
      </c>
      <c r="D351" s="5">
        <v>21884</v>
      </c>
      <c r="E351" s="5">
        <v>171061.01</v>
      </c>
      <c r="F351" s="5" t="s">
        <v>128</v>
      </c>
      <c r="G351" s="45" t="s">
        <v>128</v>
      </c>
    </row>
    <row r="352" spans="1:7" ht="15" customHeight="1">
      <c r="A352" s="6" t="s">
        <v>436</v>
      </c>
      <c r="B352" s="7" t="s">
        <v>437</v>
      </c>
      <c r="C352" s="7" t="s">
        <v>43</v>
      </c>
      <c r="D352" s="8" t="s">
        <v>128</v>
      </c>
      <c r="E352" s="8" t="s">
        <v>128</v>
      </c>
      <c r="F352" s="8">
        <v>12639</v>
      </c>
      <c r="G352" s="46">
        <v>127150.6</v>
      </c>
    </row>
    <row r="353" spans="1:7" ht="15" customHeight="1">
      <c r="A353" s="3" t="s">
        <v>436</v>
      </c>
      <c r="B353" s="4" t="s">
        <v>437</v>
      </c>
      <c r="C353" s="4" t="s">
        <v>99</v>
      </c>
      <c r="D353" s="5" t="s">
        <v>128</v>
      </c>
      <c r="E353" s="5" t="s">
        <v>128</v>
      </c>
      <c r="F353" s="5">
        <v>9.08</v>
      </c>
      <c r="G353" s="45">
        <v>1.45</v>
      </c>
    </row>
    <row r="354" spans="1:7" ht="15" customHeight="1">
      <c r="A354" s="6" t="s">
        <v>436</v>
      </c>
      <c r="B354" s="7" t="s">
        <v>306</v>
      </c>
      <c r="C354" s="7" t="s">
        <v>103</v>
      </c>
      <c r="D354" s="8">
        <v>1777</v>
      </c>
      <c r="E354" s="8">
        <v>19115.6</v>
      </c>
      <c r="F354" s="8" t="s">
        <v>128</v>
      </c>
      <c r="G354" s="46" t="s">
        <v>128</v>
      </c>
    </row>
    <row r="355" spans="1:7" ht="15" customHeight="1">
      <c r="A355" s="3" t="s">
        <v>436</v>
      </c>
      <c r="B355" s="4" t="s">
        <v>437</v>
      </c>
      <c r="C355" s="4" t="s">
        <v>103</v>
      </c>
      <c r="D355" s="5" t="s">
        <v>128</v>
      </c>
      <c r="E355" s="5" t="s">
        <v>128</v>
      </c>
      <c r="F355" s="5">
        <v>2344</v>
      </c>
      <c r="G355" s="45">
        <v>23786.36</v>
      </c>
    </row>
    <row r="356" spans="1:7" ht="15" customHeight="1">
      <c r="A356" s="6" t="s">
        <v>436</v>
      </c>
      <c r="B356" s="7" t="s">
        <v>306</v>
      </c>
      <c r="C356" s="7" t="s">
        <v>71</v>
      </c>
      <c r="D356" s="8">
        <v>2505</v>
      </c>
      <c r="E356" s="8">
        <v>12011.62</v>
      </c>
      <c r="F356" s="8" t="s">
        <v>128</v>
      </c>
      <c r="G356" s="46" t="s">
        <v>128</v>
      </c>
    </row>
    <row r="357" spans="1:7" ht="15" customHeight="1">
      <c r="A357" s="3" t="s">
        <v>436</v>
      </c>
      <c r="B357" s="4" t="s">
        <v>437</v>
      </c>
      <c r="C357" s="4" t="s">
        <v>67</v>
      </c>
      <c r="D357" s="5" t="s">
        <v>128</v>
      </c>
      <c r="E357" s="5" t="s">
        <v>128</v>
      </c>
      <c r="F357" s="5">
        <v>4600</v>
      </c>
      <c r="G357" s="45">
        <v>29131.75</v>
      </c>
    </row>
    <row r="358" spans="1:7" ht="15" customHeight="1">
      <c r="A358" s="6" t="s">
        <v>436</v>
      </c>
      <c r="B358" s="7" t="s">
        <v>306</v>
      </c>
      <c r="C358" s="7" t="s">
        <v>83</v>
      </c>
      <c r="D358" s="8">
        <v>210</v>
      </c>
      <c r="E358" s="8">
        <v>1974</v>
      </c>
      <c r="F358" s="8" t="s">
        <v>128</v>
      </c>
      <c r="G358" s="46" t="s">
        <v>128</v>
      </c>
    </row>
    <row r="359" spans="1:7" ht="15" customHeight="1">
      <c r="A359" s="3" t="s">
        <v>436</v>
      </c>
      <c r="B359" s="4" t="s">
        <v>437</v>
      </c>
      <c r="C359" s="4" t="s">
        <v>350</v>
      </c>
      <c r="D359" s="5" t="s">
        <v>128</v>
      </c>
      <c r="E359" s="5" t="s">
        <v>128</v>
      </c>
      <c r="F359" s="5">
        <v>2000</v>
      </c>
      <c r="G359" s="45">
        <v>13876.04</v>
      </c>
    </row>
    <row r="360" spans="1:7" ht="15" customHeight="1">
      <c r="A360" s="6" t="s">
        <v>438</v>
      </c>
      <c r="B360" s="7" t="s">
        <v>310</v>
      </c>
      <c r="C360" s="7" t="s">
        <v>110</v>
      </c>
      <c r="D360" s="8">
        <v>250</v>
      </c>
      <c r="E360" s="8">
        <v>1847.5</v>
      </c>
      <c r="F360" s="8" t="s">
        <v>128</v>
      </c>
      <c r="G360" s="46" t="s">
        <v>128</v>
      </c>
    </row>
    <row r="361" spans="1:7" ht="15" customHeight="1">
      <c r="A361" s="3" t="s">
        <v>438</v>
      </c>
      <c r="B361" s="4" t="s">
        <v>310</v>
      </c>
      <c r="C361" s="4" t="s">
        <v>48</v>
      </c>
      <c r="D361" s="5">
        <v>212155</v>
      </c>
      <c r="E361" s="5">
        <v>1581804.65</v>
      </c>
      <c r="F361" s="5" t="s">
        <v>128</v>
      </c>
      <c r="G361" s="45" t="s">
        <v>128</v>
      </c>
    </row>
    <row r="362" spans="1:7" ht="15" customHeight="1">
      <c r="A362" s="6" t="s">
        <v>438</v>
      </c>
      <c r="B362" s="7" t="s">
        <v>285</v>
      </c>
      <c r="C362" s="7" t="s">
        <v>48</v>
      </c>
      <c r="D362" s="8" t="s">
        <v>128</v>
      </c>
      <c r="E362" s="8" t="s">
        <v>128</v>
      </c>
      <c r="F362" s="8">
        <v>8712</v>
      </c>
      <c r="G362" s="46">
        <v>47142.73</v>
      </c>
    </row>
    <row r="363" spans="1:7" ht="15" customHeight="1">
      <c r="A363" s="3" t="s">
        <v>438</v>
      </c>
      <c r="B363" s="4" t="s">
        <v>285</v>
      </c>
      <c r="C363" s="4" t="s">
        <v>138</v>
      </c>
      <c r="D363" s="5" t="s">
        <v>128</v>
      </c>
      <c r="E363" s="5" t="s">
        <v>128</v>
      </c>
      <c r="F363" s="5">
        <v>567</v>
      </c>
      <c r="G363" s="45">
        <v>5414.85</v>
      </c>
    </row>
    <row r="364" spans="1:7" ht="15" customHeight="1">
      <c r="A364" s="6" t="s">
        <v>438</v>
      </c>
      <c r="B364" s="7" t="s">
        <v>310</v>
      </c>
      <c r="C364" s="7" t="s">
        <v>139</v>
      </c>
      <c r="D364" s="8">
        <v>550</v>
      </c>
      <c r="E364" s="8">
        <v>3235</v>
      </c>
      <c r="F364" s="8" t="s">
        <v>128</v>
      </c>
      <c r="G364" s="46" t="s">
        <v>128</v>
      </c>
    </row>
    <row r="365" spans="1:7" ht="15" customHeight="1">
      <c r="A365" s="3" t="s">
        <v>438</v>
      </c>
      <c r="B365" s="4" t="s">
        <v>310</v>
      </c>
      <c r="C365" s="4" t="s">
        <v>54</v>
      </c>
      <c r="D365" s="5">
        <v>450</v>
      </c>
      <c r="E365" s="5">
        <v>3195.21</v>
      </c>
      <c r="F365" s="5" t="s">
        <v>128</v>
      </c>
      <c r="G365" s="45" t="s">
        <v>128</v>
      </c>
    </row>
    <row r="366" spans="1:7" ht="15" customHeight="1">
      <c r="A366" s="6" t="s">
        <v>438</v>
      </c>
      <c r="B366" s="7" t="s">
        <v>310</v>
      </c>
      <c r="C366" s="7" t="s">
        <v>82</v>
      </c>
      <c r="D366" s="8">
        <v>12016.6</v>
      </c>
      <c r="E366" s="8">
        <v>140022.06</v>
      </c>
      <c r="F366" s="8" t="s">
        <v>128</v>
      </c>
      <c r="G366" s="46" t="s">
        <v>128</v>
      </c>
    </row>
    <row r="367" spans="1:7" ht="15" customHeight="1">
      <c r="A367" s="3" t="s">
        <v>438</v>
      </c>
      <c r="B367" s="4" t="s">
        <v>310</v>
      </c>
      <c r="C367" s="4" t="s">
        <v>51</v>
      </c>
      <c r="D367" s="5">
        <v>100</v>
      </c>
      <c r="E367" s="5">
        <v>978.57</v>
      </c>
      <c r="F367" s="5" t="s">
        <v>128</v>
      </c>
      <c r="G367" s="45" t="s">
        <v>128</v>
      </c>
    </row>
    <row r="368" spans="1:7" ht="15" customHeight="1">
      <c r="A368" s="6" t="s">
        <v>438</v>
      </c>
      <c r="B368" s="7" t="s">
        <v>310</v>
      </c>
      <c r="C368" s="7" t="s">
        <v>52</v>
      </c>
      <c r="D368" s="8">
        <v>4000</v>
      </c>
      <c r="E368" s="8">
        <v>26131.04</v>
      </c>
      <c r="F368" s="8" t="s">
        <v>128</v>
      </c>
      <c r="G368" s="46" t="s">
        <v>128</v>
      </c>
    </row>
    <row r="369" spans="1:7" ht="15" customHeight="1">
      <c r="A369" s="3" t="s">
        <v>438</v>
      </c>
      <c r="B369" s="4" t="s">
        <v>310</v>
      </c>
      <c r="C369" s="4" t="s">
        <v>56</v>
      </c>
      <c r="D369" s="5">
        <v>17460</v>
      </c>
      <c r="E369" s="5">
        <v>34821.12</v>
      </c>
      <c r="F369" s="5" t="s">
        <v>128</v>
      </c>
      <c r="G369" s="45" t="s">
        <v>128</v>
      </c>
    </row>
    <row r="370" spans="1:7" ht="15" customHeight="1">
      <c r="A370" s="6" t="s">
        <v>438</v>
      </c>
      <c r="B370" s="7" t="s">
        <v>285</v>
      </c>
      <c r="C370" s="7" t="s">
        <v>56</v>
      </c>
      <c r="D370" s="8" t="s">
        <v>128</v>
      </c>
      <c r="E370" s="8" t="s">
        <v>128</v>
      </c>
      <c r="F370" s="8">
        <v>15915</v>
      </c>
      <c r="G370" s="46">
        <v>122464.78</v>
      </c>
    </row>
    <row r="371" spans="1:7" ht="15" customHeight="1">
      <c r="A371" s="3" t="s">
        <v>438</v>
      </c>
      <c r="B371" s="4" t="s">
        <v>285</v>
      </c>
      <c r="C371" s="4" t="s">
        <v>42</v>
      </c>
      <c r="D371" s="5" t="s">
        <v>128</v>
      </c>
      <c r="E371" s="5" t="s">
        <v>128</v>
      </c>
      <c r="F371" s="5">
        <v>3564</v>
      </c>
      <c r="G371" s="45">
        <v>19390.7</v>
      </c>
    </row>
    <row r="372" spans="1:7" ht="15" customHeight="1">
      <c r="A372" s="6" t="s">
        <v>438</v>
      </c>
      <c r="B372" s="7" t="s">
        <v>310</v>
      </c>
      <c r="C372" s="7" t="s">
        <v>42</v>
      </c>
      <c r="D372" s="8">
        <v>2497.5</v>
      </c>
      <c r="E372" s="8">
        <v>15303.21</v>
      </c>
      <c r="F372" s="8" t="s">
        <v>128</v>
      </c>
      <c r="G372" s="46" t="s">
        <v>128</v>
      </c>
    </row>
    <row r="373" spans="1:7" ht="15" customHeight="1">
      <c r="A373" s="3" t="s">
        <v>438</v>
      </c>
      <c r="B373" s="4" t="s">
        <v>285</v>
      </c>
      <c r="C373" s="4" t="s">
        <v>61</v>
      </c>
      <c r="D373" s="5" t="s">
        <v>128</v>
      </c>
      <c r="E373" s="5" t="s">
        <v>128</v>
      </c>
      <c r="F373" s="5">
        <v>1800</v>
      </c>
      <c r="G373" s="45">
        <v>11041.82</v>
      </c>
    </row>
    <row r="374" spans="1:7" ht="15" customHeight="1">
      <c r="A374" s="6" t="s">
        <v>438</v>
      </c>
      <c r="B374" s="7" t="s">
        <v>310</v>
      </c>
      <c r="C374" s="7" t="s">
        <v>61</v>
      </c>
      <c r="D374" s="8">
        <v>10020</v>
      </c>
      <c r="E374" s="8">
        <v>71760.2</v>
      </c>
      <c r="F374" s="8" t="s">
        <v>128</v>
      </c>
      <c r="G374" s="46" t="s">
        <v>128</v>
      </c>
    </row>
    <row r="375" spans="1:7" ht="15" customHeight="1">
      <c r="A375" s="3" t="s">
        <v>438</v>
      </c>
      <c r="B375" s="4" t="s">
        <v>310</v>
      </c>
      <c r="C375" s="4" t="s">
        <v>43</v>
      </c>
      <c r="D375" s="5">
        <v>25562</v>
      </c>
      <c r="E375" s="5">
        <v>164290.98</v>
      </c>
      <c r="F375" s="5" t="s">
        <v>128</v>
      </c>
      <c r="G375" s="45" t="s">
        <v>128</v>
      </c>
    </row>
    <row r="376" spans="1:7" ht="15" customHeight="1">
      <c r="A376" s="6" t="s">
        <v>438</v>
      </c>
      <c r="B376" s="7" t="s">
        <v>310</v>
      </c>
      <c r="C376" s="7" t="s">
        <v>103</v>
      </c>
      <c r="D376" s="8">
        <v>370.4</v>
      </c>
      <c r="E376" s="8">
        <v>5632.45</v>
      </c>
      <c r="F376" s="8" t="s">
        <v>128</v>
      </c>
      <c r="G376" s="46" t="s">
        <v>128</v>
      </c>
    </row>
    <row r="377" spans="1:7" ht="15" customHeight="1">
      <c r="A377" s="3" t="s">
        <v>438</v>
      </c>
      <c r="B377" s="4" t="s">
        <v>285</v>
      </c>
      <c r="C377" s="4" t="s">
        <v>85</v>
      </c>
      <c r="D377" s="5" t="s">
        <v>128</v>
      </c>
      <c r="E377" s="5" t="s">
        <v>128</v>
      </c>
      <c r="F377" s="5">
        <v>6000</v>
      </c>
      <c r="G377" s="45">
        <v>37495.62</v>
      </c>
    </row>
    <row r="378" spans="1:7" ht="15" customHeight="1">
      <c r="A378" s="6" t="s">
        <v>438</v>
      </c>
      <c r="B378" s="7" t="s">
        <v>310</v>
      </c>
      <c r="C378" s="7" t="s">
        <v>85</v>
      </c>
      <c r="D378" s="8">
        <v>36240</v>
      </c>
      <c r="E378" s="8">
        <v>204097.31</v>
      </c>
      <c r="F378" s="8" t="s">
        <v>128</v>
      </c>
      <c r="G378" s="46" t="s">
        <v>128</v>
      </c>
    </row>
    <row r="379" spans="1:7" ht="15" customHeight="1">
      <c r="A379" s="3" t="s">
        <v>438</v>
      </c>
      <c r="B379" s="4" t="s">
        <v>310</v>
      </c>
      <c r="C379" s="4" t="s">
        <v>95</v>
      </c>
      <c r="D379" s="5">
        <v>1000</v>
      </c>
      <c r="E379" s="5">
        <v>7039.21</v>
      </c>
      <c r="F379" s="5" t="s">
        <v>128</v>
      </c>
      <c r="G379" s="45" t="s">
        <v>128</v>
      </c>
    </row>
    <row r="380" spans="1:7" ht="15" customHeight="1">
      <c r="A380" s="6" t="s">
        <v>438</v>
      </c>
      <c r="B380" s="7" t="s">
        <v>310</v>
      </c>
      <c r="C380" s="7" t="s">
        <v>71</v>
      </c>
      <c r="D380" s="8">
        <v>2660</v>
      </c>
      <c r="E380" s="8">
        <v>14778.84</v>
      </c>
      <c r="F380" s="8" t="s">
        <v>128</v>
      </c>
      <c r="G380" s="46" t="s">
        <v>128</v>
      </c>
    </row>
    <row r="381" spans="1:7" ht="15" customHeight="1">
      <c r="A381" s="3" t="s">
        <v>439</v>
      </c>
      <c r="B381" s="4" t="s">
        <v>308</v>
      </c>
      <c r="C381" s="4" t="s">
        <v>56</v>
      </c>
      <c r="D381" s="5">
        <v>18000</v>
      </c>
      <c r="E381" s="5">
        <v>21738.03</v>
      </c>
      <c r="F381" s="5" t="s">
        <v>128</v>
      </c>
      <c r="G381" s="45" t="s">
        <v>128</v>
      </c>
    </row>
    <row r="382" spans="1:7" ht="15" customHeight="1">
      <c r="A382" s="6" t="s">
        <v>439</v>
      </c>
      <c r="B382" s="7" t="s">
        <v>308</v>
      </c>
      <c r="C382" s="7" t="s">
        <v>43</v>
      </c>
      <c r="D382" s="8">
        <v>4781</v>
      </c>
      <c r="E382" s="8">
        <v>8186.05</v>
      </c>
      <c r="F382" s="8" t="s">
        <v>128</v>
      </c>
      <c r="G382" s="46" t="s">
        <v>128</v>
      </c>
    </row>
    <row r="383" spans="1:7" ht="15" customHeight="1">
      <c r="A383" s="3" t="s">
        <v>439</v>
      </c>
      <c r="B383" s="4" t="s">
        <v>308</v>
      </c>
      <c r="C383" s="4" t="s">
        <v>103</v>
      </c>
      <c r="D383" s="5">
        <v>1506</v>
      </c>
      <c r="E383" s="5">
        <v>16820.6</v>
      </c>
      <c r="F383" s="5" t="s">
        <v>128</v>
      </c>
      <c r="G383" s="45" t="s">
        <v>128</v>
      </c>
    </row>
    <row r="384" spans="1:7" ht="15" customHeight="1">
      <c r="A384" s="6" t="s">
        <v>439</v>
      </c>
      <c r="B384" s="7" t="s">
        <v>308</v>
      </c>
      <c r="C384" s="7" t="s">
        <v>83</v>
      </c>
      <c r="D384" s="8">
        <v>180</v>
      </c>
      <c r="E384" s="8">
        <v>1764</v>
      </c>
      <c r="F384" s="8" t="s">
        <v>128</v>
      </c>
      <c r="G384" s="46" t="s">
        <v>128</v>
      </c>
    </row>
    <row r="385" spans="1:7" ht="15" customHeight="1">
      <c r="A385" s="3" t="s">
        <v>538</v>
      </c>
      <c r="B385" s="4" t="s">
        <v>539</v>
      </c>
      <c r="C385" s="4" t="s">
        <v>103</v>
      </c>
      <c r="D385" s="5">
        <v>189</v>
      </c>
      <c r="E385" s="5">
        <v>2430.54</v>
      </c>
      <c r="F385" s="5" t="s">
        <v>128</v>
      </c>
      <c r="G385" s="45" t="s">
        <v>128</v>
      </c>
    </row>
    <row r="386" spans="1:7" ht="15" customHeight="1">
      <c r="A386" s="6" t="s">
        <v>440</v>
      </c>
      <c r="B386" s="7" t="s">
        <v>309</v>
      </c>
      <c r="C386" s="7" t="s">
        <v>48</v>
      </c>
      <c r="D386" s="8">
        <v>5145</v>
      </c>
      <c r="E386" s="8">
        <v>14354.01</v>
      </c>
      <c r="F386" s="8" t="s">
        <v>128</v>
      </c>
      <c r="G386" s="46" t="s">
        <v>128</v>
      </c>
    </row>
    <row r="387" spans="1:7" ht="15" customHeight="1">
      <c r="A387" s="3" t="s">
        <v>440</v>
      </c>
      <c r="B387" s="4" t="s">
        <v>309</v>
      </c>
      <c r="C387" s="4" t="s">
        <v>611</v>
      </c>
      <c r="D387" s="5">
        <v>4159.2</v>
      </c>
      <c r="E387" s="5">
        <v>22340.43</v>
      </c>
      <c r="F387" s="5" t="s">
        <v>128</v>
      </c>
      <c r="G387" s="45" t="s">
        <v>128</v>
      </c>
    </row>
    <row r="388" spans="1:7" ht="15" customHeight="1">
      <c r="A388" s="6" t="s">
        <v>440</v>
      </c>
      <c r="B388" s="7" t="s">
        <v>401</v>
      </c>
      <c r="C388" s="7" t="s">
        <v>138</v>
      </c>
      <c r="D388" s="8" t="s">
        <v>128</v>
      </c>
      <c r="E388" s="8" t="s">
        <v>128</v>
      </c>
      <c r="F388" s="8">
        <v>1267.5</v>
      </c>
      <c r="G388" s="46">
        <v>7224.76</v>
      </c>
    </row>
    <row r="389" spans="1:7" ht="15" customHeight="1">
      <c r="A389" s="3" t="s">
        <v>440</v>
      </c>
      <c r="B389" s="4" t="s">
        <v>309</v>
      </c>
      <c r="C389" s="4" t="s">
        <v>61</v>
      </c>
      <c r="D389" s="5">
        <v>6495</v>
      </c>
      <c r="E389" s="5">
        <v>20069.23</v>
      </c>
      <c r="F389" s="5" t="s">
        <v>128</v>
      </c>
      <c r="G389" s="45" t="s">
        <v>128</v>
      </c>
    </row>
    <row r="390" spans="1:7" ht="15" customHeight="1">
      <c r="A390" s="6" t="s">
        <v>440</v>
      </c>
      <c r="B390" s="7" t="s">
        <v>309</v>
      </c>
      <c r="C390" s="7" t="s">
        <v>99</v>
      </c>
      <c r="D390" s="8">
        <v>14040</v>
      </c>
      <c r="E390" s="8">
        <v>26879.08</v>
      </c>
      <c r="F390" s="8" t="s">
        <v>128</v>
      </c>
      <c r="G390" s="46" t="s">
        <v>128</v>
      </c>
    </row>
    <row r="391" spans="1:7" ht="15" customHeight="1">
      <c r="A391" s="3" t="s">
        <v>440</v>
      </c>
      <c r="B391" s="4" t="s">
        <v>309</v>
      </c>
      <c r="C391" s="4" t="s">
        <v>103</v>
      </c>
      <c r="D391" s="5">
        <v>1830</v>
      </c>
      <c r="E391" s="5">
        <v>8187</v>
      </c>
      <c r="F391" s="5" t="s">
        <v>128</v>
      </c>
      <c r="G391" s="45" t="s">
        <v>128</v>
      </c>
    </row>
    <row r="392" spans="1:7" ht="15" customHeight="1">
      <c r="A392" s="6" t="s">
        <v>440</v>
      </c>
      <c r="B392" s="7" t="s">
        <v>401</v>
      </c>
      <c r="C392" s="7" t="s">
        <v>103</v>
      </c>
      <c r="D392" s="8" t="s">
        <v>128</v>
      </c>
      <c r="E392" s="8" t="s">
        <v>128</v>
      </c>
      <c r="F392" s="8">
        <v>3168</v>
      </c>
      <c r="G392" s="46">
        <v>13753.99</v>
      </c>
    </row>
    <row r="393" spans="1:7" ht="15" customHeight="1">
      <c r="A393" s="3" t="s">
        <v>440</v>
      </c>
      <c r="B393" s="4" t="s">
        <v>401</v>
      </c>
      <c r="C393" s="4" t="s">
        <v>65</v>
      </c>
      <c r="D393" s="5" t="s">
        <v>128</v>
      </c>
      <c r="E393" s="5" t="s">
        <v>128</v>
      </c>
      <c r="F393" s="5">
        <v>42</v>
      </c>
      <c r="G393" s="45">
        <v>239.4</v>
      </c>
    </row>
    <row r="394" spans="1:7" ht="15" customHeight="1">
      <c r="A394" s="6" t="s">
        <v>440</v>
      </c>
      <c r="B394" s="7" t="s">
        <v>309</v>
      </c>
      <c r="C394" s="7" t="s">
        <v>83</v>
      </c>
      <c r="D394" s="8">
        <v>210</v>
      </c>
      <c r="E394" s="8">
        <v>1197</v>
      </c>
      <c r="F394" s="8" t="s">
        <v>128</v>
      </c>
      <c r="G394" s="46" t="s">
        <v>128</v>
      </c>
    </row>
    <row r="395" spans="1:7" ht="15" customHeight="1">
      <c r="A395" s="3" t="s">
        <v>441</v>
      </c>
      <c r="B395" s="4" t="s">
        <v>424</v>
      </c>
      <c r="C395" s="4" t="s">
        <v>48</v>
      </c>
      <c r="D395" s="5" t="s">
        <v>128</v>
      </c>
      <c r="E395" s="5" t="s">
        <v>128</v>
      </c>
      <c r="F395" s="5">
        <v>405020</v>
      </c>
      <c r="G395" s="45">
        <v>2645948.46</v>
      </c>
    </row>
    <row r="396" spans="1:7" ht="15" customHeight="1">
      <c r="A396" s="6" t="s">
        <v>441</v>
      </c>
      <c r="B396" s="7" t="s">
        <v>424</v>
      </c>
      <c r="C396" s="7" t="s">
        <v>63</v>
      </c>
      <c r="D396" s="8" t="s">
        <v>128</v>
      </c>
      <c r="E396" s="8" t="s">
        <v>128</v>
      </c>
      <c r="F396" s="8">
        <v>908</v>
      </c>
      <c r="G396" s="46">
        <v>13315.79</v>
      </c>
    </row>
    <row r="397" spans="1:7" ht="15" customHeight="1">
      <c r="A397" s="3" t="s">
        <v>441</v>
      </c>
      <c r="B397" s="4" t="s">
        <v>424</v>
      </c>
      <c r="C397" s="4" t="s">
        <v>54</v>
      </c>
      <c r="D397" s="5" t="s">
        <v>128</v>
      </c>
      <c r="E397" s="5" t="s">
        <v>128</v>
      </c>
      <c r="F397" s="5">
        <v>200</v>
      </c>
      <c r="G397" s="45">
        <v>932.42</v>
      </c>
    </row>
    <row r="398" spans="1:7" ht="15" customHeight="1">
      <c r="A398" s="6" t="s">
        <v>441</v>
      </c>
      <c r="B398" s="7" t="s">
        <v>424</v>
      </c>
      <c r="C398" s="7" t="s">
        <v>52</v>
      </c>
      <c r="D398" s="8" t="s">
        <v>128</v>
      </c>
      <c r="E398" s="8" t="s">
        <v>128</v>
      </c>
      <c r="F398" s="8">
        <v>2410</v>
      </c>
      <c r="G398" s="46">
        <v>12164.98</v>
      </c>
    </row>
    <row r="399" spans="1:7" ht="15" customHeight="1">
      <c r="A399" s="3" t="s">
        <v>441</v>
      </c>
      <c r="B399" s="4" t="s">
        <v>424</v>
      </c>
      <c r="C399" s="4" t="s">
        <v>56</v>
      </c>
      <c r="D399" s="5" t="s">
        <v>128</v>
      </c>
      <c r="E399" s="5" t="s">
        <v>128</v>
      </c>
      <c r="F399" s="5">
        <v>16132.8</v>
      </c>
      <c r="G399" s="45">
        <v>120509.7</v>
      </c>
    </row>
    <row r="400" spans="1:7" ht="15" customHeight="1">
      <c r="A400" s="6" t="s">
        <v>441</v>
      </c>
      <c r="B400" s="7" t="s">
        <v>424</v>
      </c>
      <c r="C400" s="7" t="s">
        <v>61</v>
      </c>
      <c r="D400" s="8" t="s">
        <v>128</v>
      </c>
      <c r="E400" s="8" t="s">
        <v>128</v>
      </c>
      <c r="F400" s="8">
        <v>2700</v>
      </c>
      <c r="G400" s="46">
        <v>14709.53</v>
      </c>
    </row>
    <row r="401" spans="1:7" ht="15" customHeight="1">
      <c r="A401" s="3" t="s">
        <v>441</v>
      </c>
      <c r="B401" s="4" t="s">
        <v>424</v>
      </c>
      <c r="C401" s="4" t="s">
        <v>43</v>
      </c>
      <c r="D401" s="5" t="s">
        <v>128</v>
      </c>
      <c r="E401" s="5" t="s">
        <v>128</v>
      </c>
      <c r="F401" s="5">
        <v>16884</v>
      </c>
      <c r="G401" s="45">
        <v>123030.31</v>
      </c>
    </row>
    <row r="402" spans="1:7" ht="15" customHeight="1">
      <c r="A402" s="6" t="s">
        <v>441</v>
      </c>
      <c r="B402" s="7" t="s">
        <v>424</v>
      </c>
      <c r="C402" s="7" t="s">
        <v>99</v>
      </c>
      <c r="D402" s="8" t="s">
        <v>128</v>
      </c>
      <c r="E402" s="8" t="s">
        <v>128</v>
      </c>
      <c r="F402" s="8">
        <v>217.92</v>
      </c>
      <c r="G402" s="46">
        <v>2018.88</v>
      </c>
    </row>
    <row r="403" spans="1:7" ht="15" customHeight="1">
      <c r="A403" s="3" t="s">
        <v>441</v>
      </c>
      <c r="B403" s="4" t="s">
        <v>424</v>
      </c>
      <c r="C403" s="4" t="s">
        <v>103</v>
      </c>
      <c r="D403" s="5" t="s">
        <v>128</v>
      </c>
      <c r="E403" s="5" t="s">
        <v>128</v>
      </c>
      <c r="F403" s="5">
        <v>2828</v>
      </c>
      <c r="G403" s="45">
        <v>26043.96</v>
      </c>
    </row>
    <row r="404" spans="1:7" ht="15" customHeight="1">
      <c r="A404" s="6" t="s">
        <v>441</v>
      </c>
      <c r="B404" s="7" t="s">
        <v>424</v>
      </c>
      <c r="C404" s="7" t="s">
        <v>85</v>
      </c>
      <c r="D404" s="8" t="s">
        <v>128</v>
      </c>
      <c r="E404" s="8" t="s">
        <v>128</v>
      </c>
      <c r="F404" s="8">
        <v>66000</v>
      </c>
      <c r="G404" s="46">
        <v>334544.38</v>
      </c>
    </row>
    <row r="405" spans="1:7" ht="15" customHeight="1">
      <c r="A405" s="3" t="s">
        <v>441</v>
      </c>
      <c r="B405" s="4" t="s">
        <v>424</v>
      </c>
      <c r="C405" s="4" t="s">
        <v>95</v>
      </c>
      <c r="D405" s="5" t="s">
        <v>128</v>
      </c>
      <c r="E405" s="5" t="s">
        <v>128</v>
      </c>
      <c r="F405" s="5">
        <v>1500</v>
      </c>
      <c r="G405" s="45">
        <v>8204.33</v>
      </c>
    </row>
    <row r="406" spans="1:7" ht="15" customHeight="1">
      <c r="A406" s="6" t="s">
        <v>441</v>
      </c>
      <c r="B406" s="7" t="s">
        <v>424</v>
      </c>
      <c r="C406" s="7" t="s">
        <v>67</v>
      </c>
      <c r="D406" s="8" t="s">
        <v>128</v>
      </c>
      <c r="E406" s="8" t="s">
        <v>128</v>
      </c>
      <c r="F406" s="8">
        <v>18900</v>
      </c>
      <c r="G406" s="46">
        <v>96332.98</v>
      </c>
    </row>
    <row r="407" spans="1:7" ht="15" customHeight="1">
      <c r="A407" s="3" t="s">
        <v>441</v>
      </c>
      <c r="B407" s="4" t="s">
        <v>424</v>
      </c>
      <c r="C407" s="4" t="s">
        <v>350</v>
      </c>
      <c r="D407" s="5" t="s">
        <v>128</v>
      </c>
      <c r="E407" s="5" t="s">
        <v>128</v>
      </c>
      <c r="F407" s="5">
        <v>2500</v>
      </c>
      <c r="G407" s="45">
        <v>15362.76</v>
      </c>
    </row>
    <row r="408" spans="1:7" ht="15" customHeight="1">
      <c r="A408" s="6" t="s">
        <v>540</v>
      </c>
      <c r="B408" s="7" t="s">
        <v>541</v>
      </c>
      <c r="C408" s="7" t="s">
        <v>43</v>
      </c>
      <c r="D408" s="8">
        <v>36</v>
      </c>
      <c r="E408" s="8">
        <v>327.32</v>
      </c>
      <c r="F408" s="8" t="s">
        <v>128</v>
      </c>
      <c r="G408" s="46" t="s">
        <v>128</v>
      </c>
    </row>
    <row r="409" spans="1:7" ht="15" customHeight="1">
      <c r="A409" s="3" t="s">
        <v>442</v>
      </c>
      <c r="B409" s="4" t="s">
        <v>285</v>
      </c>
      <c r="C409" s="4" t="s">
        <v>43</v>
      </c>
      <c r="D409" s="5" t="s">
        <v>128</v>
      </c>
      <c r="E409" s="5" t="s">
        <v>128</v>
      </c>
      <c r="F409" s="5">
        <v>3488</v>
      </c>
      <c r="G409" s="45">
        <v>19965.1</v>
      </c>
    </row>
    <row r="410" spans="1:7" ht="15" customHeight="1">
      <c r="A410" s="6" t="s">
        <v>442</v>
      </c>
      <c r="B410" s="7" t="s">
        <v>285</v>
      </c>
      <c r="C410" s="7" t="s">
        <v>65</v>
      </c>
      <c r="D410" s="8" t="s">
        <v>128</v>
      </c>
      <c r="E410" s="8" t="s">
        <v>128</v>
      </c>
      <c r="F410" s="8">
        <v>192</v>
      </c>
      <c r="G410" s="46">
        <v>3191.04</v>
      </c>
    </row>
    <row r="411" spans="1:7" ht="15" customHeight="1">
      <c r="A411" s="3" t="s">
        <v>442</v>
      </c>
      <c r="B411" s="4" t="s">
        <v>285</v>
      </c>
      <c r="C411" s="4" t="s">
        <v>44</v>
      </c>
      <c r="D411" s="5" t="s">
        <v>128</v>
      </c>
      <c r="E411" s="5" t="s">
        <v>128</v>
      </c>
      <c r="F411" s="5">
        <v>7000</v>
      </c>
      <c r="G411" s="45">
        <v>7425.54</v>
      </c>
    </row>
    <row r="412" spans="1:7" ht="15" customHeight="1">
      <c r="A412" s="6" t="s">
        <v>542</v>
      </c>
      <c r="B412" s="7" t="s">
        <v>543</v>
      </c>
      <c r="C412" s="7" t="s">
        <v>64</v>
      </c>
      <c r="D412" s="8">
        <v>1395</v>
      </c>
      <c r="E412" s="8">
        <v>9739.48</v>
      </c>
      <c r="F412" s="8" t="s">
        <v>128</v>
      </c>
      <c r="G412" s="46" t="s">
        <v>128</v>
      </c>
    </row>
    <row r="413" spans="1:7" ht="15" customHeight="1">
      <c r="A413" s="3" t="s">
        <v>542</v>
      </c>
      <c r="B413" s="4" t="s">
        <v>543</v>
      </c>
      <c r="C413" s="4" t="s">
        <v>42</v>
      </c>
      <c r="D413" s="5">
        <v>2390</v>
      </c>
      <c r="E413" s="5">
        <v>12805.58</v>
      </c>
      <c r="F413" s="5" t="s">
        <v>128</v>
      </c>
      <c r="G413" s="45" t="s">
        <v>128</v>
      </c>
    </row>
    <row r="414" spans="1:7" ht="15" customHeight="1">
      <c r="A414" s="6" t="s">
        <v>443</v>
      </c>
      <c r="B414" s="7" t="s">
        <v>285</v>
      </c>
      <c r="C414" s="7" t="s">
        <v>54</v>
      </c>
      <c r="D414" s="8" t="s">
        <v>128</v>
      </c>
      <c r="E414" s="8" t="s">
        <v>128</v>
      </c>
      <c r="F414" s="8">
        <v>2225</v>
      </c>
      <c r="G414" s="46">
        <v>10015.29</v>
      </c>
    </row>
    <row r="415" spans="1:7" ht="15" customHeight="1">
      <c r="A415" s="3" t="s">
        <v>443</v>
      </c>
      <c r="B415" s="4" t="s">
        <v>285</v>
      </c>
      <c r="C415" s="4" t="s">
        <v>42</v>
      </c>
      <c r="D415" s="5" t="s">
        <v>128</v>
      </c>
      <c r="E415" s="5" t="s">
        <v>128</v>
      </c>
      <c r="F415" s="5">
        <v>2400</v>
      </c>
      <c r="G415" s="45">
        <v>16809.66</v>
      </c>
    </row>
    <row r="416" spans="1:7" ht="15" customHeight="1">
      <c r="A416" s="6" t="s">
        <v>443</v>
      </c>
      <c r="B416" s="7" t="s">
        <v>285</v>
      </c>
      <c r="C416" s="7" t="s">
        <v>61</v>
      </c>
      <c r="D416" s="8" t="s">
        <v>128</v>
      </c>
      <c r="E416" s="8" t="s">
        <v>128</v>
      </c>
      <c r="F416" s="8">
        <v>900</v>
      </c>
      <c r="G416" s="46">
        <v>7053</v>
      </c>
    </row>
    <row r="417" spans="1:7" ht="15" customHeight="1">
      <c r="A417" s="3" t="s">
        <v>544</v>
      </c>
      <c r="B417" s="4" t="s">
        <v>545</v>
      </c>
      <c r="C417" s="4" t="s">
        <v>42</v>
      </c>
      <c r="D417" s="5" t="s">
        <v>128</v>
      </c>
      <c r="E417" s="5" t="s">
        <v>128</v>
      </c>
      <c r="F417" s="5">
        <v>13087</v>
      </c>
      <c r="G417" s="45">
        <v>192018.94</v>
      </c>
    </row>
    <row r="418" spans="1:7" ht="15" customHeight="1">
      <c r="A418" s="6" t="s">
        <v>444</v>
      </c>
      <c r="B418" s="7" t="s">
        <v>315</v>
      </c>
      <c r="C418" s="7" t="s">
        <v>82</v>
      </c>
      <c r="D418" s="8">
        <v>200</v>
      </c>
      <c r="E418" s="8">
        <v>895.81</v>
      </c>
      <c r="F418" s="8" t="s">
        <v>128</v>
      </c>
      <c r="G418" s="46" t="s">
        <v>128</v>
      </c>
    </row>
    <row r="419" spans="1:7" ht="15" customHeight="1">
      <c r="A419" s="3" t="s">
        <v>444</v>
      </c>
      <c r="B419" s="4" t="s">
        <v>315</v>
      </c>
      <c r="C419" s="4" t="s">
        <v>42</v>
      </c>
      <c r="D419" s="5">
        <v>319753</v>
      </c>
      <c r="E419" s="5">
        <v>3468154.21</v>
      </c>
      <c r="F419" s="5" t="s">
        <v>128</v>
      </c>
      <c r="G419" s="45" t="s">
        <v>128</v>
      </c>
    </row>
    <row r="420" spans="1:7" ht="15" customHeight="1">
      <c r="A420" s="6" t="s">
        <v>444</v>
      </c>
      <c r="B420" s="7" t="s">
        <v>312</v>
      </c>
      <c r="C420" s="7" t="s">
        <v>42</v>
      </c>
      <c r="D420" s="8" t="s">
        <v>128</v>
      </c>
      <c r="E420" s="8" t="s">
        <v>128</v>
      </c>
      <c r="F420" s="8">
        <v>6060</v>
      </c>
      <c r="G420" s="46">
        <v>71613.85</v>
      </c>
    </row>
    <row r="421" spans="1:7" ht="15" customHeight="1">
      <c r="A421" s="3" t="s">
        <v>444</v>
      </c>
      <c r="B421" s="4" t="s">
        <v>315</v>
      </c>
      <c r="C421" s="4" t="s">
        <v>43</v>
      </c>
      <c r="D421" s="5">
        <v>5400</v>
      </c>
      <c r="E421" s="5">
        <v>41068.68</v>
      </c>
      <c r="F421" s="5" t="s">
        <v>128</v>
      </c>
      <c r="G421" s="45" t="s">
        <v>128</v>
      </c>
    </row>
    <row r="422" spans="1:7" ht="15" customHeight="1">
      <c r="A422" s="6" t="s">
        <v>445</v>
      </c>
      <c r="B422" s="7" t="s">
        <v>316</v>
      </c>
      <c r="C422" s="7" t="s">
        <v>42</v>
      </c>
      <c r="D422" s="8">
        <v>102811</v>
      </c>
      <c r="E422" s="8">
        <v>926827.1</v>
      </c>
      <c r="F422" s="8" t="s">
        <v>128</v>
      </c>
      <c r="G422" s="46" t="s">
        <v>128</v>
      </c>
    </row>
    <row r="423" spans="1:7" ht="15" customHeight="1">
      <c r="A423" s="3" t="s">
        <v>445</v>
      </c>
      <c r="B423" s="4" t="s">
        <v>316</v>
      </c>
      <c r="C423" s="4" t="s">
        <v>43</v>
      </c>
      <c r="D423" s="5">
        <v>3150</v>
      </c>
      <c r="E423" s="5">
        <v>19436.68</v>
      </c>
      <c r="F423" s="5" t="s">
        <v>128</v>
      </c>
      <c r="G423" s="45" t="s">
        <v>128</v>
      </c>
    </row>
    <row r="424" spans="1:7" ht="15" customHeight="1">
      <c r="A424" s="6" t="s">
        <v>546</v>
      </c>
      <c r="B424" s="7" t="s">
        <v>547</v>
      </c>
      <c r="C424" s="7" t="s">
        <v>42</v>
      </c>
      <c r="D424" s="8">
        <v>100</v>
      </c>
      <c r="E424" s="8">
        <v>747.66</v>
      </c>
      <c r="F424" s="8" t="s">
        <v>128</v>
      </c>
      <c r="G424" s="46" t="s">
        <v>128</v>
      </c>
    </row>
    <row r="425" spans="1:7" ht="15" customHeight="1">
      <c r="A425" s="3" t="s">
        <v>548</v>
      </c>
      <c r="B425" s="4" t="s">
        <v>549</v>
      </c>
      <c r="C425" s="4" t="s">
        <v>42</v>
      </c>
      <c r="D425" s="5">
        <v>400</v>
      </c>
      <c r="E425" s="5">
        <v>3111.77</v>
      </c>
      <c r="F425" s="5" t="s">
        <v>128</v>
      </c>
      <c r="G425" s="45" t="s">
        <v>128</v>
      </c>
    </row>
    <row r="426" spans="1:7" ht="15" customHeight="1">
      <c r="A426" s="6" t="s">
        <v>446</v>
      </c>
      <c r="B426" s="7" t="s">
        <v>312</v>
      </c>
      <c r="C426" s="7" t="s">
        <v>48</v>
      </c>
      <c r="D426" s="8">
        <v>200</v>
      </c>
      <c r="E426" s="8">
        <v>2789.01</v>
      </c>
      <c r="F426" s="8">
        <v>328</v>
      </c>
      <c r="G426" s="46">
        <v>4119.06</v>
      </c>
    </row>
    <row r="427" spans="1:7" ht="15" customHeight="1">
      <c r="A427" s="3" t="s">
        <v>446</v>
      </c>
      <c r="B427" s="4" t="s">
        <v>312</v>
      </c>
      <c r="C427" s="4" t="s">
        <v>139</v>
      </c>
      <c r="D427" s="5" t="s">
        <v>128</v>
      </c>
      <c r="E427" s="5" t="s">
        <v>128</v>
      </c>
      <c r="F427" s="5">
        <v>2205</v>
      </c>
      <c r="G427" s="45">
        <v>39783.54</v>
      </c>
    </row>
    <row r="428" spans="1:7" ht="15" customHeight="1">
      <c r="A428" s="6" t="s">
        <v>446</v>
      </c>
      <c r="B428" s="7" t="s">
        <v>312</v>
      </c>
      <c r="C428" s="7" t="s">
        <v>54</v>
      </c>
      <c r="D428" s="8">
        <v>31820</v>
      </c>
      <c r="E428" s="8">
        <v>414678.67</v>
      </c>
      <c r="F428" s="8">
        <v>130306</v>
      </c>
      <c r="G428" s="46">
        <v>1657121.92</v>
      </c>
    </row>
    <row r="429" spans="1:7" ht="15" customHeight="1">
      <c r="A429" s="3" t="s">
        <v>446</v>
      </c>
      <c r="B429" s="4" t="s">
        <v>312</v>
      </c>
      <c r="C429" s="4" t="s">
        <v>42</v>
      </c>
      <c r="D429" s="5">
        <v>618779</v>
      </c>
      <c r="E429" s="5">
        <v>7545369.18</v>
      </c>
      <c r="F429" s="5">
        <v>1069942</v>
      </c>
      <c r="G429" s="45">
        <v>12437780.73</v>
      </c>
    </row>
    <row r="430" spans="1:7" ht="15" customHeight="1">
      <c r="A430" s="6" t="s">
        <v>446</v>
      </c>
      <c r="B430" s="7" t="s">
        <v>312</v>
      </c>
      <c r="C430" s="7" t="s">
        <v>302</v>
      </c>
      <c r="D430" s="8" t="s">
        <v>128</v>
      </c>
      <c r="E430" s="8" t="s">
        <v>128</v>
      </c>
      <c r="F430" s="8">
        <v>1056</v>
      </c>
      <c r="G430" s="46">
        <v>13993.36</v>
      </c>
    </row>
    <row r="431" spans="1:7" ht="15" customHeight="1">
      <c r="A431" s="3" t="s">
        <v>446</v>
      </c>
      <c r="B431" s="4" t="s">
        <v>312</v>
      </c>
      <c r="C431" s="4" t="s">
        <v>45</v>
      </c>
      <c r="D431" s="5" t="s">
        <v>128</v>
      </c>
      <c r="E431" s="5" t="s">
        <v>128</v>
      </c>
      <c r="F431" s="5">
        <v>200</v>
      </c>
      <c r="G431" s="45">
        <v>2752.7</v>
      </c>
    </row>
    <row r="432" spans="1:7" ht="15" customHeight="1">
      <c r="A432" s="6" t="s">
        <v>446</v>
      </c>
      <c r="B432" s="7" t="s">
        <v>312</v>
      </c>
      <c r="C432" s="7" t="s">
        <v>43</v>
      </c>
      <c r="D432" s="8">
        <v>23232.5</v>
      </c>
      <c r="E432" s="8">
        <v>309046.51</v>
      </c>
      <c r="F432" s="8">
        <v>26598</v>
      </c>
      <c r="G432" s="46">
        <v>360119.13</v>
      </c>
    </row>
    <row r="433" spans="1:7" ht="15" customHeight="1">
      <c r="A433" s="3" t="s">
        <v>446</v>
      </c>
      <c r="B433" s="4" t="s">
        <v>312</v>
      </c>
      <c r="C433" s="4" t="s">
        <v>99</v>
      </c>
      <c r="D433" s="5" t="s">
        <v>128</v>
      </c>
      <c r="E433" s="5" t="s">
        <v>128</v>
      </c>
      <c r="F433" s="5">
        <v>2</v>
      </c>
      <c r="G433" s="45">
        <v>13.46</v>
      </c>
    </row>
    <row r="434" spans="1:7" ht="15" customHeight="1">
      <c r="A434" s="6" t="s">
        <v>447</v>
      </c>
      <c r="B434" s="7" t="s">
        <v>313</v>
      </c>
      <c r="C434" s="7" t="s">
        <v>48</v>
      </c>
      <c r="D434" s="8">
        <v>200</v>
      </c>
      <c r="E434" s="8">
        <v>3023.6</v>
      </c>
      <c r="F434" s="8">
        <v>310</v>
      </c>
      <c r="G434" s="46">
        <v>3315.85</v>
      </c>
    </row>
    <row r="435" spans="1:7" ht="15" customHeight="1">
      <c r="A435" s="3" t="s">
        <v>447</v>
      </c>
      <c r="B435" s="4" t="s">
        <v>313</v>
      </c>
      <c r="C435" s="4" t="s">
        <v>139</v>
      </c>
      <c r="D435" s="5">
        <v>450</v>
      </c>
      <c r="E435" s="5">
        <v>5615</v>
      </c>
      <c r="F435" s="5" t="s">
        <v>128</v>
      </c>
      <c r="G435" s="45" t="s">
        <v>128</v>
      </c>
    </row>
    <row r="436" spans="1:7" ht="15" customHeight="1">
      <c r="A436" s="6" t="s">
        <v>447</v>
      </c>
      <c r="B436" s="7" t="s">
        <v>313</v>
      </c>
      <c r="C436" s="7" t="s">
        <v>54</v>
      </c>
      <c r="D436" s="8">
        <v>460</v>
      </c>
      <c r="E436" s="8">
        <v>6908.64</v>
      </c>
      <c r="F436" s="8">
        <v>2780</v>
      </c>
      <c r="G436" s="46">
        <v>32112.81</v>
      </c>
    </row>
    <row r="437" spans="1:7" ht="15" customHeight="1">
      <c r="A437" s="3" t="s">
        <v>447</v>
      </c>
      <c r="B437" s="4" t="s">
        <v>313</v>
      </c>
      <c r="C437" s="4" t="s">
        <v>42</v>
      </c>
      <c r="D437" s="5">
        <v>205493</v>
      </c>
      <c r="E437" s="5">
        <v>2417367.1</v>
      </c>
      <c r="F437" s="5">
        <v>272541</v>
      </c>
      <c r="G437" s="45">
        <v>2477705.6</v>
      </c>
    </row>
    <row r="438" spans="1:7" ht="15" customHeight="1">
      <c r="A438" s="6" t="s">
        <v>447</v>
      </c>
      <c r="B438" s="7" t="s">
        <v>313</v>
      </c>
      <c r="C438" s="7" t="s">
        <v>43</v>
      </c>
      <c r="D438" s="8">
        <v>20036.2</v>
      </c>
      <c r="E438" s="8">
        <v>281542.8</v>
      </c>
      <c r="F438" s="8">
        <v>6000</v>
      </c>
      <c r="G438" s="46">
        <v>68756.01</v>
      </c>
    </row>
    <row r="439" spans="1:7" ht="15" customHeight="1">
      <c r="A439" s="3" t="s">
        <v>447</v>
      </c>
      <c r="B439" s="4" t="s">
        <v>313</v>
      </c>
      <c r="C439" s="4" t="s">
        <v>99</v>
      </c>
      <c r="D439" s="5" t="s">
        <v>128</v>
      </c>
      <c r="E439" s="5" t="s">
        <v>128</v>
      </c>
      <c r="F439" s="5">
        <v>2</v>
      </c>
      <c r="G439" s="45">
        <v>13.46</v>
      </c>
    </row>
    <row r="440" spans="1:7" ht="15" customHeight="1">
      <c r="A440" s="6" t="s">
        <v>447</v>
      </c>
      <c r="B440" s="7" t="s">
        <v>313</v>
      </c>
      <c r="C440" s="7" t="s">
        <v>67</v>
      </c>
      <c r="D440" s="8" t="s">
        <v>128</v>
      </c>
      <c r="E440" s="8" t="s">
        <v>128</v>
      </c>
      <c r="F440" s="8">
        <v>7130</v>
      </c>
      <c r="G440" s="46">
        <v>83648.12</v>
      </c>
    </row>
    <row r="441" spans="1:7" ht="15" customHeight="1">
      <c r="A441" s="3" t="s">
        <v>448</v>
      </c>
      <c r="B441" s="4" t="s">
        <v>314</v>
      </c>
      <c r="C441" s="4" t="s">
        <v>139</v>
      </c>
      <c r="D441" s="5" t="s">
        <v>128</v>
      </c>
      <c r="E441" s="5" t="s">
        <v>128</v>
      </c>
      <c r="F441" s="5">
        <v>5</v>
      </c>
      <c r="G441" s="45">
        <v>93.54</v>
      </c>
    </row>
    <row r="442" spans="1:7" ht="15" customHeight="1">
      <c r="A442" s="6" t="s">
        <v>550</v>
      </c>
      <c r="B442" s="7" t="s">
        <v>551</v>
      </c>
      <c r="C442" s="7" t="s">
        <v>42</v>
      </c>
      <c r="D442" s="8" t="s">
        <v>128</v>
      </c>
      <c r="E442" s="8" t="s">
        <v>128</v>
      </c>
      <c r="F442" s="8">
        <v>15</v>
      </c>
      <c r="G442" s="46">
        <v>101.48</v>
      </c>
    </row>
    <row r="443" spans="1:7" ht="15" customHeight="1">
      <c r="A443" s="3" t="s">
        <v>449</v>
      </c>
      <c r="B443" s="4" t="s">
        <v>285</v>
      </c>
      <c r="C443" s="4" t="s">
        <v>43</v>
      </c>
      <c r="D443" s="5" t="s">
        <v>128</v>
      </c>
      <c r="E443" s="5" t="s">
        <v>128</v>
      </c>
      <c r="F443" s="5">
        <v>41830</v>
      </c>
      <c r="G443" s="45">
        <v>499378.34</v>
      </c>
    </row>
    <row r="444" spans="1:7" ht="15" customHeight="1">
      <c r="A444" s="6" t="s">
        <v>552</v>
      </c>
      <c r="B444" s="7" t="s">
        <v>553</v>
      </c>
      <c r="C444" s="7" t="s">
        <v>138</v>
      </c>
      <c r="D444" s="8" t="s">
        <v>128</v>
      </c>
      <c r="E444" s="8" t="s">
        <v>128</v>
      </c>
      <c r="F444" s="8">
        <v>375</v>
      </c>
      <c r="G444" s="46">
        <v>2718.75</v>
      </c>
    </row>
    <row r="445" spans="1:7" ht="15" customHeight="1">
      <c r="A445" s="3" t="s">
        <v>552</v>
      </c>
      <c r="B445" s="4" t="s">
        <v>553</v>
      </c>
      <c r="C445" s="4" t="s">
        <v>65</v>
      </c>
      <c r="D445" s="5" t="s">
        <v>128</v>
      </c>
      <c r="E445" s="5" t="s">
        <v>128</v>
      </c>
      <c r="F445" s="5">
        <v>200</v>
      </c>
      <c r="G445" s="45">
        <v>1300</v>
      </c>
    </row>
    <row r="446" spans="1:7" ht="15" customHeight="1">
      <c r="A446" s="6" t="s">
        <v>450</v>
      </c>
      <c r="B446" s="7" t="s">
        <v>285</v>
      </c>
      <c r="C446" s="7" t="s">
        <v>54</v>
      </c>
      <c r="D446" s="8" t="s">
        <v>128</v>
      </c>
      <c r="E446" s="8" t="s">
        <v>128</v>
      </c>
      <c r="F446" s="8">
        <v>6534</v>
      </c>
      <c r="G446" s="46">
        <v>81801.77</v>
      </c>
    </row>
    <row r="447" spans="1:7" ht="15" customHeight="1">
      <c r="A447" s="3" t="s">
        <v>450</v>
      </c>
      <c r="B447" s="4" t="s">
        <v>285</v>
      </c>
      <c r="C447" s="4" t="s">
        <v>71</v>
      </c>
      <c r="D447" s="5" t="s">
        <v>128</v>
      </c>
      <c r="E447" s="5" t="s">
        <v>128</v>
      </c>
      <c r="F447" s="5">
        <v>550</v>
      </c>
      <c r="G447" s="45">
        <v>5816.73</v>
      </c>
    </row>
    <row r="448" spans="1:7" ht="15" customHeight="1">
      <c r="A448" s="6" t="s">
        <v>451</v>
      </c>
      <c r="B448" s="7" t="s">
        <v>452</v>
      </c>
      <c r="C448" s="7" t="s">
        <v>48</v>
      </c>
      <c r="D448" s="8" t="s">
        <v>128</v>
      </c>
      <c r="E448" s="8" t="s">
        <v>128</v>
      </c>
      <c r="F448" s="8">
        <v>3665</v>
      </c>
      <c r="G448" s="46">
        <v>23799.2</v>
      </c>
    </row>
    <row r="449" spans="1:7" ht="15" customHeight="1">
      <c r="A449" s="3" t="s">
        <v>451</v>
      </c>
      <c r="B449" s="4" t="s">
        <v>317</v>
      </c>
      <c r="C449" s="4" t="s">
        <v>48</v>
      </c>
      <c r="D449" s="5">
        <v>2160</v>
      </c>
      <c r="E449" s="5">
        <v>11668.41</v>
      </c>
      <c r="F449" s="5" t="s">
        <v>128</v>
      </c>
      <c r="G449" s="45" t="s">
        <v>128</v>
      </c>
    </row>
    <row r="450" spans="1:7" ht="15" customHeight="1">
      <c r="A450" s="6" t="s">
        <v>451</v>
      </c>
      <c r="B450" s="7" t="s">
        <v>452</v>
      </c>
      <c r="C450" s="7" t="s">
        <v>94</v>
      </c>
      <c r="D450" s="8" t="s">
        <v>128</v>
      </c>
      <c r="E450" s="8" t="s">
        <v>128</v>
      </c>
      <c r="F450" s="8">
        <v>25285</v>
      </c>
      <c r="G450" s="46">
        <v>166636.21</v>
      </c>
    </row>
    <row r="451" spans="1:7" ht="15" customHeight="1">
      <c r="A451" s="3" t="s">
        <v>451</v>
      </c>
      <c r="B451" s="4" t="s">
        <v>317</v>
      </c>
      <c r="C451" s="4" t="s">
        <v>64</v>
      </c>
      <c r="D451" s="5">
        <v>1035</v>
      </c>
      <c r="E451" s="5">
        <v>7516.39</v>
      </c>
      <c r="F451" s="5" t="s">
        <v>128</v>
      </c>
      <c r="G451" s="45" t="s">
        <v>128</v>
      </c>
    </row>
    <row r="452" spans="1:7" ht="15" customHeight="1">
      <c r="A452" s="6" t="s">
        <v>451</v>
      </c>
      <c r="B452" s="7" t="s">
        <v>317</v>
      </c>
      <c r="C452" s="7" t="s">
        <v>54</v>
      </c>
      <c r="D452" s="8">
        <v>400</v>
      </c>
      <c r="E452" s="8">
        <v>2918.85</v>
      </c>
      <c r="F452" s="8" t="s">
        <v>128</v>
      </c>
      <c r="G452" s="46" t="s">
        <v>128</v>
      </c>
    </row>
    <row r="453" spans="1:7" ht="15" customHeight="1">
      <c r="A453" s="3" t="s">
        <v>451</v>
      </c>
      <c r="B453" s="4" t="s">
        <v>452</v>
      </c>
      <c r="C453" s="4" t="s">
        <v>54</v>
      </c>
      <c r="D453" s="5" t="s">
        <v>128</v>
      </c>
      <c r="E453" s="5" t="s">
        <v>128</v>
      </c>
      <c r="F453" s="5">
        <v>1000</v>
      </c>
      <c r="G453" s="45">
        <v>10900.59</v>
      </c>
    </row>
    <row r="454" spans="1:7" ht="15" customHeight="1">
      <c r="A454" s="6" t="s">
        <v>451</v>
      </c>
      <c r="B454" s="7" t="s">
        <v>317</v>
      </c>
      <c r="C454" s="7" t="s">
        <v>101</v>
      </c>
      <c r="D454" s="8">
        <v>2016</v>
      </c>
      <c r="E454" s="8">
        <v>12091.44</v>
      </c>
      <c r="F454" s="8" t="s">
        <v>128</v>
      </c>
      <c r="G454" s="46" t="s">
        <v>128</v>
      </c>
    </row>
    <row r="455" spans="1:7" ht="15" customHeight="1">
      <c r="A455" s="3" t="s">
        <v>451</v>
      </c>
      <c r="B455" s="4" t="s">
        <v>452</v>
      </c>
      <c r="C455" s="4" t="s">
        <v>101</v>
      </c>
      <c r="D455" s="5" t="s">
        <v>128</v>
      </c>
      <c r="E455" s="5" t="s">
        <v>128</v>
      </c>
      <c r="F455" s="5">
        <v>9756</v>
      </c>
      <c r="G455" s="45">
        <v>56595.72</v>
      </c>
    </row>
    <row r="456" spans="1:7" ht="15" customHeight="1">
      <c r="A456" s="6" t="s">
        <v>451</v>
      </c>
      <c r="B456" s="7" t="s">
        <v>317</v>
      </c>
      <c r="C456" s="7" t="s">
        <v>52</v>
      </c>
      <c r="D456" s="8">
        <v>112200</v>
      </c>
      <c r="E456" s="8">
        <v>692617.75</v>
      </c>
      <c r="F456" s="8" t="s">
        <v>128</v>
      </c>
      <c r="G456" s="46" t="s">
        <v>128</v>
      </c>
    </row>
    <row r="457" spans="1:7" ht="15" customHeight="1">
      <c r="A457" s="3" t="s">
        <v>451</v>
      </c>
      <c r="B457" s="4" t="s">
        <v>452</v>
      </c>
      <c r="C457" s="4" t="s">
        <v>52</v>
      </c>
      <c r="D457" s="5" t="s">
        <v>128</v>
      </c>
      <c r="E457" s="5" t="s">
        <v>128</v>
      </c>
      <c r="F457" s="5">
        <v>2000</v>
      </c>
      <c r="G457" s="45">
        <v>24185.61</v>
      </c>
    </row>
    <row r="458" spans="1:7" ht="15" customHeight="1">
      <c r="A458" s="6" t="s">
        <v>451</v>
      </c>
      <c r="B458" s="7" t="s">
        <v>317</v>
      </c>
      <c r="C458" s="7" t="s">
        <v>42</v>
      </c>
      <c r="D458" s="8">
        <v>12005</v>
      </c>
      <c r="E458" s="8">
        <v>87312.05</v>
      </c>
      <c r="F458" s="8" t="s">
        <v>128</v>
      </c>
      <c r="G458" s="46" t="s">
        <v>128</v>
      </c>
    </row>
    <row r="459" spans="1:7" ht="15" customHeight="1">
      <c r="A459" s="3" t="s">
        <v>451</v>
      </c>
      <c r="B459" s="4" t="s">
        <v>317</v>
      </c>
      <c r="C459" s="4" t="s">
        <v>95</v>
      </c>
      <c r="D459" s="5">
        <v>116904</v>
      </c>
      <c r="E459" s="5">
        <v>696744.94</v>
      </c>
      <c r="F459" s="5" t="s">
        <v>128</v>
      </c>
      <c r="G459" s="45" t="s">
        <v>128</v>
      </c>
    </row>
    <row r="460" spans="1:7" ht="15" customHeight="1">
      <c r="A460" s="6" t="s">
        <v>451</v>
      </c>
      <c r="B460" s="7" t="s">
        <v>317</v>
      </c>
      <c r="C460" s="7" t="s">
        <v>71</v>
      </c>
      <c r="D460" s="8">
        <v>400</v>
      </c>
      <c r="E460" s="8">
        <v>1736.97</v>
      </c>
      <c r="F460" s="8" t="s">
        <v>128</v>
      </c>
      <c r="G460" s="46" t="s">
        <v>128</v>
      </c>
    </row>
    <row r="461" spans="1:7" ht="15" customHeight="1">
      <c r="A461" s="3" t="s">
        <v>451</v>
      </c>
      <c r="B461" s="4" t="s">
        <v>452</v>
      </c>
      <c r="C461" s="4" t="s">
        <v>71</v>
      </c>
      <c r="D461" s="5" t="s">
        <v>128</v>
      </c>
      <c r="E461" s="5" t="s">
        <v>128</v>
      </c>
      <c r="F461" s="5">
        <v>1100</v>
      </c>
      <c r="G461" s="45">
        <v>5172.91</v>
      </c>
    </row>
    <row r="462" spans="1:7" ht="15" customHeight="1">
      <c r="A462" s="6" t="s">
        <v>451</v>
      </c>
      <c r="B462" s="7" t="s">
        <v>452</v>
      </c>
      <c r="C462" s="7" t="s">
        <v>66</v>
      </c>
      <c r="D462" s="8" t="s">
        <v>128</v>
      </c>
      <c r="E462" s="8" t="s">
        <v>128</v>
      </c>
      <c r="F462" s="8">
        <v>1620</v>
      </c>
      <c r="G462" s="46">
        <v>10793.2</v>
      </c>
    </row>
    <row r="463" spans="1:7" ht="15" customHeight="1">
      <c r="A463" s="3" t="s">
        <v>453</v>
      </c>
      <c r="B463" s="4" t="s">
        <v>285</v>
      </c>
      <c r="C463" s="4" t="s">
        <v>138</v>
      </c>
      <c r="D463" s="5" t="s">
        <v>128</v>
      </c>
      <c r="E463" s="5" t="s">
        <v>128</v>
      </c>
      <c r="F463" s="5">
        <v>200</v>
      </c>
      <c r="G463" s="45">
        <v>1540</v>
      </c>
    </row>
    <row r="464" spans="1:7" ht="15" customHeight="1">
      <c r="A464" s="6" t="s">
        <v>453</v>
      </c>
      <c r="B464" s="7" t="s">
        <v>285</v>
      </c>
      <c r="C464" s="7" t="s">
        <v>54</v>
      </c>
      <c r="D464" s="8" t="s">
        <v>128</v>
      </c>
      <c r="E464" s="8" t="s">
        <v>128</v>
      </c>
      <c r="F464" s="8">
        <v>61187.5</v>
      </c>
      <c r="G464" s="46">
        <v>866051.48</v>
      </c>
    </row>
    <row r="465" spans="1:7" ht="15" customHeight="1">
      <c r="A465" s="3" t="s">
        <v>453</v>
      </c>
      <c r="B465" s="4" t="s">
        <v>285</v>
      </c>
      <c r="C465" s="4" t="s">
        <v>56</v>
      </c>
      <c r="D465" s="5" t="s">
        <v>128</v>
      </c>
      <c r="E465" s="5" t="s">
        <v>128</v>
      </c>
      <c r="F465" s="5">
        <v>33850</v>
      </c>
      <c r="G465" s="45">
        <v>473617.13</v>
      </c>
    </row>
    <row r="466" spans="1:7" ht="15" customHeight="1">
      <c r="A466" s="6" t="s">
        <v>453</v>
      </c>
      <c r="B466" s="7" t="s">
        <v>285</v>
      </c>
      <c r="C466" s="7" t="s">
        <v>43</v>
      </c>
      <c r="D466" s="8" t="s">
        <v>128</v>
      </c>
      <c r="E466" s="8" t="s">
        <v>128</v>
      </c>
      <c r="F466" s="8">
        <v>53926.2</v>
      </c>
      <c r="G466" s="46">
        <v>625492.28</v>
      </c>
    </row>
    <row r="467" spans="1:7" ht="15" customHeight="1">
      <c r="A467" s="3" t="s">
        <v>453</v>
      </c>
      <c r="B467" s="4" t="s">
        <v>285</v>
      </c>
      <c r="C467" s="4" t="s">
        <v>156</v>
      </c>
      <c r="D467" s="5" t="s">
        <v>128</v>
      </c>
      <c r="E467" s="5" t="s">
        <v>128</v>
      </c>
      <c r="F467" s="5">
        <v>2080</v>
      </c>
      <c r="G467" s="45">
        <v>12771.38</v>
      </c>
    </row>
    <row r="468" spans="1:7" ht="15" customHeight="1">
      <c r="A468" s="6" t="s">
        <v>453</v>
      </c>
      <c r="B468" s="7" t="s">
        <v>285</v>
      </c>
      <c r="C468" s="7" t="s">
        <v>65</v>
      </c>
      <c r="D468" s="8" t="s">
        <v>128</v>
      </c>
      <c r="E468" s="8" t="s">
        <v>128</v>
      </c>
      <c r="F468" s="8">
        <v>32</v>
      </c>
      <c r="G468" s="46">
        <v>219.84</v>
      </c>
    </row>
    <row r="469" spans="1:7" ht="15" customHeight="1">
      <c r="A469" s="3" t="s">
        <v>454</v>
      </c>
      <c r="B469" s="4" t="s">
        <v>455</v>
      </c>
      <c r="C469" s="4" t="s">
        <v>63</v>
      </c>
      <c r="D469" s="5" t="s">
        <v>128</v>
      </c>
      <c r="E469" s="5" t="s">
        <v>128</v>
      </c>
      <c r="F469" s="5">
        <v>1.8</v>
      </c>
      <c r="G469" s="45">
        <v>0.4</v>
      </c>
    </row>
    <row r="470" spans="1:7" ht="15" customHeight="1">
      <c r="A470" s="6" t="s">
        <v>454</v>
      </c>
      <c r="B470" s="7" t="s">
        <v>455</v>
      </c>
      <c r="C470" s="7" t="s">
        <v>99</v>
      </c>
      <c r="D470" s="8" t="s">
        <v>128</v>
      </c>
      <c r="E470" s="8" t="s">
        <v>128</v>
      </c>
      <c r="F470" s="8">
        <v>9</v>
      </c>
      <c r="G470" s="46">
        <v>0.39</v>
      </c>
    </row>
    <row r="471" spans="1:7" ht="15" customHeight="1">
      <c r="A471" s="3" t="s">
        <v>456</v>
      </c>
      <c r="B471" s="4" t="s">
        <v>318</v>
      </c>
      <c r="C471" s="4" t="s">
        <v>43</v>
      </c>
      <c r="D471" s="5">
        <v>29125</v>
      </c>
      <c r="E471" s="5">
        <v>384808.21</v>
      </c>
      <c r="F471" s="5" t="s">
        <v>128</v>
      </c>
      <c r="G471" s="45" t="s">
        <v>128</v>
      </c>
    </row>
    <row r="472" spans="1:7" ht="15" customHeight="1">
      <c r="A472" s="6" t="s">
        <v>457</v>
      </c>
      <c r="B472" s="7" t="s">
        <v>319</v>
      </c>
      <c r="C472" s="7" t="s">
        <v>48</v>
      </c>
      <c r="D472" s="8">
        <v>76055</v>
      </c>
      <c r="E472" s="8">
        <v>1000075.95</v>
      </c>
      <c r="F472" s="8">
        <v>32450</v>
      </c>
      <c r="G472" s="46">
        <v>332384.37</v>
      </c>
    </row>
    <row r="473" spans="1:7" ht="15" customHeight="1">
      <c r="A473" s="3" t="s">
        <v>457</v>
      </c>
      <c r="B473" s="4" t="s">
        <v>319</v>
      </c>
      <c r="C473" s="4" t="s">
        <v>611</v>
      </c>
      <c r="D473" s="5">
        <v>655</v>
      </c>
      <c r="E473" s="5">
        <v>4052.02</v>
      </c>
      <c r="F473" s="5" t="s">
        <v>128</v>
      </c>
      <c r="G473" s="45" t="s">
        <v>128</v>
      </c>
    </row>
    <row r="474" spans="1:7" ht="15" customHeight="1">
      <c r="A474" s="6" t="s">
        <v>457</v>
      </c>
      <c r="B474" s="7" t="s">
        <v>319</v>
      </c>
      <c r="C474" s="7" t="s">
        <v>138</v>
      </c>
      <c r="D474" s="8" t="s">
        <v>128</v>
      </c>
      <c r="E474" s="8" t="s">
        <v>128</v>
      </c>
      <c r="F474" s="8">
        <v>643.5</v>
      </c>
      <c r="G474" s="46">
        <v>3577.86</v>
      </c>
    </row>
    <row r="475" spans="1:7" ht="15" customHeight="1">
      <c r="A475" s="3" t="s">
        <v>457</v>
      </c>
      <c r="B475" s="4" t="s">
        <v>319</v>
      </c>
      <c r="C475" s="4" t="s">
        <v>64</v>
      </c>
      <c r="D475" s="5" t="s">
        <v>128</v>
      </c>
      <c r="E475" s="5" t="s">
        <v>128</v>
      </c>
      <c r="F475" s="5">
        <v>3420</v>
      </c>
      <c r="G475" s="45">
        <v>21115.42</v>
      </c>
    </row>
    <row r="476" spans="1:7" ht="15" customHeight="1">
      <c r="A476" s="6" t="s">
        <v>457</v>
      </c>
      <c r="B476" s="7" t="s">
        <v>319</v>
      </c>
      <c r="C476" s="7" t="s">
        <v>139</v>
      </c>
      <c r="D476" s="8" t="s">
        <v>128</v>
      </c>
      <c r="E476" s="8" t="s">
        <v>128</v>
      </c>
      <c r="F476" s="8">
        <v>1600</v>
      </c>
      <c r="G476" s="46">
        <v>30691.46</v>
      </c>
    </row>
    <row r="477" spans="1:7" ht="15" customHeight="1">
      <c r="A477" s="3" t="s">
        <v>457</v>
      </c>
      <c r="B477" s="4" t="s">
        <v>319</v>
      </c>
      <c r="C477" s="4" t="s">
        <v>63</v>
      </c>
      <c r="D477" s="5">
        <v>3813.6</v>
      </c>
      <c r="E477" s="5">
        <v>47681.84</v>
      </c>
      <c r="F477" s="5">
        <v>13620</v>
      </c>
      <c r="G477" s="45">
        <v>223107</v>
      </c>
    </row>
    <row r="478" spans="1:7" ht="15" customHeight="1">
      <c r="A478" s="6" t="s">
        <v>457</v>
      </c>
      <c r="B478" s="7" t="s">
        <v>319</v>
      </c>
      <c r="C478" s="7" t="s">
        <v>54</v>
      </c>
      <c r="D478" s="8">
        <v>126547.13</v>
      </c>
      <c r="E478" s="8">
        <v>1520250.5</v>
      </c>
      <c r="F478" s="8">
        <v>112741</v>
      </c>
      <c r="G478" s="46">
        <v>1496390.93</v>
      </c>
    </row>
    <row r="479" spans="1:7" ht="15" customHeight="1">
      <c r="A479" s="3" t="s">
        <v>457</v>
      </c>
      <c r="B479" s="4" t="s">
        <v>319</v>
      </c>
      <c r="C479" s="4" t="s">
        <v>82</v>
      </c>
      <c r="D479" s="5">
        <v>97173</v>
      </c>
      <c r="E479" s="5">
        <v>1162458.3</v>
      </c>
      <c r="F479" s="5" t="s">
        <v>128</v>
      </c>
      <c r="G479" s="45" t="s">
        <v>128</v>
      </c>
    </row>
    <row r="480" spans="1:7" ht="15" customHeight="1">
      <c r="A480" s="6" t="s">
        <v>457</v>
      </c>
      <c r="B480" s="7" t="s">
        <v>319</v>
      </c>
      <c r="C480" s="7" t="s">
        <v>51</v>
      </c>
      <c r="D480" s="8">
        <v>1500</v>
      </c>
      <c r="E480" s="8">
        <v>20595.66</v>
      </c>
      <c r="F480" s="8" t="s">
        <v>128</v>
      </c>
      <c r="G480" s="46" t="s">
        <v>128</v>
      </c>
    </row>
    <row r="481" spans="1:7" ht="15" customHeight="1">
      <c r="A481" s="3" t="s">
        <v>457</v>
      </c>
      <c r="B481" s="4" t="s">
        <v>319</v>
      </c>
      <c r="C481" s="4" t="s">
        <v>52</v>
      </c>
      <c r="D481" s="5">
        <v>11000</v>
      </c>
      <c r="E481" s="5">
        <v>114638.22</v>
      </c>
      <c r="F481" s="5">
        <v>3630</v>
      </c>
      <c r="G481" s="45">
        <v>31966.91</v>
      </c>
    </row>
    <row r="482" spans="1:7" ht="15" customHeight="1">
      <c r="A482" s="6" t="s">
        <v>457</v>
      </c>
      <c r="B482" s="7" t="s">
        <v>319</v>
      </c>
      <c r="C482" s="7" t="s">
        <v>56</v>
      </c>
      <c r="D482" s="8">
        <v>21044</v>
      </c>
      <c r="E482" s="8">
        <v>297303.91</v>
      </c>
      <c r="F482" s="8">
        <v>95070</v>
      </c>
      <c r="G482" s="46">
        <v>1428579.84</v>
      </c>
    </row>
    <row r="483" spans="1:7" ht="15" customHeight="1">
      <c r="A483" s="3" t="s">
        <v>457</v>
      </c>
      <c r="B483" s="4" t="s">
        <v>319</v>
      </c>
      <c r="C483" s="4" t="s">
        <v>612</v>
      </c>
      <c r="D483" s="5">
        <v>10240</v>
      </c>
      <c r="E483" s="5">
        <v>104224.2</v>
      </c>
      <c r="F483" s="5" t="s">
        <v>128</v>
      </c>
      <c r="G483" s="45" t="s">
        <v>128</v>
      </c>
    </row>
    <row r="484" spans="1:7" ht="15" customHeight="1">
      <c r="A484" s="6" t="s">
        <v>457</v>
      </c>
      <c r="B484" s="7" t="s">
        <v>319</v>
      </c>
      <c r="C484" s="7" t="s">
        <v>42</v>
      </c>
      <c r="D484" s="8">
        <v>10550</v>
      </c>
      <c r="E484" s="8">
        <v>104803.74</v>
      </c>
      <c r="F484" s="8">
        <v>18265</v>
      </c>
      <c r="G484" s="46">
        <v>130991.65</v>
      </c>
    </row>
    <row r="485" spans="1:7" ht="15" customHeight="1">
      <c r="A485" s="3" t="s">
        <v>457</v>
      </c>
      <c r="B485" s="4" t="s">
        <v>319</v>
      </c>
      <c r="C485" s="4" t="s">
        <v>92</v>
      </c>
      <c r="D485" s="5">
        <v>500</v>
      </c>
      <c r="E485" s="5">
        <v>7446.32</v>
      </c>
      <c r="F485" s="5">
        <v>1300</v>
      </c>
      <c r="G485" s="45">
        <v>15312.85</v>
      </c>
    </row>
    <row r="486" spans="1:7" ht="15" customHeight="1">
      <c r="A486" s="6" t="s">
        <v>457</v>
      </c>
      <c r="B486" s="7" t="s">
        <v>319</v>
      </c>
      <c r="C486" s="7" t="s">
        <v>61</v>
      </c>
      <c r="D486" s="8">
        <v>12540</v>
      </c>
      <c r="E486" s="8">
        <v>159503.32</v>
      </c>
      <c r="F486" s="8">
        <v>3150</v>
      </c>
      <c r="G486" s="46">
        <v>33277.76</v>
      </c>
    </row>
    <row r="487" spans="1:7" ht="15" customHeight="1">
      <c r="A487" s="3" t="s">
        <v>457</v>
      </c>
      <c r="B487" s="4" t="s">
        <v>319</v>
      </c>
      <c r="C487" s="4" t="s">
        <v>43</v>
      </c>
      <c r="D487" s="5">
        <v>159668.8</v>
      </c>
      <c r="E487" s="5">
        <v>1822626.82</v>
      </c>
      <c r="F487" s="5">
        <v>432811.9</v>
      </c>
      <c r="G487" s="45">
        <v>5000906.81</v>
      </c>
    </row>
    <row r="488" spans="1:7" ht="15" customHeight="1">
      <c r="A488" s="6" t="s">
        <v>457</v>
      </c>
      <c r="B488" s="7" t="s">
        <v>319</v>
      </c>
      <c r="C488" s="7" t="s">
        <v>99</v>
      </c>
      <c r="D488" s="8" t="s">
        <v>128</v>
      </c>
      <c r="E488" s="8" t="s">
        <v>128</v>
      </c>
      <c r="F488" s="8">
        <v>9556.7</v>
      </c>
      <c r="G488" s="46">
        <v>150468.44</v>
      </c>
    </row>
    <row r="489" spans="1:7" ht="15" customHeight="1">
      <c r="A489" s="3" t="s">
        <v>457</v>
      </c>
      <c r="B489" s="4" t="s">
        <v>319</v>
      </c>
      <c r="C489" s="4" t="s">
        <v>103</v>
      </c>
      <c r="D489" s="5">
        <v>209</v>
      </c>
      <c r="E489" s="5">
        <v>1442.44</v>
      </c>
      <c r="F489" s="5">
        <v>100</v>
      </c>
      <c r="G489" s="45">
        <v>1710.3</v>
      </c>
    </row>
    <row r="490" spans="1:7" ht="15" customHeight="1">
      <c r="A490" s="6" t="s">
        <v>457</v>
      </c>
      <c r="B490" s="7" t="s">
        <v>319</v>
      </c>
      <c r="C490" s="7" t="s">
        <v>156</v>
      </c>
      <c r="D490" s="8">
        <v>1279</v>
      </c>
      <c r="E490" s="8">
        <v>8753.81</v>
      </c>
      <c r="F490" s="8" t="s">
        <v>128</v>
      </c>
      <c r="G490" s="46" t="s">
        <v>128</v>
      </c>
    </row>
    <row r="491" spans="1:7" ht="15" customHeight="1">
      <c r="A491" s="3" t="s">
        <v>457</v>
      </c>
      <c r="B491" s="4" t="s">
        <v>319</v>
      </c>
      <c r="C491" s="4" t="s">
        <v>554</v>
      </c>
      <c r="D491" s="5">
        <v>3050</v>
      </c>
      <c r="E491" s="5">
        <v>65069.05</v>
      </c>
      <c r="F491" s="5" t="s">
        <v>128</v>
      </c>
      <c r="G491" s="45" t="s">
        <v>128</v>
      </c>
    </row>
    <row r="492" spans="1:7" ht="15" customHeight="1">
      <c r="A492" s="6" t="s">
        <v>457</v>
      </c>
      <c r="B492" s="7" t="s">
        <v>319</v>
      </c>
      <c r="C492" s="7" t="s">
        <v>530</v>
      </c>
      <c r="D492" s="8">
        <v>2400</v>
      </c>
      <c r="E492" s="8">
        <v>26957.97</v>
      </c>
      <c r="F492" s="8" t="s">
        <v>128</v>
      </c>
      <c r="G492" s="46" t="s">
        <v>128</v>
      </c>
    </row>
    <row r="493" spans="1:7" ht="15" customHeight="1">
      <c r="A493" s="3" t="s">
        <v>457</v>
      </c>
      <c r="B493" s="4" t="s">
        <v>319</v>
      </c>
      <c r="C493" s="4" t="s">
        <v>83</v>
      </c>
      <c r="D493" s="5">
        <v>150</v>
      </c>
      <c r="E493" s="5">
        <v>1069.5</v>
      </c>
      <c r="F493" s="5" t="s">
        <v>128</v>
      </c>
      <c r="G493" s="45" t="s">
        <v>128</v>
      </c>
    </row>
    <row r="494" spans="1:7" ht="15" customHeight="1">
      <c r="A494" s="6" t="s">
        <v>458</v>
      </c>
      <c r="B494" s="7" t="s">
        <v>320</v>
      </c>
      <c r="C494" s="7" t="s">
        <v>48</v>
      </c>
      <c r="D494" s="8">
        <v>10000</v>
      </c>
      <c r="E494" s="8">
        <v>98168.18</v>
      </c>
      <c r="F494" s="8">
        <v>68056.5</v>
      </c>
      <c r="G494" s="46">
        <v>752834.13</v>
      </c>
    </row>
    <row r="495" spans="1:7" ht="15" customHeight="1">
      <c r="A495" s="3" t="s">
        <v>458</v>
      </c>
      <c r="B495" s="4" t="s">
        <v>320</v>
      </c>
      <c r="C495" s="4" t="s">
        <v>139</v>
      </c>
      <c r="D495" s="5" t="s">
        <v>128</v>
      </c>
      <c r="E495" s="5" t="s">
        <v>128</v>
      </c>
      <c r="F495" s="5">
        <v>2000</v>
      </c>
      <c r="G495" s="45">
        <v>29273.94</v>
      </c>
    </row>
    <row r="496" spans="1:7" ht="15" customHeight="1">
      <c r="A496" s="6" t="s">
        <v>458</v>
      </c>
      <c r="B496" s="7" t="s">
        <v>320</v>
      </c>
      <c r="C496" s="7" t="s">
        <v>63</v>
      </c>
      <c r="D496" s="8">
        <v>544.8</v>
      </c>
      <c r="E496" s="8">
        <v>6888.16</v>
      </c>
      <c r="F496" s="8">
        <v>16.2</v>
      </c>
      <c r="G496" s="46">
        <v>3.57</v>
      </c>
    </row>
    <row r="497" spans="1:7" ht="15" customHeight="1">
      <c r="A497" s="3" t="s">
        <v>458</v>
      </c>
      <c r="B497" s="4" t="s">
        <v>320</v>
      </c>
      <c r="C497" s="4" t="s">
        <v>54</v>
      </c>
      <c r="D497" s="5">
        <v>30645</v>
      </c>
      <c r="E497" s="5">
        <v>364452.93</v>
      </c>
      <c r="F497" s="5">
        <v>15226.72</v>
      </c>
      <c r="G497" s="45">
        <v>192498.9</v>
      </c>
    </row>
    <row r="498" spans="1:7" ht="15" customHeight="1">
      <c r="A498" s="6" t="s">
        <v>458</v>
      </c>
      <c r="B498" s="7" t="s">
        <v>320</v>
      </c>
      <c r="C498" s="7" t="s">
        <v>82</v>
      </c>
      <c r="D498" s="8">
        <v>67.5</v>
      </c>
      <c r="E498" s="8">
        <v>767.17</v>
      </c>
      <c r="F498" s="8" t="s">
        <v>128</v>
      </c>
      <c r="G498" s="46" t="s">
        <v>128</v>
      </c>
    </row>
    <row r="499" spans="1:7" ht="15" customHeight="1">
      <c r="A499" s="3" t="s">
        <v>458</v>
      </c>
      <c r="B499" s="4" t="s">
        <v>320</v>
      </c>
      <c r="C499" s="4" t="s">
        <v>51</v>
      </c>
      <c r="D499" s="5">
        <v>500</v>
      </c>
      <c r="E499" s="5">
        <v>6887.06</v>
      </c>
      <c r="F499" s="5" t="s">
        <v>128</v>
      </c>
      <c r="G499" s="45" t="s">
        <v>128</v>
      </c>
    </row>
    <row r="500" spans="1:7" ht="15" customHeight="1">
      <c r="A500" s="6" t="s">
        <v>458</v>
      </c>
      <c r="B500" s="7" t="s">
        <v>320</v>
      </c>
      <c r="C500" s="7" t="s">
        <v>52</v>
      </c>
      <c r="D500" s="8" t="s">
        <v>128</v>
      </c>
      <c r="E500" s="8" t="s">
        <v>128</v>
      </c>
      <c r="F500" s="8">
        <v>6280</v>
      </c>
      <c r="G500" s="46">
        <v>56653.62</v>
      </c>
    </row>
    <row r="501" spans="1:7" ht="15" customHeight="1">
      <c r="A501" s="3" t="s">
        <v>458</v>
      </c>
      <c r="B501" s="4" t="s">
        <v>320</v>
      </c>
      <c r="C501" s="4" t="s">
        <v>56</v>
      </c>
      <c r="D501" s="5">
        <v>26865</v>
      </c>
      <c r="E501" s="5">
        <v>362150.83</v>
      </c>
      <c r="F501" s="5">
        <v>29223</v>
      </c>
      <c r="G501" s="45">
        <v>445791.47</v>
      </c>
    </row>
    <row r="502" spans="1:7" ht="15" customHeight="1">
      <c r="A502" s="6" t="s">
        <v>458</v>
      </c>
      <c r="B502" s="7" t="s">
        <v>320</v>
      </c>
      <c r="C502" s="7" t="s">
        <v>42</v>
      </c>
      <c r="D502" s="8">
        <v>11782</v>
      </c>
      <c r="E502" s="8">
        <v>159085.33</v>
      </c>
      <c r="F502" s="8" t="s">
        <v>128</v>
      </c>
      <c r="G502" s="46" t="s">
        <v>128</v>
      </c>
    </row>
    <row r="503" spans="1:7" ht="15" customHeight="1">
      <c r="A503" s="3" t="s">
        <v>458</v>
      </c>
      <c r="B503" s="4" t="s">
        <v>320</v>
      </c>
      <c r="C503" s="4" t="s">
        <v>92</v>
      </c>
      <c r="D503" s="5">
        <v>1200</v>
      </c>
      <c r="E503" s="5">
        <v>17767.45</v>
      </c>
      <c r="F503" s="5">
        <v>400</v>
      </c>
      <c r="G503" s="45">
        <v>5445.23</v>
      </c>
    </row>
    <row r="504" spans="1:7" ht="15" customHeight="1">
      <c r="A504" s="6" t="s">
        <v>458</v>
      </c>
      <c r="B504" s="7" t="s">
        <v>320</v>
      </c>
      <c r="C504" s="7" t="s">
        <v>61</v>
      </c>
      <c r="D504" s="8" t="s">
        <v>128</v>
      </c>
      <c r="E504" s="8" t="s">
        <v>128</v>
      </c>
      <c r="F504" s="8">
        <v>3600</v>
      </c>
      <c r="G504" s="46">
        <v>41951.63</v>
      </c>
    </row>
    <row r="505" spans="1:7" ht="15" customHeight="1">
      <c r="A505" s="3" t="s">
        <v>458</v>
      </c>
      <c r="B505" s="4" t="s">
        <v>320</v>
      </c>
      <c r="C505" s="4" t="s">
        <v>43</v>
      </c>
      <c r="D505" s="5">
        <v>75307.6</v>
      </c>
      <c r="E505" s="5">
        <v>905625.97</v>
      </c>
      <c r="F505" s="5">
        <v>119036.5</v>
      </c>
      <c r="G505" s="45">
        <v>1446829.87</v>
      </c>
    </row>
    <row r="506" spans="1:7" ht="15" customHeight="1">
      <c r="A506" s="6" t="s">
        <v>458</v>
      </c>
      <c r="B506" s="7" t="s">
        <v>320</v>
      </c>
      <c r="C506" s="7" t="s">
        <v>103</v>
      </c>
      <c r="D506" s="8" t="s">
        <v>128</v>
      </c>
      <c r="E506" s="8" t="s">
        <v>128</v>
      </c>
      <c r="F506" s="8">
        <v>100</v>
      </c>
      <c r="G506" s="46">
        <v>1512.96</v>
      </c>
    </row>
    <row r="507" spans="1:7" ht="15" customHeight="1">
      <c r="A507" s="3" t="s">
        <v>458</v>
      </c>
      <c r="B507" s="4" t="s">
        <v>320</v>
      </c>
      <c r="C507" s="4" t="s">
        <v>67</v>
      </c>
      <c r="D507" s="5" t="s">
        <v>128</v>
      </c>
      <c r="E507" s="5" t="s">
        <v>128</v>
      </c>
      <c r="F507" s="5">
        <v>500</v>
      </c>
      <c r="G507" s="45">
        <v>6316.04</v>
      </c>
    </row>
    <row r="508" spans="1:7" ht="15" customHeight="1">
      <c r="A508" s="6" t="s">
        <v>458</v>
      </c>
      <c r="B508" s="7" t="s">
        <v>320</v>
      </c>
      <c r="C508" s="7" t="s">
        <v>530</v>
      </c>
      <c r="D508" s="8">
        <v>2400</v>
      </c>
      <c r="E508" s="8">
        <v>26930.43</v>
      </c>
      <c r="F508" s="8" t="s">
        <v>128</v>
      </c>
      <c r="G508" s="46" t="s">
        <v>128</v>
      </c>
    </row>
    <row r="509" spans="1:7" ht="15" customHeight="1">
      <c r="A509" s="3" t="s">
        <v>458</v>
      </c>
      <c r="B509" s="4" t="s">
        <v>320</v>
      </c>
      <c r="C509" s="4" t="s">
        <v>350</v>
      </c>
      <c r="D509" s="5" t="s">
        <v>128</v>
      </c>
      <c r="E509" s="5" t="s">
        <v>128</v>
      </c>
      <c r="F509" s="5">
        <v>5664</v>
      </c>
      <c r="G509" s="45">
        <v>29827.21</v>
      </c>
    </row>
    <row r="510" spans="1:7" ht="15" customHeight="1">
      <c r="A510" s="6" t="s">
        <v>459</v>
      </c>
      <c r="B510" s="7" t="s">
        <v>321</v>
      </c>
      <c r="C510" s="7" t="s">
        <v>48</v>
      </c>
      <c r="D510" s="8">
        <v>5185</v>
      </c>
      <c r="E510" s="8">
        <v>44947.97</v>
      </c>
      <c r="F510" s="8" t="s">
        <v>128</v>
      </c>
      <c r="G510" s="46" t="s">
        <v>128</v>
      </c>
    </row>
    <row r="511" spans="1:7" ht="15" customHeight="1">
      <c r="A511" s="3" t="s">
        <v>459</v>
      </c>
      <c r="B511" s="4" t="s">
        <v>321</v>
      </c>
      <c r="C511" s="4" t="s">
        <v>101</v>
      </c>
      <c r="D511" s="5">
        <v>2000</v>
      </c>
      <c r="E511" s="5">
        <v>12892.59</v>
      </c>
      <c r="F511" s="5" t="s">
        <v>128</v>
      </c>
      <c r="G511" s="45" t="s">
        <v>128</v>
      </c>
    </row>
    <row r="512" spans="1:7" ht="15" customHeight="1">
      <c r="A512" s="6" t="s">
        <v>459</v>
      </c>
      <c r="B512" s="7" t="s">
        <v>321</v>
      </c>
      <c r="C512" s="7" t="s">
        <v>61</v>
      </c>
      <c r="D512" s="8">
        <v>3600</v>
      </c>
      <c r="E512" s="8">
        <v>40203.52</v>
      </c>
      <c r="F512" s="8" t="s">
        <v>128</v>
      </c>
      <c r="G512" s="46" t="s">
        <v>128</v>
      </c>
    </row>
    <row r="513" spans="1:7" ht="15" customHeight="1">
      <c r="A513" s="3" t="s">
        <v>459</v>
      </c>
      <c r="B513" s="4" t="s">
        <v>321</v>
      </c>
      <c r="C513" s="4" t="s">
        <v>99</v>
      </c>
      <c r="D513" s="5" t="s">
        <v>128</v>
      </c>
      <c r="E513" s="5" t="s">
        <v>128</v>
      </c>
      <c r="F513" s="5">
        <v>16368.2</v>
      </c>
      <c r="G513" s="45">
        <v>288121.4</v>
      </c>
    </row>
    <row r="514" spans="1:7" ht="15" customHeight="1">
      <c r="A514" s="6" t="s">
        <v>459</v>
      </c>
      <c r="B514" s="7" t="s">
        <v>321</v>
      </c>
      <c r="C514" s="7" t="s">
        <v>71</v>
      </c>
      <c r="D514" s="8">
        <v>215</v>
      </c>
      <c r="E514" s="8">
        <v>1510.25</v>
      </c>
      <c r="F514" s="8" t="s">
        <v>128</v>
      </c>
      <c r="G514" s="46" t="s">
        <v>128</v>
      </c>
    </row>
    <row r="515" spans="1:7" ht="15" customHeight="1">
      <c r="A515" s="3" t="s">
        <v>322</v>
      </c>
      <c r="B515" s="4" t="s">
        <v>323</v>
      </c>
      <c r="C515" s="4" t="s">
        <v>63</v>
      </c>
      <c r="D515" s="5">
        <v>40</v>
      </c>
      <c r="E515" s="5">
        <v>510.5</v>
      </c>
      <c r="F515" s="5" t="s">
        <v>128</v>
      </c>
      <c r="G515" s="45" t="s">
        <v>128</v>
      </c>
    </row>
    <row r="516" spans="1:7" ht="15" customHeight="1">
      <c r="A516" s="6" t="s">
        <v>322</v>
      </c>
      <c r="B516" s="7" t="s">
        <v>323</v>
      </c>
      <c r="C516" s="7" t="s">
        <v>82</v>
      </c>
      <c r="D516" s="8">
        <v>290</v>
      </c>
      <c r="E516" s="8">
        <v>1489.96</v>
      </c>
      <c r="F516" s="8" t="s">
        <v>128</v>
      </c>
      <c r="G516" s="46" t="s">
        <v>128</v>
      </c>
    </row>
    <row r="517" spans="1:7" ht="15" customHeight="1">
      <c r="A517" s="3" t="s">
        <v>322</v>
      </c>
      <c r="B517" s="4" t="s">
        <v>323</v>
      </c>
      <c r="C517" s="4" t="s">
        <v>42</v>
      </c>
      <c r="D517" s="5">
        <v>1780</v>
      </c>
      <c r="E517" s="5">
        <v>20676.07</v>
      </c>
      <c r="F517" s="5" t="s">
        <v>128</v>
      </c>
      <c r="G517" s="45" t="s">
        <v>128</v>
      </c>
    </row>
    <row r="518" spans="1:7" ht="15" customHeight="1">
      <c r="A518" s="6" t="s">
        <v>322</v>
      </c>
      <c r="B518" s="7" t="s">
        <v>323</v>
      </c>
      <c r="C518" s="7" t="s">
        <v>43</v>
      </c>
      <c r="D518" s="8">
        <v>2590</v>
      </c>
      <c r="E518" s="8">
        <v>28355.89</v>
      </c>
      <c r="F518" s="8">
        <v>3505</v>
      </c>
      <c r="G518" s="46">
        <v>19502.21</v>
      </c>
    </row>
    <row r="519" spans="1:7" ht="15" customHeight="1">
      <c r="A519" s="3" t="s">
        <v>322</v>
      </c>
      <c r="B519" s="4" t="s">
        <v>323</v>
      </c>
      <c r="C519" s="4" t="s">
        <v>44</v>
      </c>
      <c r="D519" s="5">
        <v>1689.5</v>
      </c>
      <c r="E519" s="5">
        <v>10532.39</v>
      </c>
      <c r="F519" s="5" t="s">
        <v>128</v>
      </c>
      <c r="G519" s="45" t="s">
        <v>128</v>
      </c>
    </row>
    <row r="520" spans="1:7" ht="15" customHeight="1">
      <c r="A520" s="6" t="s">
        <v>324</v>
      </c>
      <c r="B520" s="7" t="s">
        <v>325</v>
      </c>
      <c r="C520" s="7" t="s">
        <v>48</v>
      </c>
      <c r="D520" s="8" t="s">
        <v>128</v>
      </c>
      <c r="E520" s="8" t="s">
        <v>128</v>
      </c>
      <c r="F520" s="8">
        <v>48379.8</v>
      </c>
      <c r="G520" s="46">
        <v>693260.2</v>
      </c>
    </row>
    <row r="521" spans="1:7" ht="15" customHeight="1">
      <c r="A521" s="3" t="s">
        <v>324</v>
      </c>
      <c r="B521" s="4" t="s">
        <v>325</v>
      </c>
      <c r="C521" s="4" t="s">
        <v>42</v>
      </c>
      <c r="D521" s="5">
        <v>220</v>
      </c>
      <c r="E521" s="5">
        <v>2505.08</v>
      </c>
      <c r="F521" s="5" t="s">
        <v>128</v>
      </c>
      <c r="G521" s="45" t="s">
        <v>128</v>
      </c>
    </row>
    <row r="522" spans="1:7" ht="15" customHeight="1">
      <c r="A522" s="6" t="s">
        <v>324</v>
      </c>
      <c r="B522" s="7" t="s">
        <v>325</v>
      </c>
      <c r="C522" s="7" t="s">
        <v>43</v>
      </c>
      <c r="D522" s="8" t="s">
        <v>128</v>
      </c>
      <c r="E522" s="8" t="s">
        <v>128</v>
      </c>
      <c r="F522" s="8">
        <v>3205</v>
      </c>
      <c r="G522" s="46">
        <v>17830.43</v>
      </c>
    </row>
    <row r="523" spans="1:7" ht="15" customHeight="1">
      <c r="A523" s="3" t="s">
        <v>460</v>
      </c>
      <c r="B523" s="4" t="s">
        <v>461</v>
      </c>
      <c r="C523" s="4" t="s">
        <v>48</v>
      </c>
      <c r="D523" s="5" t="s">
        <v>128</v>
      </c>
      <c r="E523" s="5" t="s">
        <v>128</v>
      </c>
      <c r="F523" s="5">
        <v>530935</v>
      </c>
      <c r="G523" s="45">
        <v>5250304.77</v>
      </c>
    </row>
    <row r="524" spans="1:7" ht="15" customHeight="1">
      <c r="A524" s="6" t="s">
        <v>460</v>
      </c>
      <c r="B524" s="7" t="s">
        <v>461</v>
      </c>
      <c r="C524" s="7" t="s">
        <v>64</v>
      </c>
      <c r="D524" s="8" t="s">
        <v>128</v>
      </c>
      <c r="E524" s="8" t="s">
        <v>128</v>
      </c>
      <c r="F524" s="8">
        <v>14321.53</v>
      </c>
      <c r="G524" s="46">
        <v>141064.24</v>
      </c>
    </row>
    <row r="525" spans="1:7" ht="15" customHeight="1">
      <c r="A525" s="3" t="s">
        <v>460</v>
      </c>
      <c r="B525" s="4" t="s">
        <v>461</v>
      </c>
      <c r="C525" s="4" t="s">
        <v>139</v>
      </c>
      <c r="D525" s="5" t="s">
        <v>128</v>
      </c>
      <c r="E525" s="5" t="s">
        <v>128</v>
      </c>
      <c r="F525" s="5">
        <v>1485</v>
      </c>
      <c r="G525" s="45">
        <v>15645.88</v>
      </c>
    </row>
    <row r="526" spans="1:7" ht="15" customHeight="1">
      <c r="A526" s="6" t="s">
        <v>460</v>
      </c>
      <c r="B526" s="7" t="s">
        <v>461</v>
      </c>
      <c r="C526" s="7" t="s">
        <v>54</v>
      </c>
      <c r="D526" s="8" t="s">
        <v>128</v>
      </c>
      <c r="E526" s="8" t="s">
        <v>128</v>
      </c>
      <c r="F526" s="8">
        <v>5550</v>
      </c>
      <c r="G526" s="46">
        <v>58438.48</v>
      </c>
    </row>
    <row r="527" spans="1:7" ht="15" customHeight="1">
      <c r="A527" s="3" t="s">
        <v>460</v>
      </c>
      <c r="B527" s="4" t="s">
        <v>461</v>
      </c>
      <c r="C527" s="4" t="s">
        <v>52</v>
      </c>
      <c r="D527" s="5" t="s">
        <v>128</v>
      </c>
      <c r="E527" s="5" t="s">
        <v>128</v>
      </c>
      <c r="F527" s="5">
        <v>60830</v>
      </c>
      <c r="G527" s="45">
        <v>586715.12</v>
      </c>
    </row>
    <row r="528" spans="1:7" ht="15" customHeight="1">
      <c r="A528" s="6" t="s">
        <v>460</v>
      </c>
      <c r="B528" s="7" t="s">
        <v>461</v>
      </c>
      <c r="C528" s="7" t="s">
        <v>42</v>
      </c>
      <c r="D528" s="8" t="s">
        <v>128</v>
      </c>
      <c r="E528" s="8" t="s">
        <v>128</v>
      </c>
      <c r="F528" s="8">
        <v>266773</v>
      </c>
      <c r="G528" s="46">
        <v>2419683.69</v>
      </c>
    </row>
    <row r="529" spans="1:7" ht="15" customHeight="1">
      <c r="A529" s="3" t="s">
        <v>460</v>
      </c>
      <c r="B529" s="4" t="s">
        <v>461</v>
      </c>
      <c r="C529" s="4" t="s">
        <v>103</v>
      </c>
      <c r="D529" s="5" t="s">
        <v>128</v>
      </c>
      <c r="E529" s="5" t="s">
        <v>128</v>
      </c>
      <c r="F529" s="5">
        <v>633.6</v>
      </c>
      <c r="G529" s="45">
        <v>7918.96</v>
      </c>
    </row>
    <row r="530" spans="1:7" ht="15" customHeight="1">
      <c r="A530" s="6" t="s">
        <v>460</v>
      </c>
      <c r="B530" s="7" t="s">
        <v>461</v>
      </c>
      <c r="C530" s="7" t="s">
        <v>183</v>
      </c>
      <c r="D530" s="8" t="s">
        <v>128</v>
      </c>
      <c r="E530" s="8" t="s">
        <v>128</v>
      </c>
      <c r="F530" s="8">
        <v>4000</v>
      </c>
      <c r="G530" s="46">
        <v>41128.78</v>
      </c>
    </row>
    <row r="531" spans="1:7" ht="15" customHeight="1">
      <c r="A531" s="3" t="s">
        <v>460</v>
      </c>
      <c r="B531" s="4" t="s">
        <v>461</v>
      </c>
      <c r="C531" s="4" t="s">
        <v>66</v>
      </c>
      <c r="D531" s="5" t="s">
        <v>128</v>
      </c>
      <c r="E531" s="5" t="s">
        <v>128</v>
      </c>
      <c r="F531" s="5">
        <v>600</v>
      </c>
      <c r="G531" s="45">
        <v>5086.67</v>
      </c>
    </row>
    <row r="532" spans="1:7" ht="15" customHeight="1">
      <c r="A532" s="6" t="s">
        <v>462</v>
      </c>
      <c r="B532" s="7" t="s">
        <v>326</v>
      </c>
      <c r="C532" s="7" t="s">
        <v>48</v>
      </c>
      <c r="D532" s="8">
        <v>760731.75</v>
      </c>
      <c r="E532" s="8">
        <v>7858351.58</v>
      </c>
      <c r="F532" s="8" t="s">
        <v>128</v>
      </c>
      <c r="G532" s="46" t="s">
        <v>128</v>
      </c>
    </row>
    <row r="533" spans="1:7" ht="15" customHeight="1">
      <c r="A533" s="3" t="s">
        <v>462</v>
      </c>
      <c r="B533" s="4" t="s">
        <v>285</v>
      </c>
      <c r="C533" s="4" t="s">
        <v>48</v>
      </c>
      <c r="D533" s="5" t="s">
        <v>128</v>
      </c>
      <c r="E533" s="5" t="s">
        <v>128</v>
      </c>
      <c r="F533" s="5">
        <v>105084.75</v>
      </c>
      <c r="G533" s="45">
        <v>1060788.17</v>
      </c>
    </row>
    <row r="534" spans="1:7" ht="15" customHeight="1">
      <c r="A534" s="6" t="s">
        <v>462</v>
      </c>
      <c r="B534" s="7" t="s">
        <v>326</v>
      </c>
      <c r="C534" s="7" t="s">
        <v>64</v>
      </c>
      <c r="D534" s="8">
        <v>21342.64</v>
      </c>
      <c r="E534" s="8">
        <v>222190</v>
      </c>
      <c r="F534" s="8" t="s">
        <v>128</v>
      </c>
      <c r="G534" s="46" t="s">
        <v>128</v>
      </c>
    </row>
    <row r="535" spans="1:7" ht="15" customHeight="1">
      <c r="A535" s="3" t="s">
        <v>462</v>
      </c>
      <c r="B535" s="4" t="s">
        <v>326</v>
      </c>
      <c r="C535" s="4" t="s">
        <v>54</v>
      </c>
      <c r="D535" s="5">
        <v>1260</v>
      </c>
      <c r="E535" s="5">
        <v>12813.74</v>
      </c>
      <c r="F535" s="5" t="s">
        <v>128</v>
      </c>
      <c r="G535" s="45" t="s">
        <v>128</v>
      </c>
    </row>
    <row r="536" spans="1:7" ht="15" customHeight="1">
      <c r="A536" s="6" t="s">
        <v>462</v>
      </c>
      <c r="B536" s="7" t="s">
        <v>326</v>
      </c>
      <c r="C536" s="7" t="s">
        <v>52</v>
      </c>
      <c r="D536" s="8">
        <v>75066</v>
      </c>
      <c r="E536" s="8">
        <v>750806.01</v>
      </c>
      <c r="F536" s="8" t="s">
        <v>128</v>
      </c>
      <c r="G536" s="46" t="s">
        <v>128</v>
      </c>
    </row>
    <row r="537" spans="1:7" ht="15" customHeight="1">
      <c r="A537" s="3" t="s">
        <v>462</v>
      </c>
      <c r="B537" s="4" t="s">
        <v>326</v>
      </c>
      <c r="C537" s="4" t="s">
        <v>42</v>
      </c>
      <c r="D537" s="5">
        <v>221282</v>
      </c>
      <c r="E537" s="5">
        <v>2107606.67</v>
      </c>
      <c r="F537" s="5" t="s">
        <v>128</v>
      </c>
      <c r="G537" s="45" t="s">
        <v>128</v>
      </c>
    </row>
    <row r="538" spans="1:7" ht="15" customHeight="1">
      <c r="A538" s="6" t="s">
        <v>462</v>
      </c>
      <c r="B538" s="7" t="s">
        <v>326</v>
      </c>
      <c r="C538" s="7" t="s">
        <v>43</v>
      </c>
      <c r="D538" s="8">
        <v>2760</v>
      </c>
      <c r="E538" s="8">
        <v>25195.49</v>
      </c>
      <c r="F538" s="8" t="s">
        <v>128</v>
      </c>
      <c r="G538" s="46" t="s">
        <v>128</v>
      </c>
    </row>
    <row r="539" spans="1:7" ht="15" customHeight="1">
      <c r="A539" s="3" t="s">
        <v>463</v>
      </c>
      <c r="B539" s="4" t="s">
        <v>285</v>
      </c>
      <c r="C539" s="4" t="s">
        <v>57</v>
      </c>
      <c r="D539" s="5" t="s">
        <v>128</v>
      </c>
      <c r="E539" s="5" t="s">
        <v>128</v>
      </c>
      <c r="F539" s="5">
        <v>1100</v>
      </c>
      <c r="G539" s="45">
        <v>52250</v>
      </c>
    </row>
    <row r="540" spans="1:7" ht="15" customHeight="1">
      <c r="A540" s="6" t="s">
        <v>464</v>
      </c>
      <c r="B540" s="7" t="s">
        <v>328</v>
      </c>
      <c r="C540" s="7" t="s">
        <v>43</v>
      </c>
      <c r="D540" s="8">
        <v>2760</v>
      </c>
      <c r="E540" s="8">
        <v>35181.32</v>
      </c>
      <c r="F540" s="8" t="s">
        <v>128</v>
      </c>
      <c r="G540" s="46" t="s">
        <v>128</v>
      </c>
    </row>
    <row r="541" spans="1:7" ht="15" customHeight="1">
      <c r="A541" s="3" t="s">
        <v>464</v>
      </c>
      <c r="B541" s="4" t="s">
        <v>328</v>
      </c>
      <c r="C541" s="4" t="s">
        <v>44</v>
      </c>
      <c r="D541" s="5">
        <v>2007</v>
      </c>
      <c r="E541" s="5">
        <v>38761.24</v>
      </c>
      <c r="F541" s="5" t="s">
        <v>128</v>
      </c>
      <c r="G541" s="45" t="s">
        <v>128</v>
      </c>
    </row>
    <row r="542" spans="1:7" ht="15" customHeight="1">
      <c r="A542" s="6" t="s">
        <v>465</v>
      </c>
      <c r="B542" s="7" t="s">
        <v>327</v>
      </c>
      <c r="C542" s="7" t="s">
        <v>45</v>
      </c>
      <c r="D542" s="8">
        <v>17994</v>
      </c>
      <c r="E542" s="8">
        <v>273651.49</v>
      </c>
      <c r="F542" s="8" t="s">
        <v>128</v>
      </c>
      <c r="G542" s="46" t="s">
        <v>128</v>
      </c>
    </row>
    <row r="543" spans="1:7" ht="15" customHeight="1">
      <c r="A543" s="3" t="s">
        <v>465</v>
      </c>
      <c r="B543" s="4" t="s">
        <v>327</v>
      </c>
      <c r="C543" s="4" t="s">
        <v>43</v>
      </c>
      <c r="D543" s="5">
        <v>1050</v>
      </c>
      <c r="E543" s="5">
        <v>8862.49</v>
      </c>
      <c r="F543" s="5" t="s">
        <v>128</v>
      </c>
      <c r="G543" s="45" t="s">
        <v>128</v>
      </c>
    </row>
    <row r="544" spans="1:7" ht="15" customHeight="1">
      <c r="A544" s="6" t="s">
        <v>466</v>
      </c>
      <c r="B544" s="7" t="s">
        <v>285</v>
      </c>
      <c r="C544" s="7" t="s">
        <v>138</v>
      </c>
      <c r="D544" s="8" t="s">
        <v>128</v>
      </c>
      <c r="E544" s="8" t="s">
        <v>128</v>
      </c>
      <c r="F544" s="8">
        <v>240</v>
      </c>
      <c r="G544" s="46">
        <v>3648</v>
      </c>
    </row>
    <row r="545" spans="1:7" ht="15" customHeight="1">
      <c r="A545" s="3" t="s">
        <v>466</v>
      </c>
      <c r="B545" s="4" t="s">
        <v>285</v>
      </c>
      <c r="C545" s="4" t="s">
        <v>43</v>
      </c>
      <c r="D545" s="5" t="s">
        <v>128</v>
      </c>
      <c r="E545" s="5" t="s">
        <v>128</v>
      </c>
      <c r="F545" s="5">
        <v>1784</v>
      </c>
      <c r="G545" s="45">
        <v>10617.57</v>
      </c>
    </row>
    <row r="546" spans="1:7" ht="15" customHeight="1">
      <c r="A546" s="6" t="s">
        <v>466</v>
      </c>
      <c r="B546" s="7" t="s">
        <v>285</v>
      </c>
      <c r="C546" s="7" t="s">
        <v>65</v>
      </c>
      <c r="D546" s="8" t="s">
        <v>128</v>
      </c>
      <c r="E546" s="8" t="s">
        <v>128</v>
      </c>
      <c r="F546" s="8">
        <v>96</v>
      </c>
      <c r="G546" s="46">
        <v>1459.2</v>
      </c>
    </row>
    <row r="547" spans="1:7" ht="15" customHeight="1">
      <c r="A547" s="3" t="s">
        <v>466</v>
      </c>
      <c r="B547" s="4" t="s">
        <v>285</v>
      </c>
      <c r="C547" s="4" t="s">
        <v>44</v>
      </c>
      <c r="D547" s="5" t="s">
        <v>128</v>
      </c>
      <c r="E547" s="5" t="s">
        <v>128</v>
      </c>
      <c r="F547" s="5">
        <v>655</v>
      </c>
      <c r="G547" s="45">
        <v>15296.2</v>
      </c>
    </row>
    <row r="548" spans="1:7" ht="15" customHeight="1">
      <c r="A548" s="6" t="s">
        <v>467</v>
      </c>
      <c r="B548" s="7" t="s">
        <v>329</v>
      </c>
      <c r="C548" s="7" t="s">
        <v>44</v>
      </c>
      <c r="D548" s="8">
        <v>1360.5</v>
      </c>
      <c r="E548" s="8">
        <v>25013.75</v>
      </c>
      <c r="F548" s="8" t="s">
        <v>128</v>
      </c>
      <c r="G548" s="46" t="s">
        <v>128</v>
      </c>
    </row>
    <row r="549" spans="1:7" ht="15" customHeight="1">
      <c r="A549" s="3" t="s">
        <v>555</v>
      </c>
      <c r="B549" s="4" t="s">
        <v>285</v>
      </c>
      <c r="C549" s="4" t="s">
        <v>44</v>
      </c>
      <c r="D549" s="5" t="s">
        <v>128</v>
      </c>
      <c r="E549" s="5" t="s">
        <v>128</v>
      </c>
      <c r="F549" s="5">
        <v>90</v>
      </c>
      <c r="G549" s="45">
        <v>589.98</v>
      </c>
    </row>
    <row r="550" spans="1:7" ht="15" customHeight="1">
      <c r="A550" s="6" t="s">
        <v>330</v>
      </c>
      <c r="B550" s="7" t="s">
        <v>331</v>
      </c>
      <c r="C550" s="7" t="s">
        <v>45</v>
      </c>
      <c r="D550" s="8">
        <v>1558</v>
      </c>
      <c r="E550" s="8">
        <v>22645.9</v>
      </c>
      <c r="F550" s="8">
        <v>484</v>
      </c>
      <c r="G550" s="46">
        <v>5200.95</v>
      </c>
    </row>
    <row r="551" spans="1:7" ht="15" customHeight="1">
      <c r="A551" s="3" t="s">
        <v>330</v>
      </c>
      <c r="B551" s="4" t="s">
        <v>331</v>
      </c>
      <c r="C551" s="4" t="s">
        <v>43</v>
      </c>
      <c r="D551" s="5" t="s">
        <v>128</v>
      </c>
      <c r="E551" s="5" t="s">
        <v>128</v>
      </c>
      <c r="F551" s="5">
        <v>7000</v>
      </c>
      <c r="G551" s="45">
        <v>71300.52</v>
      </c>
    </row>
    <row r="552" spans="1:7" ht="15" customHeight="1">
      <c r="A552" s="6" t="s">
        <v>332</v>
      </c>
      <c r="B552" s="7" t="s">
        <v>333</v>
      </c>
      <c r="C552" s="7" t="s">
        <v>43</v>
      </c>
      <c r="D552" s="8" t="s">
        <v>128</v>
      </c>
      <c r="E552" s="8" t="s">
        <v>128</v>
      </c>
      <c r="F552" s="8">
        <v>744</v>
      </c>
      <c r="G552" s="46">
        <v>3474.65</v>
      </c>
    </row>
    <row r="553" spans="1:7" ht="15" customHeight="1">
      <c r="A553" s="3" t="s">
        <v>332</v>
      </c>
      <c r="B553" s="4" t="s">
        <v>333</v>
      </c>
      <c r="C553" s="4" t="s">
        <v>156</v>
      </c>
      <c r="D553" s="5" t="s">
        <v>128</v>
      </c>
      <c r="E553" s="5" t="s">
        <v>128</v>
      </c>
      <c r="F553" s="5">
        <v>5600</v>
      </c>
      <c r="G553" s="45">
        <v>43799.74</v>
      </c>
    </row>
    <row r="554" spans="1:7" ht="15" customHeight="1">
      <c r="A554" s="6" t="s">
        <v>332</v>
      </c>
      <c r="B554" s="7" t="s">
        <v>333</v>
      </c>
      <c r="C554" s="7" t="s">
        <v>44</v>
      </c>
      <c r="D554" s="8">
        <v>119270.5</v>
      </c>
      <c r="E554" s="8">
        <v>573800.44</v>
      </c>
      <c r="F554" s="8">
        <v>221290</v>
      </c>
      <c r="G554" s="46">
        <v>1086492.33</v>
      </c>
    </row>
    <row r="555" spans="1:7" ht="15" customHeight="1">
      <c r="A555" s="3" t="s">
        <v>334</v>
      </c>
      <c r="B555" s="4" t="s">
        <v>335</v>
      </c>
      <c r="C555" s="4" t="s">
        <v>44</v>
      </c>
      <c r="D555" s="5">
        <v>263</v>
      </c>
      <c r="E555" s="5">
        <v>1356.67</v>
      </c>
      <c r="F555" s="5" t="s">
        <v>128</v>
      </c>
      <c r="G555" s="45" t="s">
        <v>128</v>
      </c>
    </row>
    <row r="556" spans="1:7" ht="15" customHeight="1">
      <c r="A556" s="6" t="s">
        <v>556</v>
      </c>
      <c r="B556" s="7" t="s">
        <v>336</v>
      </c>
      <c r="C556" s="7" t="s">
        <v>44</v>
      </c>
      <c r="D556" s="8" t="s">
        <v>128</v>
      </c>
      <c r="E556" s="8" t="s">
        <v>128</v>
      </c>
      <c r="F556" s="8">
        <v>115</v>
      </c>
      <c r="G556" s="46">
        <v>1061.74</v>
      </c>
    </row>
    <row r="557" spans="1:7" ht="15" customHeight="1">
      <c r="A557" s="3" t="s">
        <v>468</v>
      </c>
      <c r="B557" s="4" t="s">
        <v>336</v>
      </c>
      <c r="C557" s="4" t="s">
        <v>44</v>
      </c>
      <c r="D557" s="5">
        <v>292</v>
      </c>
      <c r="E557" s="5">
        <v>2940.31</v>
      </c>
      <c r="F557" s="5" t="s">
        <v>128</v>
      </c>
      <c r="G557" s="45" t="s">
        <v>128</v>
      </c>
    </row>
    <row r="558" spans="1:7" ht="15" customHeight="1">
      <c r="A558" s="6" t="s">
        <v>337</v>
      </c>
      <c r="B558" s="7" t="s">
        <v>338</v>
      </c>
      <c r="C558" s="7" t="s">
        <v>61</v>
      </c>
      <c r="D558" s="8" t="s">
        <v>128</v>
      </c>
      <c r="E558" s="8" t="s">
        <v>128</v>
      </c>
      <c r="F558" s="8">
        <v>4800</v>
      </c>
      <c r="G558" s="46">
        <v>31779.87</v>
      </c>
    </row>
    <row r="559" spans="1:7" ht="15" customHeight="1">
      <c r="A559" s="3" t="s">
        <v>339</v>
      </c>
      <c r="B559" s="4" t="s">
        <v>340</v>
      </c>
      <c r="C559" s="4" t="s">
        <v>44</v>
      </c>
      <c r="D559" s="5">
        <v>16515</v>
      </c>
      <c r="E559" s="5">
        <v>77566.19</v>
      </c>
      <c r="F559" s="5" t="s">
        <v>128</v>
      </c>
      <c r="G559" s="45" t="s">
        <v>128</v>
      </c>
    </row>
    <row r="560" spans="1:7" ht="15" customHeight="1">
      <c r="A560" s="6" t="s">
        <v>341</v>
      </c>
      <c r="B560" s="7" t="s">
        <v>342</v>
      </c>
      <c r="C560" s="7" t="s">
        <v>45</v>
      </c>
      <c r="D560" s="8">
        <v>600</v>
      </c>
      <c r="E560" s="8">
        <v>3320.85</v>
      </c>
      <c r="F560" s="8" t="s">
        <v>128</v>
      </c>
      <c r="G560" s="46" t="s">
        <v>128</v>
      </c>
    </row>
    <row r="561" spans="1:7" ht="15" customHeight="1">
      <c r="A561" s="3" t="s">
        <v>341</v>
      </c>
      <c r="B561" s="4" t="s">
        <v>342</v>
      </c>
      <c r="C561" s="4" t="s">
        <v>43</v>
      </c>
      <c r="D561" s="5">
        <v>20765</v>
      </c>
      <c r="E561" s="5">
        <v>122400.83</v>
      </c>
      <c r="F561" s="5" t="s">
        <v>128</v>
      </c>
      <c r="G561" s="45" t="s">
        <v>128</v>
      </c>
    </row>
    <row r="562" spans="1:7" ht="15" customHeight="1">
      <c r="A562" s="6" t="s">
        <v>341</v>
      </c>
      <c r="B562" s="7" t="s">
        <v>342</v>
      </c>
      <c r="C562" s="7" t="s">
        <v>44</v>
      </c>
      <c r="D562" s="8">
        <v>64585</v>
      </c>
      <c r="E562" s="8">
        <v>270982.37</v>
      </c>
      <c r="F562" s="8">
        <v>8500</v>
      </c>
      <c r="G562" s="46">
        <v>39829.56</v>
      </c>
    </row>
    <row r="563" spans="1:7" ht="15" customHeight="1">
      <c r="A563" s="3" t="s">
        <v>557</v>
      </c>
      <c r="B563" s="4" t="s">
        <v>558</v>
      </c>
      <c r="C563" s="4" t="s">
        <v>138</v>
      </c>
      <c r="D563" s="5" t="s">
        <v>128</v>
      </c>
      <c r="E563" s="5" t="s">
        <v>128</v>
      </c>
      <c r="F563" s="5">
        <v>300</v>
      </c>
      <c r="G563" s="45">
        <v>3090</v>
      </c>
    </row>
    <row r="564" spans="1:7" ht="15" customHeight="1">
      <c r="A564" s="6" t="s">
        <v>343</v>
      </c>
      <c r="B564" s="7" t="s">
        <v>344</v>
      </c>
      <c r="C564" s="7" t="s">
        <v>44</v>
      </c>
      <c r="D564" s="8">
        <v>365</v>
      </c>
      <c r="E564" s="8">
        <v>2338.37</v>
      </c>
      <c r="F564" s="8">
        <v>32</v>
      </c>
      <c r="G564" s="46">
        <v>126.4</v>
      </c>
    </row>
    <row r="565" spans="1:7" ht="15" customHeight="1">
      <c r="A565" s="3" t="s">
        <v>345</v>
      </c>
      <c r="B565" s="4" t="s">
        <v>346</v>
      </c>
      <c r="C565" s="4" t="s">
        <v>61</v>
      </c>
      <c r="D565" s="5">
        <v>1092</v>
      </c>
      <c r="E565" s="5">
        <v>12808.19</v>
      </c>
      <c r="F565" s="5">
        <v>10964</v>
      </c>
      <c r="G565" s="45">
        <v>116777.47</v>
      </c>
    </row>
    <row r="566" spans="1:7" ht="15" customHeight="1">
      <c r="A566" s="6" t="s">
        <v>345</v>
      </c>
      <c r="B566" s="7" t="s">
        <v>346</v>
      </c>
      <c r="C566" s="7" t="s">
        <v>43</v>
      </c>
      <c r="D566" s="8">
        <v>312</v>
      </c>
      <c r="E566" s="8">
        <v>1945.48</v>
      </c>
      <c r="F566" s="8" t="s">
        <v>128</v>
      </c>
      <c r="G566" s="46" t="s">
        <v>128</v>
      </c>
    </row>
    <row r="567" spans="1:7" ht="15" customHeight="1">
      <c r="A567" s="3" t="s">
        <v>345</v>
      </c>
      <c r="B567" s="4" t="s">
        <v>346</v>
      </c>
      <c r="C567" s="4" t="s">
        <v>44</v>
      </c>
      <c r="D567" s="5">
        <v>9363</v>
      </c>
      <c r="E567" s="5">
        <v>92991.8</v>
      </c>
      <c r="F567" s="5" t="s">
        <v>128</v>
      </c>
      <c r="G567" s="45" t="s">
        <v>128</v>
      </c>
    </row>
    <row r="568" spans="1:7" ht="15" customHeight="1">
      <c r="A568" s="6" t="s">
        <v>559</v>
      </c>
      <c r="B568" s="7" t="s">
        <v>560</v>
      </c>
      <c r="C568" s="7" t="s">
        <v>44</v>
      </c>
      <c r="D568" s="8" t="s">
        <v>128</v>
      </c>
      <c r="E568" s="8" t="s">
        <v>128</v>
      </c>
      <c r="F568" s="8">
        <v>677</v>
      </c>
      <c r="G568" s="46">
        <v>5680.19</v>
      </c>
    </row>
    <row r="569" spans="1:7" ht="15" customHeight="1">
      <c r="A569" s="3" t="s">
        <v>469</v>
      </c>
      <c r="B569" s="4" t="s">
        <v>470</v>
      </c>
      <c r="C569" s="4" t="s">
        <v>63</v>
      </c>
      <c r="D569" s="5" t="s">
        <v>128</v>
      </c>
      <c r="E569" s="5" t="s">
        <v>128</v>
      </c>
      <c r="F569" s="5">
        <v>180</v>
      </c>
      <c r="G569" s="45">
        <v>5085</v>
      </c>
    </row>
    <row r="570" spans="1:7" ht="15" customHeight="1">
      <c r="A570" s="6" t="s">
        <v>469</v>
      </c>
      <c r="B570" s="7" t="s">
        <v>470</v>
      </c>
      <c r="C570" s="7" t="s">
        <v>92</v>
      </c>
      <c r="D570" s="8" t="s">
        <v>128</v>
      </c>
      <c r="E570" s="8" t="s">
        <v>128</v>
      </c>
      <c r="F570" s="8">
        <v>7280</v>
      </c>
      <c r="G570" s="46">
        <v>759645</v>
      </c>
    </row>
    <row r="571" spans="1:7" ht="15" customHeight="1">
      <c r="A571" s="3" t="s">
        <v>471</v>
      </c>
      <c r="B571" s="4" t="s">
        <v>347</v>
      </c>
      <c r="C571" s="4" t="s">
        <v>43</v>
      </c>
      <c r="D571" s="5">
        <v>26600</v>
      </c>
      <c r="E571" s="5">
        <v>219280.72</v>
      </c>
      <c r="F571" s="5" t="s">
        <v>128</v>
      </c>
      <c r="G571" s="45" t="s">
        <v>128</v>
      </c>
    </row>
    <row r="572" spans="1:7" ht="15" customHeight="1">
      <c r="A572" s="6" t="s">
        <v>471</v>
      </c>
      <c r="B572" s="7" t="s">
        <v>347</v>
      </c>
      <c r="C572" s="7" t="s">
        <v>44</v>
      </c>
      <c r="D572" s="8">
        <v>116590</v>
      </c>
      <c r="E572" s="8">
        <v>602404.35</v>
      </c>
      <c r="F572" s="8" t="s">
        <v>128</v>
      </c>
      <c r="G572" s="46" t="s">
        <v>128</v>
      </c>
    </row>
    <row r="573" spans="1:7" ht="15" customHeight="1">
      <c r="A573" s="3" t="s">
        <v>472</v>
      </c>
      <c r="B573" s="4" t="s">
        <v>348</v>
      </c>
      <c r="C573" s="4" t="s">
        <v>92</v>
      </c>
      <c r="D573" s="5">
        <v>51785</v>
      </c>
      <c r="E573" s="5">
        <v>530706</v>
      </c>
      <c r="F573" s="5" t="s">
        <v>128</v>
      </c>
      <c r="G573" s="45" t="s">
        <v>128</v>
      </c>
    </row>
    <row r="574" spans="1:7" ht="15" customHeight="1">
      <c r="A574" s="6" t="s">
        <v>472</v>
      </c>
      <c r="B574" s="7" t="s">
        <v>473</v>
      </c>
      <c r="C574" s="7" t="s">
        <v>92</v>
      </c>
      <c r="D574" s="8" t="s">
        <v>128</v>
      </c>
      <c r="E574" s="8" t="s">
        <v>128</v>
      </c>
      <c r="F574" s="8">
        <v>1220</v>
      </c>
      <c r="G574" s="46">
        <v>97804</v>
      </c>
    </row>
    <row r="575" spans="1:7" ht="15" customHeight="1">
      <c r="A575" s="3" t="s">
        <v>474</v>
      </c>
      <c r="B575" s="4" t="s">
        <v>475</v>
      </c>
      <c r="C575" s="4" t="s">
        <v>44</v>
      </c>
      <c r="D575" s="5" t="s">
        <v>128</v>
      </c>
      <c r="E575" s="5" t="s">
        <v>128</v>
      </c>
      <c r="F575" s="5">
        <v>3150</v>
      </c>
      <c r="G575" s="45">
        <v>24176.96</v>
      </c>
    </row>
    <row r="576" spans="1:7" ht="15" customHeight="1">
      <c r="A576" s="6" t="s">
        <v>476</v>
      </c>
      <c r="B576" s="7" t="s">
        <v>477</v>
      </c>
      <c r="C576" s="7" t="s">
        <v>43</v>
      </c>
      <c r="D576" s="8" t="s">
        <v>128</v>
      </c>
      <c r="E576" s="8" t="s">
        <v>128</v>
      </c>
      <c r="F576" s="8">
        <v>22260</v>
      </c>
      <c r="G576" s="46">
        <v>92513.34</v>
      </c>
    </row>
    <row r="577" spans="1:7" ht="15" customHeight="1">
      <c r="A577" s="3" t="s">
        <v>478</v>
      </c>
      <c r="B577" s="4" t="s">
        <v>349</v>
      </c>
      <c r="C577" s="4" t="s">
        <v>51</v>
      </c>
      <c r="D577" s="5">
        <v>5800</v>
      </c>
      <c r="E577" s="5">
        <v>573580</v>
      </c>
      <c r="F577" s="5" t="s">
        <v>128</v>
      </c>
      <c r="G577" s="45" t="s">
        <v>128</v>
      </c>
    </row>
    <row r="578" spans="1:7" ht="15" customHeight="1">
      <c r="A578" s="6" t="s">
        <v>478</v>
      </c>
      <c r="B578" s="7" t="s">
        <v>349</v>
      </c>
      <c r="C578" s="7" t="s">
        <v>237</v>
      </c>
      <c r="D578" s="8">
        <v>50</v>
      </c>
      <c r="E578" s="8">
        <v>58</v>
      </c>
      <c r="F578" s="8" t="s">
        <v>128</v>
      </c>
      <c r="G578" s="46" t="s">
        <v>128</v>
      </c>
    </row>
    <row r="579" spans="1:7" ht="15" customHeight="1">
      <c r="A579" s="3" t="s">
        <v>478</v>
      </c>
      <c r="B579" s="4" t="s">
        <v>285</v>
      </c>
      <c r="C579" s="4" t="s">
        <v>92</v>
      </c>
      <c r="D579" s="5" t="s">
        <v>128</v>
      </c>
      <c r="E579" s="5" t="s">
        <v>128</v>
      </c>
      <c r="F579" s="5">
        <v>51801</v>
      </c>
      <c r="G579" s="45">
        <v>658983.22</v>
      </c>
    </row>
    <row r="580" spans="1:7" ht="15" customHeight="1">
      <c r="A580" s="6" t="s">
        <v>478</v>
      </c>
      <c r="B580" s="7" t="s">
        <v>285</v>
      </c>
      <c r="C580" s="7" t="s">
        <v>58</v>
      </c>
      <c r="D580" s="8" t="s">
        <v>128</v>
      </c>
      <c r="E580" s="8" t="s">
        <v>128</v>
      </c>
      <c r="F580" s="8">
        <v>87780</v>
      </c>
      <c r="G580" s="46">
        <v>293012.5</v>
      </c>
    </row>
    <row r="581" spans="1:7" ht="15" customHeight="1">
      <c r="A581" s="3" t="s">
        <v>177</v>
      </c>
      <c r="B581" s="4" t="s">
        <v>178</v>
      </c>
      <c r="C581" s="4" t="s">
        <v>138</v>
      </c>
      <c r="D581" s="5">
        <v>270</v>
      </c>
      <c r="E581" s="5">
        <v>283.5</v>
      </c>
      <c r="F581" s="5">
        <v>3966</v>
      </c>
      <c r="G581" s="45">
        <v>3120.3</v>
      </c>
    </row>
    <row r="582" spans="1:7" ht="15" customHeight="1">
      <c r="A582" s="6" t="s">
        <v>177</v>
      </c>
      <c r="B582" s="7" t="s">
        <v>178</v>
      </c>
      <c r="C582" s="7" t="s">
        <v>92</v>
      </c>
      <c r="D582" s="8" t="s">
        <v>128</v>
      </c>
      <c r="E582" s="8" t="s">
        <v>128</v>
      </c>
      <c r="F582" s="8">
        <v>17.4</v>
      </c>
      <c r="G582" s="46">
        <v>62.85</v>
      </c>
    </row>
    <row r="583" spans="1:7" ht="15" customHeight="1">
      <c r="A583" s="3" t="s">
        <v>177</v>
      </c>
      <c r="B583" s="4" t="s">
        <v>178</v>
      </c>
      <c r="C583" s="4" t="s">
        <v>46</v>
      </c>
      <c r="D583" s="5" t="s">
        <v>128</v>
      </c>
      <c r="E583" s="5" t="s">
        <v>128</v>
      </c>
      <c r="F583" s="5">
        <v>11040</v>
      </c>
      <c r="G583" s="45">
        <v>8280</v>
      </c>
    </row>
    <row r="584" spans="1:7" ht="15" customHeight="1">
      <c r="A584" s="6" t="s">
        <v>177</v>
      </c>
      <c r="B584" s="7" t="s">
        <v>178</v>
      </c>
      <c r="C584" s="7" t="s">
        <v>85</v>
      </c>
      <c r="D584" s="8" t="s">
        <v>128</v>
      </c>
      <c r="E584" s="8" t="s">
        <v>128</v>
      </c>
      <c r="F584" s="8">
        <v>6240</v>
      </c>
      <c r="G584" s="46">
        <v>4168.01</v>
      </c>
    </row>
    <row r="585" spans="1:7" ht="15" customHeight="1">
      <c r="A585" s="3" t="s">
        <v>179</v>
      </c>
      <c r="B585" s="4" t="s">
        <v>180</v>
      </c>
      <c r="C585" s="4" t="s">
        <v>138</v>
      </c>
      <c r="D585" s="5">
        <v>600</v>
      </c>
      <c r="E585" s="5">
        <v>450</v>
      </c>
      <c r="F585" s="5">
        <v>23760</v>
      </c>
      <c r="G585" s="45">
        <v>15045.6</v>
      </c>
    </row>
    <row r="586" spans="1:7" ht="15" customHeight="1">
      <c r="A586" s="6" t="s">
        <v>179</v>
      </c>
      <c r="B586" s="7" t="s">
        <v>180</v>
      </c>
      <c r="C586" s="7" t="s">
        <v>53</v>
      </c>
      <c r="D586" s="8" t="s">
        <v>128</v>
      </c>
      <c r="E586" s="8" t="s">
        <v>128</v>
      </c>
      <c r="F586" s="8">
        <v>9744</v>
      </c>
      <c r="G586" s="46">
        <v>6820.8</v>
      </c>
    </row>
    <row r="587" spans="1:7" ht="15" customHeight="1">
      <c r="A587" s="3" t="s">
        <v>179</v>
      </c>
      <c r="B587" s="4" t="s">
        <v>180</v>
      </c>
      <c r="C587" s="4" t="s">
        <v>46</v>
      </c>
      <c r="D587" s="5">
        <v>3283.2</v>
      </c>
      <c r="E587" s="5">
        <v>2574</v>
      </c>
      <c r="F587" s="5">
        <v>27360</v>
      </c>
      <c r="G587" s="45">
        <v>20440.8</v>
      </c>
    </row>
    <row r="588" spans="1:7" ht="15" customHeight="1">
      <c r="A588" s="6" t="s">
        <v>179</v>
      </c>
      <c r="B588" s="7" t="s">
        <v>180</v>
      </c>
      <c r="C588" s="7" t="s">
        <v>513</v>
      </c>
      <c r="D588" s="8">
        <v>64848</v>
      </c>
      <c r="E588" s="8">
        <v>41191.64</v>
      </c>
      <c r="F588" s="8" t="s">
        <v>128</v>
      </c>
      <c r="G588" s="46" t="s">
        <v>128</v>
      </c>
    </row>
    <row r="589" spans="1:7" ht="15" customHeight="1">
      <c r="A589" s="3" t="s">
        <v>179</v>
      </c>
      <c r="B589" s="4" t="s">
        <v>180</v>
      </c>
      <c r="C589" s="4" t="s">
        <v>85</v>
      </c>
      <c r="D589" s="5" t="s">
        <v>128</v>
      </c>
      <c r="E589" s="5" t="s">
        <v>128</v>
      </c>
      <c r="F589" s="5">
        <v>13200</v>
      </c>
      <c r="G589" s="45">
        <v>9432</v>
      </c>
    </row>
    <row r="590" spans="1:7" ht="15" customHeight="1">
      <c r="A590" s="6" t="s">
        <v>181</v>
      </c>
      <c r="B590" s="7" t="s">
        <v>182</v>
      </c>
      <c r="C590" s="7" t="s">
        <v>138</v>
      </c>
      <c r="D590" s="8">
        <v>5896.8</v>
      </c>
      <c r="E590" s="8">
        <v>5340</v>
      </c>
      <c r="F590" s="8">
        <v>10320</v>
      </c>
      <c r="G590" s="46">
        <v>7740</v>
      </c>
    </row>
    <row r="591" spans="1:7" ht="15" customHeight="1">
      <c r="A591" s="3" t="s">
        <v>181</v>
      </c>
      <c r="B591" s="4" t="s">
        <v>182</v>
      </c>
      <c r="C591" s="4" t="s">
        <v>53</v>
      </c>
      <c r="D591" s="5">
        <v>7608</v>
      </c>
      <c r="E591" s="5">
        <v>5762.62</v>
      </c>
      <c r="F591" s="5" t="s">
        <v>128</v>
      </c>
      <c r="G591" s="45" t="s">
        <v>128</v>
      </c>
    </row>
    <row r="592" spans="1:7" ht="15" customHeight="1">
      <c r="A592" s="6" t="s">
        <v>181</v>
      </c>
      <c r="B592" s="7" t="s">
        <v>182</v>
      </c>
      <c r="C592" s="7" t="s">
        <v>46</v>
      </c>
      <c r="D592" s="8">
        <v>6264.8</v>
      </c>
      <c r="E592" s="8">
        <v>5282.64</v>
      </c>
      <c r="F592" s="8">
        <v>21273.6</v>
      </c>
      <c r="G592" s="46">
        <v>16689.6</v>
      </c>
    </row>
    <row r="593" spans="1:7" ht="15" customHeight="1">
      <c r="A593" s="3" t="s">
        <v>181</v>
      </c>
      <c r="B593" s="4" t="s">
        <v>182</v>
      </c>
      <c r="C593" s="4" t="s">
        <v>85</v>
      </c>
      <c r="D593" s="5" t="s">
        <v>128</v>
      </c>
      <c r="E593" s="5" t="s">
        <v>128</v>
      </c>
      <c r="F593" s="5">
        <v>242100</v>
      </c>
      <c r="G593" s="45">
        <v>182695.6</v>
      </c>
    </row>
    <row r="594" spans="1:7" ht="15" customHeight="1">
      <c r="A594" s="6" t="s">
        <v>181</v>
      </c>
      <c r="B594" s="7" t="s">
        <v>182</v>
      </c>
      <c r="C594" s="7" t="s">
        <v>183</v>
      </c>
      <c r="D594" s="8">
        <v>247.2</v>
      </c>
      <c r="E594" s="8">
        <v>228</v>
      </c>
      <c r="F594" s="8" t="s">
        <v>128</v>
      </c>
      <c r="G594" s="46" t="s">
        <v>128</v>
      </c>
    </row>
    <row r="595" spans="1:7" ht="15" customHeight="1">
      <c r="A595" s="3" t="s">
        <v>613</v>
      </c>
      <c r="B595" s="4" t="s">
        <v>614</v>
      </c>
      <c r="C595" s="4" t="s">
        <v>46</v>
      </c>
      <c r="D595" s="5">
        <v>1520</v>
      </c>
      <c r="E595" s="5">
        <v>1135.44</v>
      </c>
      <c r="F595" s="5" t="s">
        <v>128</v>
      </c>
      <c r="G595" s="45" t="s">
        <v>128</v>
      </c>
    </row>
    <row r="596" spans="1:7" ht="15" customHeight="1">
      <c r="A596" s="6" t="s">
        <v>479</v>
      </c>
      <c r="B596" s="7" t="s">
        <v>480</v>
      </c>
      <c r="C596" s="7" t="s">
        <v>138</v>
      </c>
      <c r="D596" s="8" t="s">
        <v>128</v>
      </c>
      <c r="E596" s="8" t="s">
        <v>128</v>
      </c>
      <c r="F596" s="8">
        <v>333652</v>
      </c>
      <c r="G596" s="46">
        <v>250739.53</v>
      </c>
    </row>
    <row r="597" spans="1:7" ht="15" customHeight="1">
      <c r="A597" s="3" t="s">
        <v>479</v>
      </c>
      <c r="B597" s="4" t="s">
        <v>480</v>
      </c>
      <c r="C597" s="4" t="s">
        <v>60</v>
      </c>
      <c r="D597" s="5" t="s">
        <v>128</v>
      </c>
      <c r="E597" s="5" t="s">
        <v>128</v>
      </c>
      <c r="F597" s="5">
        <v>180</v>
      </c>
      <c r="G597" s="45">
        <v>173.3</v>
      </c>
    </row>
    <row r="598" spans="1:7" ht="15" customHeight="1">
      <c r="A598" s="6" t="s">
        <v>479</v>
      </c>
      <c r="B598" s="7" t="s">
        <v>480</v>
      </c>
      <c r="C598" s="7" t="s">
        <v>53</v>
      </c>
      <c r="D598" s="8" t="s">
        <v>128</v>
      </c>
      <c r="E598" s="8" t="s">
        <v>128</v>
      </c>
      <c r="F598" s="8">
        <v>13914.8</v>
      </c>
      <c r="G598" s="46">
        <v>8534.4</v>
      </c>
    </row>
    <row r="599" spans="1:7" ht="15" customHeight="1">
      <c r="A599" s="3" t="s">
        <v>479</v>
      </c>
      <c r="B599" s="4" t="s">
        <v>480</v>
      </c>
      <c r="C599" s="4" t="s">
        <v>122</v>
      </c>
      <c r="D599" s="5" t="s">
        <v>128</v>
      </c>
      <c r="E599" s="5" t="s">
        <v>128</v>
      </c>
      <c r="F599" s="5">
        <v>14496</v>
      </c>
      <c r="G599" s="45">
        <v>11649.6</v>
      </c>
    </row>
    <row r="600" spans="1:7" ht="15" customHeight="1">
      <c r="A600" s="6" t="s">
        <v>479</v>
      </c>
      <c r="B600" s="7" t="s">
        <v>480</v>
      </c>
      <c r="C600" s="7" t="s">
        <v>92</v>
      </c>
      <c r="D600" s="8" t="s">
        <v>128</v>
      </c>
      <c r="E600" s="8" t="s">
        <v>128</v>
      </c>
      <c r="F600" s="8">
        <v>13137.6</v>
      </c>
      <c r="G600" s="46">
        <v>14891.88</v>
      </c>
    </row>
    <row r="601" spans="1:7" ht="15" customHeight="1">
      <c r="A601" s="3" t="s">
        <v>479</v>
      </c>
      <c r="B601" s="4" t="s">
        <v>480</v>
      </c>
      <c r="C601" s="4" t="s">
        <v>46</v>
      </c>
      <c r="D601" s="5" t="s">
        <v>128</v>
      </c>
      <c r="E601" s="5" t="s">
        <v>128</v>
      </c>
      <c r="F601" s="5">
        <v>170280</v>
      </c>
      <c r="G601" s="45">
        <v>123957</v>
      </c>
    </row>
    <row r="602" spans="1:7" ht="15" customHeight="1">
      <c r="A602" s="6" t="s">
        <v>479</v>
      </c>
      <c r="B602" s="7" t="s">
        <v>480</v>
      </c>
      <c r="C602" s="7" t="s">
        <v>502</v>
      </c>
      <c r="D602" s="8" t="s">
        <v>128</v>
      </c>
      <c r="E602" s="8" t="s">
        <v>128</v>
      </c>
      <c r="F602" s="8">
        <v>126</v>
      </c>
      <c r="G602" s="46">
        <v>141.84</v>
      </c>
    </row>
    <row r="603" spans="1:7" ht="15" customHeight="1">
      <c r="A603" s="3" t="s">
        <v>479</v>
      </c>
      <c r="B603" s="4" t="s">
        <v>480</v>
      </c>
      <c r="C603" s="4" t="s">
        <v>156</v>
      </c>
      <c r="D603" s="5" t="s">
        <v>128</v>
      </c>
      <c r="E603" s="5" t="s">
        <v>128</v>
      </c>
      <c r="F603" s="5">
        <v>234870.2</v>
      </c>
      <c r="G603" s="45">
        <v>219194.24</v>
      </c>
    </row>
    <row r="604" spans="1:7" ht="15" customHeight="1">
      <c r="A604" s="6" t="s">
        <v>479</v>
      </c>
      <c r="B604" s="7" t="s">
        <v>480</v>
      </c>
      <c r="C604" s="7" t="s">
        <v>102</v>
      </c>
      <c r="D604" s="8" t="s">
        <v>128</v>
      </c>
      <c r="E604" s="8" t="s">
        <v>128</v>
      </c>
      <c r="F604" s="8">
        <v>100020</v>
      </c>
      <c r="G604" s="46">
        <v>63436.11</v>
      </c>
    </row>
    <row r="605" spans="1:7" ht="15" customHeight="1">
      <c r="A605" s="3" t="s">
        <v>479</v>
      </c>
      <c r="B605" s="4" t="s">
        <v>480</v>
      </c>
      <c r="C605" s="4" t="s">
        <v>85</v>
      </c>
      <c r="D605" s="5" t="s">
        <v>128</v>
      </c>
      <c r="E605" s="5" t="s">
        <v>128</v>
      </c>
      <c r="F605" s="5">
        <v>953310</v>
      </c>
      <c r="G605" s="45">
        <v>631884.6</v>
      </c>
    </row>
    <row r="606" spans="1:7" ht="15" customHeight="1">
      <c r="A606" s="6" t="s">
        <v>479</v>
      </c>
      <c r="B606" s="7" t="s">
        <v>480</v>
      </c>
      <c r="C606" s="7" t="s">
        <v>561</v>
      </c>
      <c r="D606" s="8" t="s">
        <v>128</v>
      </c>
      <c r="E606" s="8" t="s">
        <v>128</v>
      </c>
      <c r="F606" s="8">
        <v>63120</v>
      </c>
      <c r="G606" s="46">
        <v>54445</v>
      </c>
    </row>
    <row r="607" spans="1:7" ht="15" customHeight="1">
      <c r="A607" s="3" t="s">
        <v>479</v>
      </c>
      <c r="B607" s="4" t="s">
        <v>480</v>
      </c>
      <c r="C607" s="4" t="s">
        <v>65</v>
      </c>
      <c r="D607" s="5" t="s">
        <v>128</v>
      </c>
      <c r="E607" s="5" t="s">
        <v>128</v>
      </c>
      <c r="F607" s="5">
        <v>9120</v>
      </c>
      <c r="G607" s="45">
        <v>7754.4</v>
      </c>
    </row>
    <row r="608" spans="1:7" ht="15" customHeight="1">
      <c r="A608" s="6" t="s">
        <v>479</v>
      </c>
      <c r="B608" s="7" t="s">
        <v>480</v>
      </c>
      <c r="C608" s="7" t="s">
        <v>183</v>
      </c>
      <c r="D608" s="8" t="s">
        <v>128</v>
      </c>
      <c r="E608" s="8" t="s">
        <v>128</v>
      </c>
      <c r="F608" s="8">
        <v>4380</v>
      </c>
      <c r="G608" s="46">
        <v>3496.2</v>
      </c>
    </row>
    <row r="609" spans="1:7" ht="15" customHeight="1">
      <c r="A609" s="3" t="s">
        <v>479</v>
      </c>
      <c r="B609" s="4" t="s">
        <v>480</v>
      </c>
      <c r="C609" s="4" t="s">
        <v>83</v>
      </c>
      <c r="D609" s="5" t="s">
        <v>128</v>
      </c>
      <c r="E609" s="5" t="s">
        <v>128</v>
      </c>
      <c r="F609" s="5">
        <v>92550</v>
      </c>
      <c r="G609" s="45">
        <v>84506.7</v>
      </c>
    </row>
    <row r="610" spans="1:7" ht="15" customHeight="1">
      <c r="A610" s="6" t="s">
        <v>481</v>
      </c>
      <c r="B610" s="7" t="s">
        <v>482</v>
      </c>
      <c r="C610" s="7" t="s">
        <v>138</v>
      </c>
      <c r="D610" s="8" t="s">
        <v>128</v>
      </c>
      <c r="E610" s="8" t="s">
        <v>128</v>
      </c>
      <c r="F610" s="8">
        <v>9006</v>
      </c>
      <c r="G610" s="46">
        <v>30469.8</v>
      </c>
    </row>
    <row r="611" spans="1:7" ht="15" customHeight="1">
      <c r="A611" s="3" t="s">
        <v>481</v>
      </c>
      <c r="B611" s="4" t="s">
        <v>482</v>
      </c>
      <c r="C611" s="4" t="s">
        <v>60</v>
      </c>
      <c r="D611" s="5" t="s">
        <v>128</v>
      </c>
      <c r="E611" s="5" t="s">
        <v>128</v>
      </c>
      <c r="F611" s="5">
        <v>528</v>
      </c>
      <c r="G611" s="45">
        <v>2673</v>
      </c>
    </row>
    <row r="612" spans="1:7" ht="15" customHeight="1">
      <c r="A612" s="6" t="s">
        <v>481</v>
      </c>
      <c r="B612" s="7" t="s">
        <v>482</v>
      </c>
      <c r="C612" s="7" t="s">
        <v>139</v>
      </c>
      <c r="D612" s="8" t="s">
        <v>128</v>
      </c>
      <c r="E612" s="8" t="s">
        <v>128</v>
      </c>
      <c r="F612" s="8">
        <v>3840</v>
      </c>
      <c r="G612" s="46">
        <v>17480</v>
      </c>
    </row>
    <row r="613" spans="1:7" ht="15" customHeight="1">
      <c r="A613" s="3" t="s">
        <v>481</v>
      </c>
      <c r="B613" s="4" t="s">
        <v>482</v>
      </c>
      <c r="C613" s="4" t="s">
        <v>46</v>
      </c>
      <c r="D613" s="5" t="s">
        <v>128</v>
      </c>
      <c r="E613" s="5" t="s">
        <v>128</v>
      </c>
      <c r="F613" s="5">
        <v>309432.6</v>
      </c>
      <c r="G613" s="45">
        <v>1667173.32</v>
      </c>
    </row>
    <row r="614" spans="1:7" ht="15" customHeight="1">
      <c r="A614" s="6" t="s">
        <v>481</v>
      </c>
      <c r="B614" s="7" t="s">
        <v>482</v>
      </c>
      <c r="C614" s="7" t="s">
        <v>502</v>
      </c>
      <c r="D614" s="8" t="s">
        <v>128</v>
      </c>
      <c r="E614" s="8" t="s">
        <v>128</v>
      </c>
      <c r="F614" s="8">
        <v>41.4</v>
      </c>
      <c r="G614" s="46">
        <v>176.85</v>
      </c>
    </row>
    <row r="615" spans="1:7" ht="15" customHeight="1">
      <c r="A615" s="3" t="s">
        <v>481</v>
      </c>
      <c r="B615" s="4" t="s">
        <v>482</v>
      </c>
      <c r="C615" s="4" t="s">
        <v>156</v>
      </c>
      <c r="D615" s="5" t="s">
        <v>128</v>
      </c>
      <c r="E615" s="5" t="s">
        <v>128</v>
      </c>
      <c r="F615" s="5">
        <v>12612</v>
      </c>
      <c r="G615" s="45">
        <v>41651.02</v>
      </c>
    </row>
    <row r="616" spans="1:7" ht="15" customHeight="1">
      <c r="A616" s="6" t="s">
        <v>481</v>
      </c>
      <c r="B616" s="7" t="s">
        <v>482</v>
      </c>
      <c r="C616" s="7" t="s">
        <v>102</v>
      </c>
      <c r="D616" s="8" t="s">
        <v>128</v>
      </c>
      <c r="E616" s="8" t="s">
        <v>128</v>
      </c>
      <c r="F616" s="8">
        <v>480</v>
      </c>
      <c r="G616" s="46">
        <v>2711.5</v>
      </c>
    </row>
    <row r="617" spans="1:7" ht="15" customHeight="1">
      <c r="A617" s="3" t="s">
        <v>481</v>
      </c>
      <c r="B617" s="4" t="s">
        <v>482</v>
      </c>
      <c r="C617" s="4" t="s">
        <v>50</v>
      </c>
      <c r="D617" s="5" t="s">
        <v>128</v>
      </c>
      <c r="E617" s="5" t="s">
        <v>128</v>
      </c>
      <c r="F617" s="5">
        <v>2366.4</v>
      </c>
      <c r="G617" s="45">
        <v>11689.03</v>
      </c>
    </row>
    <row r="618" spans="1:7" ht="15" customHeight="1">
      <c r="A618" s="6" t="s">
        <v>481</v>
      </c>
      <c r="B618" s="7" t="s">
        <v>482</v>
      </c>
      <c r="C618" s="7" t="s">
        <v>85</v>
      </c>
      <c r="D618" s="8" t="s">
        <v>128</v>
      </c>
      <c r="E618" s="8" t="s">
        <v>128</v>
      </c>
      <c r="F618" s="8">
        <v>14712</v>
      </c>
      <c r="G618" s="46">
        <v>52159.2</v>
      </c>
    </row>
    <row r="619" spans="1:7" ht="15" customHeight="1">
      <c r="A619" s="3" t="s">
        <v>481</v>
      </c>
      <c r="B619" s="4" t="s">
        <v>482</v>
      </c>
      <c r="C619" s="4" t="s">
        <v>69</v>
      </c>
      <c r="D619" s="5" t="s">
        <v>128</v>
      </c>
      <c r="E619" s="5" t="s">
        <v>128</v>
      </c>
      <c r="F619" s="5">
        <v>5472</v>
      </c>
      <c r="G619" s="45">
        <v>24635.4</v>
      </c>
    </row>
    <row r="620" spans="1:7" ht="15" customHeight="1">
      <c r="A620" s="6" t="s">
        <v>481</v>
      </c>
      <c r="B620" s="7" t="s">
        <v>482</v>
      </c>
      <c r="C620" s="7" t="s">
        <v>65</v>
      </c>
      <c r="D620" s="8" t="s">
        <v>128</v>
      </c>
      <c r="E620" s="8" t="s">
        <v>128</v>
      </c>
      <c r="F620" s="8">
        <v>1056</v>
      </c>
      <c r="G620" s="46">
        <v>4970.4</v>
      </c>
    </row>
    <row r="621" spans="1:7" ht="15" customHeight="1">
      <c r="A621" s="3" t="s">
        <v>481</v>
      </c>
      <c r="B621" s="4" t="s">
        <v>482</v>
      </c>
      <c r="C621" s="4" t="s">
        <v>49</v>
      </c>
      <c r="D621" s="5" t="s">
        <v>128</v>
      </c>
      <c r="E621" s="5" t="s">
        <v>128</v>
      </c>
      <c r="F621" s="5">
        <v>10118.4</v>
      </c>
      <c r="G621" s="45">
        <v>47661.88</v>
      </c>
    </row>
    <row r="622" spans="1:7" ht="15" customHeight="1">
      <c r="A622" s="6" t="s">
        <v>481</v>
      </c>
      <c r="B622" s="7" t="s">
        <v>482</v>
      </c>
      <c r="C622" s="7" t="s">
        <v>108</v>
      </c>
      <c r="D622" s="8" t="s">
        <v>128</v>
      </c>
      <c r="E622" s="8" t="s">
        <v>128</v>
      </c>
      <c r="F622" s="8">
        <v>388.8</v>
      </c>
      <c r="G622" s="46">
        <v>1750.41</v>
      </c>
    </row>
    <row r="623" spans="1:7" ht="15" customHeight="1">
      <c r="A623" s="3" t="s">
        <v>481</v>
      </c>
      <c r="B623" s="4" t="s">
        <v>482</v>
      </c>
      <c r="C623" s="4" t="s">
        <v>66</v>
      </c>
      <c r="D623" s="5" t="s">
        <v>128</v>
      </c>
      <c r="E623" s="5" t="s">
        <v>128</v>
      </c>
      <c r="F623" s="5">
        <v>1776</v>
      </c>
      <c r="G623" s="45">
        <v>8654.3</v>
      </c>
    </row>
    <row r="624" spans="1:7" ht="15" customHeight="1">
      <c r="A624" s="6" t="s">
        <v>481</v>
      </c>
      <c r="B624" s="7" t="s">
        <v>482</v>
      </c>
      <c r="C624" s="7" t="s">
        <v>68</v>
      </c>
      <c r="D624" s="8" t="s">
        <v>128</v>
      </c>
      <c r="E624" s="8" t="s">
        <v>128</v>
      </c>
      <c r="F624" s="8">
        <v>192</v>
      </c>
      <c r="G624" s="46">
        <v>984.8</v>
      </c>
    </row>
    <row r="625" spans="1:7" ht="15" customHeight="1">
      <c r="A625" s="3" t="s">
        <v>483</v>
      </c>
      <c r="B625" s="4" t="s">
        <v>484</v>
      </c>
      <c r="C625" s="4" t="s">
        <v>60</v>
      </c>
      <c r="D625" s="5" t="s">
        <v>128</v>
      </c>
      <c r="E625" s="5" t="s">
        <v>128</v>
      </c>
      <c r="F625" s="5">
        <v>360</v>
      </c>
      <c r="G625" s="45">
        <v>346.6</v>
      </c>
    </row>
    <row r="626" spans="1:7" ht="15" customHeight="1">
      <c r="A626" s="6" t="s">
        <v>483</v>
      </c>
      <c r="B626" s="7" t="s">
        <v>484</v>
      </c>
      <c r="C626" s="7" t="s">
        <v>53</v>
      </c>
      <c r="D626" s="8" t="s">
        <v>128</v>
      </c>
      <c r="E626" s="8" t="s">
        <v>128</v>
      </c>
      <c r="F626" s="8">
        <v>192</v>
      </c>
      <c r="G626" s="46">
        <v>302.56</v>
      </c>
    </row>
    <row r="627" spans="1:7" ht="15" customHeight="1">
      <c r="A627" s="3" t="s">
        <v>483</v>
      </c>
      <c r="B627" s="4" t="s">
        <v>484</v>
      </c>
      <c r="C627" s="4" t="s">
        <v>92</v>
      </c>
      <c r="D627" s="5" t="s">
        <v>128</v>
      </c>
      <c r="E627" s="5" t="s">
        <v>128</v>
      </c>
      <c r="F627" s="5">
        <v>219</v>
      </c>
      <c r="G627" s="45">
        <v>211.5</v>
      </c>
    </row>
    <row r="628" spans="1:7" ht="15" customHeight="1">
      <c r="A628" s="6" t="s">
        <v>485</v>
      </c>
      <c r="B628" s="7" t="s">
        <v>184</v>
      </c>
      <c r="C628" s="7" t="s">
        <v>138</v>
      </c>
      <c r="D628" s="8">
        <v>103600.8</v>
      </c>
      <c r="E628" s="8">
        <v>100991.94</v>
      </c>
      <c r="F628" s="8" t="s">
        <v>128</v>
      </c>
      <c r="G628" s="46" t="s">
        <v>128</v>
      </c>
    </row>
    <row r="629" spans="1:7" ht="15" customHeight="1">
      <c r="A629" s="3" t="s">
        <v>485</v>
      </c>
      <c r="B629" s="4" t="s">
        <v>184</v>
      </c>
      <c r="C629" s="4" t="s">
        <v>60</v>
      </c>
      <c r="D629" s="5">
        <v>720</v>
      </c>
      <c r="E629" s="5">
        <v>701.1</v>
      </c>
      <c r="F629" s="5" t="s">
        <v>128</v>
      </c>
      <c r="G629" s="45" t="s">
        <v>128</v>
      </c>
    </row>
    <row r="630" spans="1:7" ht="15" customHeight="1">
      <c r="A630" s="6" t="s">
        <v>485</v>
      </c>
      <c r="B630" s="7" t="s">
        <v>486</v>
      </c>
      <c r="C630" s="7" t="s">
        <v>60</v>
      </c>
      <c r="D630" s="8" t="s">
        <v>128</v>
      </c>
      <c r="E630" s="8" t="s">
        <v>128</v>
      </c>
      <c r="F630" s="8">
        <v>240</v>
      </c>
      <c r="G630" s="46">
        <v>1215</v>
      </c>
    </row>
    <row r="631" spans="1:7" ht="15" customHeight="1">
      <c r="A631" s="3" t="s">
        <v>485</v>
      </c>
      <c r="B631" s="4" t="s">
        <v>184</v>
      </c>
      <c r="C631" s="4" t="s">
        <v>53</v>
      </c>
      <c r="D631" s="5">
        <v>8310</v>
      </c>
      <c r="E631" s="5">
        <v>8009.2</v>
      </c>
      <c r="F631" s="5" t="s">
        <v>128</v>
      </c>
      <c r="G631" s="45" t="s">
        <v>128</v>
      </c>
    </row>
    <row r="632" spans="1:7" ht="15" customHeight="1">
      <c r="A632" s="6" t="s">
        <v>485</v>
      </c>
      <c r="B632" s="7" t="s">
        <v>184</v>
      </c>
      <c r="C632" s="7" t="s">
        <v>46</v>
      </c>
      <c r="D632" s="8">
        <v>65772</v>
      </c>
      <c r="E632" s="8">
        <v>61493.7</v>
      </c>
      <c r="F632" s="8" t="s">
        <v>128</v>
      </c>
      <c r="G632" s="46" t="s">
        <v>128</v>
      </c>
    </row>
    <row r="633" spans="1:7" ht="15" customHeight="1">
      <c r="A633" s="3" t="s">
        <v>485</v>
      </c>
      <c r="B633" s="4" t="s">
        <v>184</v>
      </c>
      <c r="C633" s="4" t="s">
        <v>156</v>
      </c>
      <c r="D633" s="5">
        <v>126888</v>
      </c>
      <c r="E633" s="5">
        <v>145193.33</v>
      </c>
      <c r="F633" s="5" t="s">
        <v>128</v>
      </c>
      <c r="G633" s="45" t="s">
        <v>128</v>
      </c>
    </row>
    <row r="634" spans="1:7" ht="15" customHeight="1">
      <c r="A634" s="6" t="s">
        <v>485</v>
      </c>
      <c r="B634" s="7" t="s">
        <v>184</v>
      </c>
      <c r="C634" s="7" t="s">
        <v>102</v>
      </c>
      <c r="D634" s="8">
        <v>13590</v>
      </c>
      <c r="E634" s="8">
        <v>10189.64</v>
      </c>
      <c r="F634" s="8" t="s">
        <v>128</v>
      </c>
      <c r="G634" s="46" t="s">
        <v>128</v>
      </c>
    </row>
    <row r="635" spans="1:7" ht="15" customHeight="1">
      <c r="A635" s="3" t="s">
        <v>485</v>
      </c>
      <c r="B635" s="4" t="s">
        <v>184</v>
      </c>
      <c r="C635" s="4" t="s">
        <v>561</v>
      </c>
      <c r="D635" s="5">
        <v>17220</v>
      </c>
      <c r="E635" s="5">
        <v>14247</v>
      </c>
      <c r="F635" s="5" t="s">
        <v>128</v>
      </c>
      <c r="G635" s="45" t="s">
        <v>128</v>
      </c>
    </row>
    <row r="636" spans="1:7" ht="15" customHeight="1">
      <c r="A636" s="6" t="s">
        <v>485</v>
      </c>
      <c r="B636" s="7" t="s">
        <v>184</v>
      </c>
      <c r="C636" s="7" t="s">
        <v>83</v>
      </c>
      <c r="D636" s="8">
        <v>40800</v>
      </c>
      <c r="E636" s="8">
        <v>40620</v>
      </c>
      <c r="F636" s="8" t="s">
        <v>128</v>
      </c>
      <c r="G636" s="46" t="s">
        <v>128</v>
      </c>
    </row>
    <row r="637" spans="1:7" ht="15" customHeight="1">
      <c r="A637" s="3" t="s">
        <v>487</v>
      </c>
      <c r="B637" s="4" t="s">
        <v>185</v>
      </c>
      <c r="C637" s="4" t="s">
        <v>138</v>
      </c>
      <c r="D637" s="5">
        <v>96</v>
      </c>
      <c r="E637" s="5">
        <v>576</v>
      </c>
      <c r="F637" s="5" t="s">
        <v>128</v>
      </c>
      <c r="G637" s="45" t="s">
        <v>128</v>
      </c>
    </row>
    <row r="638" spans="1:7" ht="15" customHeight="1">
      <c r="A638" s="6" t="s">
        <v>487</v>
      </c>
      <c r="B638" s="7" t="s">
        <v>185</v>
      </c>
      <c r="C638" s="7" t="s">
        <v>60</v>
      </c>
      <c r="D638" s="8">
        <v>528</v>
      </c>
      <c r="E638" s="8">
        <v>2775.4</v>
      </c>
      <c r="F638" s="8" t="s">
        <v>128</v>
      </c>
      <c r="G638" s="46" t="s">
        <v>128</v>
      </c>
    </row>
    <row r="639" spans="1:7" ht="15" customHeight="1">
      <c r="A639" s="3" t="s">
        <v>487</v>
      </c>
      <c r="B639" s="4" t="s">
        <v>185</v>
      </c>
      <c r="C639" s="4" t="s">
        <v>139</v>
      </c>
      <c r="D639" s="5">
        <v>2040</v>
      </c>
      <c r="E639" s="5">
        <v>9573.75</v>
      </c>
      <c r="F639" s="5" t="s">
        <v>128</v>
      </c>
      <c r="G639" s="45" t="s">
        <v>128</v>
      </c>
    </row>
    <row r="640" spans="1:7" ht="15" customHeight="1">
      <c r="A640" s="6" t="s">
        <v>487</v>
      </c>
      <c r="B640" s="7" t="s">
        <v>185</v>
      </c>
      <c r="C640" s="7" t="s">
        <v>53</v>
      </c>
      <c r="D640" s="8">
        <v>360</v>
      </c>
      <c r="E640" s="8">
        <v>1260</v>
      </c>
      <c r="F640" s="8" t="s">
        <v>128</v>
      </c>
      <c r="G640" s="46" t="s">
        <v>128</v>
      </c>
    </row>
    <row r="641" spans="1:7" ht="15" customHeight="1">
      <c r="A641" s="3" t="s">
        <v>487</v>
      </c>
      <c r="B641" s="4" t="s">
        <v>185</v>
      </c>
      <c r="C641" s="4" t="s">
        <v>46</v>
      </c>
      <c r="D641" s="5">
        <v>155568</v>
      </c>
      <c r="E641" s="5">
        <v>902398.7</v>
      </c>
      <c r="F641" s="5" t="s">
        <v>128</v>
      </c>
      <c r="G641" s="45" t="s">
        <v>128</v>
      </c>
    </row>
    <row r="642" spans="1:7" ht="15" customHeight="1">
      <c r="A642" s="6" t="s">
        <v>487</v>
      </c>
      <c r="B642" s="7" t="s">
        <v>185</v>
      </c>
      <c r="C642" s="7" t="s">
        <v>156</v>
      </c>
      <c r="D642" s="8">
        <v>14245.2</v>
      </c>
      <c r="E642" s="8">
        <v>53208.19</v>
      </c>
      <c r="F642" s="8" t="s">
        <v>128</v>
      </c>
      <c r="G642" s="46" t="s">
        <v>128</v>
      </c>
    </row>
    <row r="643" spans="1:7" ht="15" customHeight="1">
      <c r="A643" s="3" t="s">
        <v>487</v>
      </c>
      <c r="B643" s="4" t="s">
        <v>185</v>
      </c>
      <c r="C643" s="4" t="s">
        <v>102</v>
      </c>
      <c r="D643" s="5">
        <v>120</v>
      </c>
      <c r="E643" s="5">
        <v>427.98</v>
      </c>
      <c r="F643" s="5" t="s">
        <v>128</v>
      </c>
      <c r="G643" s="45" t="s">
        <v>128</v>
      </c>
    </row>
    <row r="644" spans="1:7" ht="15" customHeight="1">
      <c r="A644" s="6" t="s">
        <v>487</v>
      </c>
      <c r="B644" s="7" t="s">
        <v>185</v>
      </c>
      <c r="C644" s="7" t="s">
        <v>50</v>
      </c>
      <c r="D644" s="8">
        <v>2419.2</v>
      </c>
      <c r="E644" s="8">
        <v>12369.84</v>
      </c>
      <c r="F644" s="8" t="s">
        <v>128</v>
      </c>
      <c r="G644" s="46" t="s">
        <v>128</v>
      </c>
    </row>
    <row r="645" spans="1:7" ht="15" customHeight="1">
      <c r="A645" s="3" t="s">
        <v>487</v>
      </c>
      <c r="B645" s="4" t="s">
        <v>185</v>
      </c>
      <c r="C645" s="4" t="s">
        <v>85</v>
      </c>
      <c r="D645" s="5">
        <v>912</v>
      </c>
      <c r="E645" s="5">
        <v>5622.64</v>
      </c>
      <c r="F645" s="5" t="s">
        <v>128</v>
      </c>
      <c r="G645" s="45" t="s">
        <v>128</v>
      </c>
    </row>
    <row r="646" spans="1:7" ht="15" customHeight="1">
      <c r="A646" s="6" t="s">
        <v>487</v>
      </c>
      <c r="B646" s="7" t="s">
        <v>185</v>
      </c>
      <c r="C646" s="7" t="s">
        <v>69</v>
      </c>
      <c r="D646" s="8">
        <v>3240</v>
      </c>
      <c r="E646" s="8">
        <v>14854.65</v>
      </c>
      <c r="F646" s="8" t="s">
        <v>128</v>
      </c>
      <c r="G646" s="46" t="s">
        <v>128</v>
      </c>
    </row>
    <row r="647" spans="1:7" ht="15" customHeight="1">
      <c r="A647" s="3" t="s">
        <v>487</v>
      </c>
      <c r="B647" s="4" t="s">
        <v>185</v>
      </c>
      <c r="C647" s="4" t="s">
        <v>562</v>
      </c>
      <c r="D647" s="5">
        <v>14.4</v>
      </c>
      <c r="E647" s="5">
        <v>76.02</v>
      </c>
      <c r="F647" s="5" t="s">
        <v>128</v>
      </c>
      <c r="G647" s="45" t="s">
        <v>128</v>
      </c>
    </row>
    <row r="648" spans="1:7" ht="15" customHeight="1">
      <c r="A648" s="6" t="s">
        <v>487</v>
      </c>
      <c r="B648" s="7" t="s">
        <v>185</v>
      </c>
      <c r="C648" s="7" t="s">
        <v>174</v>
      </c>
      <c r="D648" s="8">
        <v>528</v>
      </c>
      <c r="E648" s="8">
        <v>3062.4</v>
      </c>
      <c r="F648" s="8" t="s">
        <v>128</v>
      </c>
      <c r="G648" s="46" t="s">
        <v>128</v>
      </c>
    </row>
    <row r="649" spans="1:7" ht="15" customHeight="1">
      <c r="A649" s="3" t="s">
        <v>487</v>
      </c>
      <c r="B649" s="4" t="s">
        <v>185</v>
      </c>
      <c r="C649" s="4" t="s">
        <v>49</v>
      </c>
      <c r="D649" s="5">
        <v>10766.4</v>
      </c>
      <c r="E649" s="5">
        <v>53306.05</v>
      </c>
      <c r="F649" s="5" t="s">
        <v>128</v>
      </c>
      <c r="G649" s="45" t="s">
        <v>128</v>
      </c>
    </row>
    <row r="650" spans="1:7" ht="15" customHeight="1">
      <c r="A650" s="6" t="s">
        <v>487</v>
      </c>
      <c r="B650" s="7" t="s">
        <v>185</v>
      </c>
      <c r="C650" s="7" t="s">
        <v>66</v>
      </c>
      <c r="D650" s="8">
        <v>288</v>
      </c>
      <c r="E650" s="8">
        <v>1477.2</v>
      </c>
      <c r="F650" s="8" t="s">
        <v>128</v>
      </c>
      <c r="G650" s="46" t="s">
        <v>128</v>
      </c>
    </row>
    <row r="651" spans="1:7" ht="15" customHeight="1">
      <c r="A651" s="3" t="s">
        <v>487</v>
      </c>
      <c r="B651" s="4" t="s">
        <v>185</v>
      </c>
      <c r="C651" s="4" t="s">
        <v>68</v>
      </c>
      <c r="D651" s="5">
        <v>336</v>
      </c>
      <c r="E651" s="5">
        <v>1723.4</v>
      </c>
      <c r="F651" s="5" t="s">
        <v>128</v>
      </c>
      <c r="G651" s="45" t="s">
        <v>128</v>
      </c>
    </row>
    <row r="652" spans="1:7" ht="15" customHeight="1">
      <c r="A652" s="6" t="s">
        <v>186</v>
      </c>
      <c r="B652" s="7" t="s">
        <v>187</v>
      </c>
      <c r="C652" s="7" t="s">
        <v>138</v>
      </c>
      <c r="D652" s="8">
        <v>15</v>
      </c>
      <c r="E652" s="8">
        <v>71</v>
      </c>
      <c r="F652" s="8">
        <v>150</v>
      </c>
      <c r="G652" s="46">
        <v>1050</v>
      </c>
    </row>
    <row r="653" spans="1:7" ht="15" customHeight="1">
      <c r="A653" s="3" t="s">
        <v>186</v>
      </c>
      <c r="B653" s="4" t="s">
        <v>187</v>
      </c>
      <c r="C653" s="4" t="s">
        <v>60</v>
      </c>
      <c r="D653" s="5" t="s">
        <v>128</v>
      </c>
      <c r="E653" s="5" t="s">
        <v>128</v>
      </c>
      <c r="F653" s="5">
        <v>7.5</v>
      </c>
      <c r="G653" s="45">
        <v>40.5</v>
      </c>
    </row>
    <row r="654" spans="1:7" ht="15" customHeight="1">
      <c r="A654" s="6" t="s">
        <v>186</v>
      </c>
      <c r="B654" s="7" t="s">
        <v>187</v>
      </c>
      <c r="C654" s="7" t="s">
        <v>53</v>
      </c>
      <c r="D654" s="8" t="s">
        <v>128</v>
      </c>
      <c r="E654" s="8" t="s">
        <v>128</v>
      </c>
      <c r="F654" s="8">
        <v>52</v>
      </c>
      <c r="G654" s="46">
        <v>94.6</v>
      </c>
    </row>
    <row r="655" spans="1:7" ht="15" customHeight="1">
      <c r="A655" s="3" t="s">
        <v>186</v>
      </c>
      <c r="B655" s="4" t="s">
        <v>187</v>
      </c>
      <c r="C655" s="4" t="s">
        <v>46</v>
      </c>
      <c r="D655" s="5">
        <v>240</v>
      </c>
      <c r="E655" s="5">
        <v>1178.4</v>
      </c>
      <c r="F655" s="5">
        <v>150</v>
      </c>
      <c r="G655" s="45">
        <v>710</v>
      </c>
    </row>
    <row r="656" spans="1:7" ht="15" customHeight="1">
      <c r="A656" s="6" t="s">
        <v>186</v>
      </c>
      <c r="B656" s="7" t="s">
        <v>187</v>
      </c>
      <c r="C656" s="7" t="s">
        <v>502</v>
      </c>
      <c r="D656" s="8" t="s">
        <v>128</v>
      </c>
      <c r="E656" s="8" t="s">
        <v>128</v>
      </c>
      <c r="F656" s="8">
        <v>12</v>
      </c>
      <c r="G656" s="46">
        <v>80</v>
      </c>
    </row>
    <row r="657" spans="1:7" ht="15" customHeight="1">
      <c r="A657" s="3" t="s">
        <v>186</v>
      </c>
      <c r="B657" s="4" t="s">
        <v>187</v>
      </c>
      <c r="C657" s="4" t="s">
        <v>156</v>
      </c>
      <c r="D657" s="5">
        <v>1725</v>
      </c>
      <c r="E657" s="5">
        <v>4745.09</v>
      </c>
      <c r="F657" s="5">
        <v>435</v>
      </c>
      <c r="G657" s="45">
        <v>2423.17</v>
      </c>
    </row>
    <row r="658" spans="1:7" ht="15" customHeight="1">
      <c r="A658" s="6" t="s">
        <v>186</v>
      </c>
      <c r="B658" s="7" t="s">
        <v>187</v>
      </c>
      <c r="C658" s="7" t="s">
        <v>69</v>
      </c>
      <c r="D658" s="8">
        <v>390</v>
      </c>
      <c r="E658" s="8">
        <v>2340</v>
      </c>
      <c r="F658" s="8">
        <v>165</v>
      </c>
      <c r="G658" s="46">
        <v>891</v>
      </c>
    </row>
    <row r="659" spans="1:7" ht="15" customHeight="1">
      <c r="A659" s="3" t="s">
        <v>186</v>
      </c>
      <c r="B659" s="4" t="s">
        <v>187</v>
      </c>
      <c r="C659" s="4" t="s">
        <v>65</v>
      </c>
      <c r="D659" s="5" t="s">
        <v>128</v>
      </c>
      <c r="E659" s="5" t="s">
        <v>128</v>
      </c>
      <c r="F659" s="5">
        <v>90</v>
      </c>
      <c r="G659" s="45">
        <v>426</v>
      </c>
    </row>
    <row r="660" spans="1:7" ht="15" customHeight="1">
      <c r="A660" s="6" t="s">
        <v>563</v>
      </c>
      <c r="B660" s="7" t="s">
        <v>564</v>
      </c>
      <c r="C660" s="7" t="s">
        <v>46</v>
      </c>
      <c r="D660" s="8">
        <v>50000</v>
      </c>
      <c r="E660" s="8">
        <v>187500</v>
      </c>
      <c r="F660" s="8" t="s">
        <v>128</v>
      </c>
      <c r="G660" s="46" t="s">
        <v>128</v>
      </c>
    </row>
    <row r="661" spans="1:7" ht="15" customHeight="1">
      <c r="A661" s="3" t="s">
        <v>188</v>
      </c>
      <c r="B661" s="4" t="s">
        <v>189</v>
      </c>
      <c r="C661" s="4" t="s">
        <v>138</v>
      </c>
      <c r="D661" s="5">
        <v>5340.36</v>
      </c>
      <c r="E661" s="5">
        <v>7491.85</v>
      </c>
      <c r="F661" s="5">
        <v>10758</v>
      </c>
      <c r="G661" s="45">
        <v>13246.5</v>
      </c>
    </row>
    <row r="662" spans="1:7" ht="15" customHeight="1">
      <c r="A662" s="6" t="s">
        <v>188</v>
      </c>
      <c r="B662" s="7" t="s">
        <v>189</v>
      </c>
      <c r="C662" s="7" t="s">
        <v>53</v>
      </c>
      <c r="D662" s="8" t="s">
        <v>128</v>
      </c>
      <c r="E662" s="8" t="s">
        <v>128</v>
      </c>
      <c r="F662" s="8">
        <v>108</v>
      </c>
      <c r="G662" s="46">
        <v>121.5</v>
      </c>
    </row>
    <row r="663" spans="1:7" ht="15" customHeight="1">
      <c r="A663" s="3" t="s">
        <v>188</v>
      </c>
      <c r="B663" s="4" t="s">
        <v>189</v>
      </c>
      <c r="C663" s="4" t="s">
        <v>122</v>
      </c>
      <c r="D663" s="5" t="s">
        <v>128</v>
      </c>
      <c r="E663" s="5" t="s">
        <v>128</v>
      </c>
      <c r="F663" s="5">
        <v>1566</v>
      </c>
      <c r="G663" s="45">
        <v>1879.2</v>
      </c>
    </row>
    <row r="664" spans="1:7" ht="15" customHeight="1">
      <c r="A664" s="6" t="s">
        <v>188</v>
      </c>
      <c r="B664" s="7" t="s">
        <v>189</v>
      </c>
      <c r="C664" s="7" t="s">
        <v>92</v>
      </c>
      <c r="D664" s="8" t="s">
        <v>128</v>
      </c>
      <c r="E664" s="8" t="s">
        <v>128</v>
      </c>
      <c r="F664" s="8">
        <v>1341.6</v>
      </c>
      <c r="G664" s="46">
        <v>1667.61</v>
      </c>
    </row>
    <row r="665" spans="1:7" ht="15" customHeight="1">
      <c r="A665" s="3" t="s">
        <v>188</v>
      </c>
      <c r="B665" s="4" t="s">
        <v>189</v>
      </c>
      <c r="C665" s="4" t="s">
        <v>46</v>
      </c>
      <c r="D665" s="5">
        <v>8529.42</v>
      </c>
      <c r="E665" s="5">
        <v>11309.76</v>
      </c>
      <c r="F665" s="5">
        <v>8100</v>
      </c>
      <c r="G665" s="45">
        <v>8959</v>
      </c>
    </row>
    <row r="666" spans="1:7" ht="15" customHeight="1">
      <c r="A666" s="6" t="s">
        <v>188</v>
      </c>
      <c r="B666" s="7" t="s">
        <v>189</v>
      </c>
      <c r="C666" s="7" t="s">
        <v>502</v>
      </c>
      <c r="D666" s="8" t="s">
        <v>128</v>
      </c>
      <c r="E666" s="8" t="s">
        <v>128</v>
      </c>
      <c r="F666" s="8">
        <v>54</v>
      </c>
      <c r="G666" s="46">
        <v>67.5</v>
      </c>
    </row>
    <row r="667" spans="1:7" ht="15" customHeight="1">
      <c r="A667" s="3" t="s">
        <v>188</v>
      </c>
      <c r="B667" s="4" t="s">
        <v>189</v>
      </c>
      <c r="C667" s="4" t="s">
        <v>156</v>
      </c>
      <c r="D667" s="5">
        <v>14976</v>
      </c>
      <c r="E667" s="5">
        <v>18151.28</v>
      </c>
      <c r="F667" s="5">
        <v>32940</v>
      </c>
      <c r="G667" s="45">
        <v>36494.82</v>
      </c>
    </row>
    <row r="668" spans="1:7" ht="15" customHeight="1">
      <c r="A668" s="6" t="s">
        <v>188</v>
      </c>
      <c r="B668" s="7" t="s">
        <v>189</v>
      </c>
      <c r="C668" s="7" t="s">
        <v>102</v>
      </c>
      <c r="D668" s="8">
        <v>648</v>
      </c>
      <c r="E668" s="8">
        <v>947.43</v>
      </c>
      <c r="F668" s="8" t="s">
        <v>128</v>
      </c>
      <c r="G668" s="46" t="s">
        <v>128</v>
      </c>
    </row>
    <row r="669" spans="1:7" ht="15" customHeight="1">
      <c r="A669" s="3" t="s">
        <v>188</v>
      </c>
      <c r="B669" s="4" t="s">
        <v>189</v>
      </c>
      <c r="C669" s="4" t="s">
        <v>65</v>
      </c>
      <c r="D669" s="5" t="s">
        <v>128</v>
      </c>
      <c r="E669" s="5" t="s">
        <v>128</v>
      </c>
      <c r="F669" s="5">
        <v>2412</v>
      </c>
      <c r="G669" s="45">
        <v>3038.4</v>
      </c>
    </row>
    <row r="670" spans="1:7" ht="15" customHeight="1">
      <c r="A670" s="6" t="s">
        <v>188</v>
      </c>
      <c r="B670" s="7" t="s">
        <v>189</v>
      </c>
      <c r="C670" s="7" t="s">
        <v>183</v>
      </c>
      <c r="D670" s="8">
        <v>48.6</v>
      </c>
      <c r="E670" s="8">
        <v>70.47</v>
      </c>
      <c r="F670" s="8">
        <v>1046.4</v>
      </c>
      <c r="G670" s="46">
        <v>832.32</v>
      </c>
    </row>
    <row r="671" spans="1:7" ht="15" customHeight="1">
      <c r="A671" s="3" t="s">
        <v>188</v>
      </c>
      <c r="B671" s="4" t="s">
        <v>189</v>
      </c>
      <c r="C671" s="4" t="s">
        <v>83</v>
      </c>
      <c r="D671" s="5">
        <v>1620</v>
      </c>
      <c r="E671" s="5">
        <v>2430</v>
      </c>
      <c r="F671" s="5">
        <v>1080</v>
      </c>
      <c r="G671" s="45">
        <v>1350</v>
      </c>
    </row>
    <row r="672" spans="1:7" ht="15" customHeight="1">
      <c r="A672" s="6" t="s">
        <v>190</v>
      </c>
      <c r="B672" s="7" t="s">
        <v>191</v>
      </c>
      <c r="C672" s="7" t="s">
        <v>110</v>
      </c>
      <c r="D672" s="8" t="s">
        <v>128</v>
      </c>
      <c r="E672" s="8" t="s">
        <v>128</v>
      </c>
      <c r="F672" s="8">
        <v>750</v>
      </c>
      <c r="G672" s="46">
        <v>4464.9</v>
      </c>
    </row>
    <row r="673" spans="1:7" ht="15" customHeight="1">
      <c r="A673" s="3" t="s">
        <v>190</v>
      </c>
      <c r="B673" s="4" t="s">
        <v>191</v>
      </c>
      <c r="C673" s="4" t="s">
        <v>53</v>
      </c>
      <c r="D673" s="5">
        <v>200</v>
      </c>
      <c r="E673" s="5">
        <v>910.32</v>
      </c>
      <c r="F673" s="5" t="s">
        <v>128</v>
      </c>
      <c r="G673" s="45" t="s">
        <v>128</v>
      </c>
    </row>
    <row r="674" spans="1:7" ht="15" customHeight="1">
      <c r="A674" s="6" t="s">
        <v>565</v>
      </c>
      <c r="B674" s="7" t="s">
        <v>566</v>
      </c>
      <c r="C674" s="7" t="s">
        <v>53</v>
      </c>
      <c r="D674" s="8">
        <v>24</v>
      </c>
      <c r="E674" s="8">
        <v>2224.87</v>
      </c>
      <c r="F674" s="8" t="s">
        <v>128</v>
      </c>
      <c r="G674" s="46" t="s">
        <v>128</v>
      </c>
    </row>
    <row r="675" spans="1:7" ht="15" customHeight="1">
      <c r="A675" s="3" t="s">
        <v>615</v>
      </c>
      <c r="B675" s="4" t="s">
        <v>616</v>
      </c>
      <c r="C675" s="4" t="s">
        <v>46</v>
      </c>
      <c r="D675" s="5" t="s">
        <v>128</v>
      </c>
      <c r="E675" s="5" t="s">
        <v>128</v>
      </c>
      <c r="F675" s="5">
        <v>160</v>
      </c>
      <c r="G675" s="45">
        <v>1120</v>
      </c>
    </row>
    <row r="676" spans="1:7" ht="15" customHeight="1">
      <c r="A676" s="6" t="s">
        <v>192</v>
      </c>
      <c r="B676" s="7" t="s">
        <v>193</v>
      </c>
      <c r="C676" s="7" t="s">
        <v>87</v>
      </c>
      <c r="D676" s="8">
        <v>14.4</v>
      </c>
      <c r="E676" s="8">
        <v>138.96</v>
      </c>
      <c r="F676" s="8" t="s">
        <v>128</v>
      </c>
      <c r="G676" s="46" t="s">
        <v>128</v>
      </c>
    </row>
    <row r="677" spans="1:7" ht="15" customHeight="1">
      <c r="A677" s="3" t="s">
        <v>192</v>
      </c>
      <c r="B677" s="4" t="s">
        <v>193</v>
      </c>
      <c r="C677" s="4" t="s">
        <v>138</v>
      </c>
      <c r="D677" s="5">
        <v>4120</v>
      </c>
      <c r="E677" s="5">
        <v>40640</v>
      </c>
      <c r="F677" s="5">
        <v>8512</v>
      </c>
      <c r="G677" s="45">
        <v>80016.4</v>
      </c>
    </row>
    <row r="678" spans="1:7" ht="15" customHeight="1">
      <c r="A678" s="6" t="s">
        <v>192</v>
      </c>
      <c r="B678" s="7" t="s">
        <v>193</v>
      </c>
      <c r="C678" s="7" t="s">
        <v>46</v>
      </c>
      <c r="D678" s="8">
        <v>14772.4</v>
      </c>
      <c r="E678" s="8">
        <v>132930</v>
      </c>
      <c r="F678" s="8">
        <v>69552</v>
      </c>
      <c r="G678" s="46">
        <v>589648</v>
      </c>
    </row>
    <row r="679" spans="1:7" ht="15" customHeight="1">
      <c r="A679" s="3" t="s">
        <v>192</v>
      </c>
      <c r="B679" s="4" t="s">
        <v>193</v>
      </c>
      <c r="C679" s="4" t="s">
        <v>156</v>
      </c>
      <c r="D679" s="5">
        <v>322</v>
      </c>
      <c r="E679" s="5">
        <v>2935.81</v>
      </c>
      <c r="F679" s="5">
        <v>360</v>
      </c>
      <c r="G679" s="45">
        <v>3240</v>
      </c>
    </row>
    <row r="680" spans="1:7" ht="15" customHeight="1">
      <c r="A680" s="6" t="s">
        <v>567</v>
      </c>
      <c r="B680" s="7" t="s">
        <v>568</v>
      </c>
      <c r="C680" s="7" t="s">
        <v>53</v>
      </c>
      <c r="D680" s="8">
        <v>810</v>
      </c>
      <c r="E680" s="8">
        <v>906.59</v>
      </c>
      <c r="F680" s="8" t="s">
        <v>128</v>
      </c>
      <c r="G680" s="46" t="s">
        <v>128</v>
      </c>
    </row>
    <row r="681" spans="1:7" ht="15" customHeight="1">
      <c r="A681" s="3" t="s">
        <v>194</v>
      </c>
      <c r="B681" s="4" t="s">
        <v>195</v>
      </c>
      <c r="C681" s="4" t="s">
        <v>138</v>
      </c>
      <c r="D681" s="5">
        <v>957.6</v>
      </c>
      <c r="E681" s="5">
        <v>8964</v>
      </c>
      <c r="F681" s="5">
        <v>2097.6</v>
      </c>
      <c r="G681" s="45">
        <v>18768</v>
      </c>
    </row>
    <row r="682" spans="1:7" ht="15" customHeight="1">
      <c r="A682" s="6" t="s">
        <v>194</v>
      </c>
      <c r="B682" s="7" t="s">
        <v>195</v>
      </c>
      <c r="C682" s="7" t="s">
        <v>46</v>
      </c>
      <c r="D682" s="8">
        <v>1755.6</v>
      </c>
      <c r="E682" s="8">
        <v>15612</v>
      </c>
      <c r="F682" s="8">
        <v>3762</v>
      </c>
      <c r="G682" s="46">
        <v>31668</v>
      </c>
    </row>
    <row r="683" spans="1:7" ht="15" customHeight="1">
      <c r="A683" s="3" t="s">
        <v>196</v>
      </c>
      <c r="B683" s="4" t="s">
        <v>197</v>
      </c>
      <c r="C683" s="4" t="s">
        <v>138</v>
      </c>
      <c r="D683" s="5">
        <v>13973.4</v>
      </c>
      <c r="E683" s="5">
        <v>39864.6</v>
      </c>
      <c r="F683" s="5">
        <v>10279.8</v>
      </c>
      <c r="G683" s="45">
        <v>28153.08</v>
      </c>
    </row>
    <row r="684" spans="1:7" ht="15" customHeight="1">
      <c r="A684" s="6" t="s">
        <v>196</v>
      </c>
      <c r="B684" s="7" t="s">
        <v>197</v>
      </c>
      <c r="C684" s="7" t="s">
        <v>46</v>
      </c>
      <c r="D684" s="8">
        <v>8866.2</v>
      </c>
      <c r="E684" s="8">
        <v>24830.52</v>
      </c>
      <c r="F684" s="8">
        <v>5616</v>
      </c>
      <c r="G684" s="46">
        <v>14601.6</v>
      </c>
    </row>
    <row r="685" spans="1:7" ht="15" customHeight="1">
      <c r="A685" s="3" t="s">
        <v>196</v>
      </c>
      <c r="B685" s="4" t="s">
        <v>197</v>
      </c>
      <c r="C685" s="4" t="s">
        <v>156</v>
      </c>
      <c r="D685" s="5" t="s">
        <v>128</v>
      </c>
      <c r="E685" s="5" t="s">
        <v>128</v>
      </c>
      <c r="F685" s="5">
        <v>480</v>
      </c>
      <c r="G685" s="45">
        <v>1632</v>
      </c>
    </row>
    <row r="686" spans="1:7" ht="15" customHeight="1">
      <c r="A686" s="6" t="s">
        <v>196</v>
      </c>
      <c r="B686" s="7" t="s">
        <v>197</v>
      </c>
      <c r="C686" s="7" t="s">
        <v>183</v>
      </c>
      <c r="D686" s="8" t="s">
        <v>128</v>
      </c>
      <c r="E686" s="8" t="s">
        <v>128</v>
      </c>
      <c r="F686" s="8">
        <v>5.4</v>
      </c>
      <c r="G686" s="46">
        <v>24.3</v>
      </c>
    </row>
    <row r="687" spans="1:7" ht="15" customHeight="1">
      <c r="A687" s="3" t="s">
        <v>196</v>
      </c>
      <c r="B687" s="4" t="s">
        <v>197</v>
      </c>
      <c r="C687" s="4" t="s">
        <v>49</v>
      </c>
      <c r="D687" s="5" t="s">
        <v>128</v>
      </c>
      <c r="E687" s="5" t="s">
        <v>128</v>
      </c>
      <c r="F687" s="5">
        <v>705.6</v>
      </c>
      <c r="G687" s="45">
        <v>2450.88</v>
      </c>
    </row>
    <row r="688" spans="1:7" ht="15" customHeight="1">
      <c r="A688" s="6" t="s">
        <v>198</v>
      </c>
      <c r="B688" s="7" t="s">
        <v>199</v>
      </c>
      <c r="C688" s="7" t="s">
        <v>46</v>
      </c>
      <c r="D688" s="8">
        <v>3600</v>
      </c>
      <c r="E688" s="8">
        <v>2160</v>
      </c>
      <c r="F688" s="8" t="s">
        <v>128</v>
      </c>
      <c r="G688" s="46" t="s">
        <v>128</v>
      </c>
    </row>
    <row r="689" spans="1:7" ht="15" customHeight="1">
      <c r="A689" s="3" t="s">
        <v>200</v>
      </c>
      <c r="B689" s="4" t="s">
        <v>201</v>
      </c>
      <c r="C689" s="4" t="s">
        <v>138</v>
      </c>
      <c r="D689" s="5">
        <v>675</v>
      </c>
      <c r="E689" s="5">
        <v>719.4</v>
      </c>
      <c r="F689" s="5">
        <v>4020</v>
      </c>
      <c r="G689" s="45">
        <v>4176.3</v>
      </c>
    </row>
    <row r="690" spans="1:7" ht="15" customHeight="1">
      <c r="A690" s="6" t="s">
        <v>200</v>
      </c>
      <c r="B690" s="7" t="s">
        <v>201</v>
      </c>
      <c r="C690" s="7" t="s">
        <v>139</v>
      </c>
      <c r="D690" s="8" t="s">
        <v>128</v>
      </c>
      <c r="E690" s="8" t="s">
        <v>128</v>
      </c>
      <c r="F690" s="8">
        <v>500</v>
      </c>
      <c r="G690" s="46">
        <v>528</v>
      </c>
    </row>
    <row r="691" spans="1:7" ht="15" customHeight="1">
      <c r="A691" s="3" t="s">
        <v>200</v>
      </c>
      <c r="B691" s="4" t="s">
        <v>201</v>
      </c>
      <c r="C691" s="4" t="s">
        <v>53</v>
      </c>
      <c r="D691" s="5">
        <v>120</v>
      </c>
      <c r="E691" s="5">
        <v>108.85</v>
      </c>
      <c r="F691" s="5" t="s">
        <v>128</v>
      </c>
      <c r="G691" s="45" t="s">
        <v>128</v>
      </c>
    </row>
    <row r="692" spans="1:7" ht="15" customHeight="1">
      <c r="A692" s="6" t="s">
        <v>200</v>
      </c>
      <c r="B692" s="7" t="s">
        <v>201</v>
      </c>
      <c r="C692" s="7" t="s">
        <v>46</v>
      </c>
      <c r="D692" s="8">
        <v>15613</v>
      </c>
      <c r="E692" s="8">
        <v>17468.52</v>
      </c>
      <c r="F692" s="8">
        <v>63000</v>
      </c>
      <c r="G692" s="46">
        <v>61146.4</v>
      </c>
    </row>
    <row r="693" spans="1:7" ht="15" customHeight="1">
      <c r="A693" s="3" t="s">
        <v>200</v>
      </c>
      <c r="B693" s="4" t="s">
        <v>201</v>
      </c>
      <c r="C693" s="4" t="s">
        <v>49</v>
      </c>
      <c r="D693" s="5" t="s">
        <v>128</v>
      </c>
      <c r="E693" s="5" t="s">
        <v>128</v>
      </c>
      <c r="F693" s="5">
        <v>500</v>
      </c>
      <c r="G693" s="45">
        <v>528</v>
      </c>
    </row>
    <row r="694" spans="1:7" ht="15" customHeight="1">
      <c r="A694" s="6" t="s">
        <v>202</v>
      </c>
      <c r="B694" s="7" t="s">
        <v>203</v>
      </c>
      <c r="C694" s="7" t="s">
        <v>138</v>
      </c>
      <c r="D694" s="8">
        <v>2325</v>
      </c>
      <c r="E694" s="8">
        <v>1860</v>
      </c>
      <c r="F694" s="8">
        <v>6700</v>
      </c>
      <c r="G694" s="46">
        <v>4954.8</v>
      </c>
    </row>
    <row r="695" spans="1:7" ht="15" customHeight="1">
      <c r="A695" s="3" t="s">
        <v>202</v>
      </c>
      <c r="B695" s="4" t="s">
        <v>203</v>
      </c>
      <c r="C695" s="4" t="s">
        <v>122</v>
      </c>
      <c r="D695" s="5" t="s">
        <v>128</v>
      </c>
      <c r="E695" s="5" t="s">
        <v>128</v>
      </c>
      <c r="F695" s="5">
        <v>1880</v>
      </c>
      <c r="G695" s="45">
        <v>1562</v>
      </c>
    </row>
    <row r="696" spans="1:7" ht="15" customHeight="1">
      <c r="A696" s="6" t="s">
        <v>202</v>
      </c>
      <c r="B696" s="7" t="s">
        <v>203</v>
      </c>
      <c r="C696" s="7" t="s">
        <v>46</v>
      </c>
      <c r="D696" s="8" t="s">
        <v>128</v>
      </c>
      <c r="E696" s="8" t="s">
        <v>128</v>
      </c>
      <c r="F696" s="8">
        <v>3200</v>
      </c>
      <c r="G696" s="46">
        <v>2544</v>
      </c>
    </row>
    <row r="697" spans="1:7" ht="15" customHeight="1">
      <c r="A697" s="3" t="s">
        <v>202</v>
      </c>
      <c r="B697" s="4" t="s">
        <v>203</v>
      </c>
      <c r="C697" s="4" t="s">
        <v>102</v>
      </c>
      <c r="D697" s="5">
        <v>4240</v>
      </c>
      <c r="E697" s="5">
        <v>3400.46</v>
      </c>
      <c r="F697" s="5">
        <v>4200</v>
      </c>
      <c r="G697" s="45">
        <v>3016.51</v>
      </c>
    </row>
    <row r="698" spans="1:7" ht="15" customHeight="1">
      <c r="A698" s="6" t="s">
        <v>202</v>
      </c>
      <c r="B698" s="7" t="s">
        <v>203</v>
      </c>
      <c r="C698" s="7" t="s">
        <v>50</v>
      </c>
      <c r="D698" s="8">
        <v>59400</v>
      </c>
      <c r="E698" s="8">
        <v>44063.5</v>
      </c>
      <c r="F698" s="8">
        <v>27200</v>
      </c>
      <c r="G698" s="46">
        <v>19190</v>
      </c>
    </row>
    <row r="699" spans="1:7" ht="15" customHeight="1">
      <c r="A699" s="3" t="s">
        <v>202</v>
      </c>
      <c r="B699" s="4" t="s">
        <v>203</v>
      </c>
      <c r="C699" s="4" t="s">
        <v>65</v>
      </c>
      <c r="D699" s="5" t="s">
        <v>128</v>
      </c>
      <c r="E699" s="5" t="s">
        <v>128</v>
      </c>
      <c r="F699" s="5">
        <v>480</v>
      </c>
      <c r="G699" s="45">
        <v>396</v>
      </c>
    </row>
    <row r="700" spans="1:7" ht="15" customHeight="1">
      <c r="A700" s="6" t="s">
        <v>202</v>
      </c>
      <c r="B700" s="7" t="s">
        <v>203</v>
      </c>
      <c r="C700" s="7" t="s">
        <v>83</v>
      </c>
      <c r="D700" s="8">
        <v>3580</v>
      </c>
      <c r="E700" s="8">
        <v>2961.4</v>
      </c>
      <c r="F700" s="8">
        <v>600</v>
      </c>
      <c r="G700" s="46">
        <v>498</v>
      </c>
    </row>
    <row r="701" spans="1:7" ht="15" customHeight="1">
      <c r="A701" s="3" t="s">
        <v>204</v>
      </c>
      <c r="B701" s="4" t="s">
        <v>205</v>
      </c>
      <c r="C701" s="4" t="s">
        <v>87</v>
      </c>
      <c r="D701" s="5">
        <v>24</v>
      </c>
      <c r="E701" s="5">
        <v>38.4</v>
      </c>
      <c r="F701" s="5" t="s">
        <v>128</v>
      </c>
      <c r="G701" s="45" t="s">
        <v>128</v>
      </c>
    </row>
    <row r="702" spans="1:7" ht="15" customHeight="1">
      <c r="A702" s="6" t="s">
        <v>204</v>
      </c>
      <c r="B702" s="7" t="s">
        <v>205</v>
      </c>
      <c r="C702" s="7" t="s">
        <v>138</v>
      </c>
      <c r="D702" s="8">
        <v>8653</v>
      </c>
      <c r="E702" s="8">
        <v>13610.58</v>
      </c>
      <c r="F702" s="8">
        <v>9121</v>
      </c>
      <c r="G702" s="46">
        <v>14723.9</v>
      </c>
    </row>
    <row r="703" spans="1:7" ht="15" customHeight="1">
      <c r="A703" s="3" t="s">
        <v>204</v>
      </c>
      <c r="B703" s="4" t="s">
        <v>205</v>
      </c>
      <c r="C703" s="4" t="s">
        <v>46</v>
      </c>
      <c r="D703" s="5">
        <v>87371</v>
      </c>
      <c r="E703" s="5">
        <v>115962.76</v>
      </c>
      <c r="F703" s="5">
        <v>308599</v>
      </c>
      <c r="G703" s="45">
        <v>424185.4</v>
      </c>
    </row>
    <row r="704" spans="1:7" ht="15" customHeight="1">
      <c r="A704" s="6" t="s">
        <v>206</v>
      </c>
      <c r="B704" s="7" t="s">
        <v>207</v>
      </c>
      <c r="C704" s="7" t="s">
        <v>138</v>
      </c>
      <c r="D704" s="8">
        <v>1315</v>
      </c>
      <c r="E704" s="8">
        <v>1838</v>
      </c>
      <c r="F704" s="8">
        <v>6320.5</v>
      </c>
      <c r="G704" s="46">
        <v>7572.5</v>
      </c>
    </row>
    <row r="705" spans="1:7" ht="15" customHeight="1">
      <c r="A705" s="3" t="s">
        <v>206</v>
      </c>
      <c r="B705" s="4" t="s">
        <v>207</v>
      </c>
      <c r="C705" s="4" t="s">
        <v>122</v>
      </c>
      <c r="D705" s="5" t="s">
        <v>128</v>
      </c>
      <c r="E705" s="5" t="s">
        <v>128</v>
      </c>
      <c r="F705" s="5">
        <v>4499</v>
      </c>
      <c r="G705" s="45">
        <v>6385</v>
      </c>
    </row>
    <row r="706" spans="1:7" ht="15" customHeight="1">
      <c r="A706" s="6" t="s">
        <v>206</v>
      </c>
      <c r="B706" s="7" t="s">
        <v>207</v>
      </c>
      <c r="C706" s="7" t="s">
        <v>102</v>
      </c>
      <c r="D706" s="8">
        <v>3430.5</v>
      </c>
      <c r="E706" s="8">
        <v>4211.89</v>
      </c>
      <c r="F706" s="8">
        <v>2754</v>
      </c>
      <c r="G706" s="46">
        <v>3161.36</v>
      </c>
    </row>
    <row r="707" spans="1:7" ht="15" customHeight="1">
      <c r="A707" s="3" t="s">
        <v>206</v>
      </c>
      <c r="B707" s="4" t="s">
        <v>207</v>
      </c>
      <c r="C707" s="4" t="s">
        <v>50</v>
      </c>
      <c r="D707" s="5">
        <v>3501</v>
      </c>
      <c r="E707" s="5">
        <v>3591.15</v>
      </c>
      <c r="F707" s="5" t="s">
        <v>128</v>
      </c>
      <c r="G707" s="45" t="s">
        <v>128</v>
      </c>
    </row>
    <row r="708" spans="1:7" ht="15" customHeight="1">
      <c r="A708" s="6" t="s">
        <v>206</v>
      </c>
      <c r="B708" s="7" t="s">
        <v>207</v>
      </c>
      <c r="C708" s="7" t="s">
        <v>65</v>
      </c>
      <c r="D708" s="8" t="s">
        <v>128</v>
      </c>
      <c r="E708" s="8" t="s">
        <v>128</v>
      </c>
      <c r="F708" s="8">
        <v>576</v>
      </c>
      <c r="G708" s="46">
        <v>792</v>
      </c>
    </row>
    <row r="709" spans="1:7" ht="15" customHeight="1">
      <c r="A709" s="3" t="s">
        <v>206</v>
      </c>
      <c r="B709" s="4" t="s">
        <v>207</v>
      </c>
      <c r="C709" s="4" t="s">
        <v>83</v>
      </c>
      <c r="D709" s="5">
        <v>3306</v>
      </c>
      <c r="E709" s="5">
        <v>4653</v>
      </c>
      <c r="F709" s="5">
        <v>1759</v>
      </c>
      <c r="G709" s="45">
        <v>2626.8</v>
      </c>
    </row>
    <row r="710" spans="1:7" ht="15" customHeight="1">
      <c r="A710" s="6" t="s">
        <v>208</v>
      </c>
      <c r="B710" s="7" t="s">
        <v>209</v>
      </c>
      <c r="C710" s="7" t="s">
        <v>138</v>
      </c>
      <c r="D710" s="8" t="s">
        <v>128</v>
      </c>
      <c r="E710" s="8" t="s">
        <v>128</v>
      </c>
      <c r="F710" s="8">
        <v>2980</v>
      </c>
      <c r="G710" s="46">
        <v>2109.4</v>
      </c>
    </row>
    <row r="711" spans="1:7" ht="15" customHeight="1">
      <c r="A711" s="3" t="s">
        <v>208</v>
      </c>
      <c r="B711" s="4" t="s">
        <v>209</v>
      </c>
      <c r="C711" s="4" t="s">
        <v>46</v>
      </c>
      <c r="D711" s="5">
        <v>14714</v>
      </c>
      <c r="E711" s="5">
        <v>10449.2</v>
      </c>
      <c r="F711" s="5">
        <v>29656</v>
      </c>
      <c r="G711" s="45">
        <v>19761</v>
      </c>
    </row>
    <row r="712" spans="1:7" ht="15" customHeight="1">
      <c r="A712" s="6" t="s">
        <v>210</v>
      </c>
      <c r="B712" s="7" t="s">
        <v>211</v>
      </c>
      <c r="C712" s="7" t="s">
        <v>46</v>
      </c>
      <c r="D712" s="8">
        <v>7560</v>
      </c>
      <c r="E712" s="8">
        <v>8064</v>
      </c>
      <c r="F712" s="8" t="s">
        <v>128</v>
      </c>
      <c r="G712" s="46" t="s">
        <v>128</v>
      </c>
    </row>
    <row r="713" spans="1:7" ht="15" customHeight="1">
      <c r="A713" s="3" t="s">
        <v>569</v>
      </c>
      <c r="B713" s="4" t="s">
        <v>570</v>
      </c>
      <c r="C713" s="4" t="s">
        <v>46</v>
      </c>
      <c r="D713" s="5" t="s">
        <v>128</v>
      </c>
      <c r="E713" s="5" t="s">
        <v>128</v>
      </c>
      <c r="F713" s="5">
        <v>30988</v>
      </c>
      <c r="G713" s="45">
        <v>39061.6</v>
      </c>
    </row>
    <row r="714" spans="1:7" ht="15" customHeight="1">
      <c r="A714" s="6" t="s">
        <v>212</v>
      </c>
      <c r="B714" s="7" t="s">
        <v>213</v>
      </c>
      <c r="C714" s="7" t="s">
        <v>138</v>
      </c>
      <c r="D714" s="8">
        <v>265</v>
      </c>
      <c r="E714" s="8">
        <v>518.1</v>
      </c>
      <c r="F714" s="8">
        <v>340</v>
      </c>
      <c r="G714" s="46">
        <v>534.8</v>
      </c>
    </row>
    <row r="715" spans="1:7" ht="15" customHeight="1">
      <c r="A715" s="3" t="s">
        <v>212</v>
      </c>
      <c r="B715" s="4" t="s">
        <v>213</v>
      </c>
      <c r="C715" s="4" t="s">
        <v>46</v>
      </c>
      <c r="D715" s="5">
        <v>30</v>
      </c>
      <c r="E715" s="5">
        <v>45.6</v>
      </c>
      <c r="F715" s="5" t="s">
        <v>128</v>
      </c>
      <c r="G715" s="45" t="s">
        <v>128</v>
      </c>
    </row>
    <row r="716" spans="1:7" ht="15" customHeight="1">
      <c r="A716" s="6" t="s">
        <v>214</v>
      </c>
      <c r="B716" s="7" t="s">
        <v>215</v>
      </c>
      <c r="C716" s="7" t="s">
        <v>138</v>
      </c>
      <c r="D716" s="8" t="s">
        <v>128</v>
      </c>
      <c r="E716" s="8" t="s">
        <v>128</v>
      </c>
      <c r="F716" s="8">
        <v>12923.04</v>
      </c>
      <c r="G716" s="46">
        <v>30509.4</v>
      </c>
    </row>
    <row r="717" spans="1:7" ht="15" customHeight="1">
      <c r="A717" s="3" t="s">
        <v>571</v>
      </c>
      <c r="B717" s="4" t="s">
        <v>572</v>
      </c>
      <c r="C717" s="4" t="s">
        <v>53</v>
      </c>
      <c r="D717" s="5">
        <v>500</v>
      </c>
      <c r="E717" s="5">
        <v>1668.75</v>
      </c>
      <c r="F717" s="5" t="s">
        <v>128</v>
      </c>
      <c r="G717" s="45" t="s">
        <v>128</v>
      </c>
    </row>
    <row r="718" spans="1:7" ht="15" customHeight="1">
      <c r="A718" s="6" t="s">
        <v>216</v>
      </c>
      <c r="B718" s="7" t="s">
        <v>217</v>
      </c>
      <c r="C718" s="7" t="s">
        <v>139</v>
      </c>
      <c r="D718" s="8" t="s">
        <v>128</v>
      </c>
      <c r="E718" s="8" t="s">
        <v>128</v>
      </c>
      <c r="F718" s="8">
        <v>40000</v>
      </c>
      <c r="G718" s="46">
        <v>39250</v>
      </c>
    </row>
    <row r="719" spans="1:7" ht="15" customHeight="1">
      <c r="A719" s="3" t="s">
        <v>216</v>
      </c>
      <c r="B719" s="4" t="s">
        <v>217</v>
      </c>
      <c r="C719" s="4" t="s">
        <v>488</v>
      </c>
      <c r="D719" s="5" t="s">
        <v>128</v>
      </c>
      <c r="E719" s="5" t="s">
        <v>128</v>
      </c>
      <c r="F719" s="5">
        <v>24000</v>
      </c>
      <c r="G719" s="45">
        <v>24110</v>
      </c>
    </row>
    <row r="720" spans="1:7" ht="15" customHeight="1">
      <c r="A720" s="6" t="s">
        <v>216</v>
      </c>
      <c r="B720" s="7" t="s">
        <v>217</v>
      </c>
      <c r="C720" s="7" t="s">
        <v>617</v>
      </c>
      <c r="D720" s="8" t="s">
        <v>128</v>
      </c>
      <c r="E720" s="8" t="s">
        <v>128</v>
      </c>
      <c r="F720" s="8">
        <v>24000</v>
      </c>
      <c r="G720" s="46">
        <v>22575</v>
      </c>
    </row>
    <row r="721" spans="1:7" ht="15" customHeight="1">
      <c r="A721" s="3" t="s">
        <v>216</v>
      </c>
      <c r="B721" s="4" t="s">
        <v>217</v>
      </c>
      <c r="C721" s="4" t="s">
        <v>174</v>
      </c>
      <c r="D721" s="5" t="s">
        <v>128</v>
      </c>
      <c r="E721" s="5" t="s">
        <v>128</v>
      </c>
      <c r="F721" s="5">
        <v>72000</v>
      </c>
      <c r="G721" s="45">
        <v>46800</v>
      </c>
    </row>
    <row r="722" spans="1:7" ht="15" customHeight="1">
      <c r="A722" s="6" t="s">
        <v>216</v>
      </c>
      <c r="B722" s="7" t="s">
        <v>217</v>
      </c>
      <c r="C722" s="7" t="s">
        <v>108</v>
      </c>
      <c r="D722" s="8" t="s">
        <v>128</v>
      </c>
      <c r="E722" s="8" t="s">
        <v>128</v>
      </c>
      <c r="F722" s="8">
        <v>25000</v>
      </c>
      <c r="G722" s="46">
        <v>25000</v>
      </c>
    </row>
    <row r="723" spans="1:7" ht="15" customHeight="1">
      <c r="A723" s="3" t="s">
        <v>219</v>
      </c>
      <c r="B723" s="4" t="s">
        <v>220</v>
      </c>
      <c r="C723" s="4" t="s">
        <v>87</v>
      </c>
      <c r="D723" s="5">
        <v>41</v>
      </c>
      <c r="E723" s="5">
        <v>270.48</v>
      </c>
      <c r="F723" s="5">
        <v>90</v>
      </c>
      <c r="G723" s="45">
        <v>583.2</v>
      </c>
    </row>
    <row r="724" spans="1:7" ht="15" customHeight="1">
      <c r="A724" s="6" t="s">
        <v>219</v>
      </c>
      <c r="B724" s="7" t="s">
        <v>220</v>
      </c>
      <c r="C724" s="7" t="s">
        <v>138</v>
      </c>
      <c r="D724" s="8">
        <v>3228</v>
      </c>
      <c r="E724" s="8">
        <v>20940.36</v>
      </c>
      <c r="F724" s="8">
        <v>4471.5</v>
      </c>
      <c r="G724" s="46">
        <v>28372.7</v>
      </c>
    </row>
    <row r="725" spans="1:7" ht="15" customHeight="1">
      <c r="A725" s="3" t="s">
        <v>219</v>
      </c>
      <c r="B725" s="4" t="s">
        <v>220</v>
      </c>
      <c r="C725" s="4" t="s">
        <v>63</v>
      </c>
      <c r="D725" s="5" t="s">
        <v>128</v>
      </c>
      <c r="E725" s="5" t="s">
        <v>128</v>
      </c>
      <c r="F725" s="5">
        <v>900</v>
      </c>
      <c r="G725" s="45">
        <v>5210</v>
      </c>
    </row>
    <row r="726" spans="1:7" ht="15" customHeight="1">
      <c r="A726" s="6" t="s">
        <v>219</v>
      </c>
      <c r="B726" s="7" t="s">
        <v>220</v>
      </c>
      <c r="C726" s="7" t="s">
        <v>53</v>
      </c>
      <c r="D726" s="8">
        <v>101</v>
      </c>
      <c r="E726" s="8">
        <v>590.39</v>
      </c>
      <c r="F726" s="8">
        <v>20</v>
      </c>
      <c r="G726" s="46">
        <v>293</v>
      </c>
    </row>
    <row r="727" spans="1:7" ht="15" customHeight="1">
      <c r="A727" s="3" t="s">
        <v>219</v>
      </c>
      <c r="B727" s="4" t="s">
        <v>220</v>
      </c>
      <c r="C727" s="4" t="s">
        <v>46</v>
      </c>
      <c r="D727" s="5">
        <v>760.5</v>
      </c>
      <c r="E727" s="5">
        <v>5211.36</v>
      </c>
      <c r="F727" s="5">
        <v>3470</v>
      </c>
      <c r="G727" s="45">
        <v>21470</v>
      </c>
    </row>
    <row r="728" spans="1:7" ht="15" customHeight="1">
      <c r="A728" s="6" t="s">
        <v>219</v>
      </c>
      <c r="B728" s="7" t="s">
        <v>220</v>
      </c>
      <c r="C728" s="7" t="s">
        <v>156</v>
      </c>
      <c r="D728" s="8" t="s">
        <v>128</v>
      </c>
      <c r="E728" s="8" t="s">
        <v>128</v>
      </c>
      <c r="F728" s="8">
        <v>5005</v>
      </c>
      <c r="G728" s="46">
        <v>25588</v>
      </c>
    </row>
    <row r="729" spans="1:7" ht="15" customHeight="1">
      <c r="A729" s="3" t="s">
        <v>219</v>
      </c>
      <c r="B729" s="4" t="s">
        <v>220</v>
      </c>
      <c r="C729" s="4" t="s">
        <v>85</v>
      </c>
      <c r="D729" s="5" t="s">
        <v>128</v>
      </c>
      <c r="E729" s="5" t="s">
        <v>128</v>
      </c>
      <c r="F729" s="5">
        <v>300</v>
      </c>
      <c r="G729" s="45">
        <v>1429.69</v>
      </c>
    </row>
    <row r="730" spans="1:7" ht="15" customHeight="1">
      <c r="A730" s="6" t="s">
        <v>219</v>
      </c>
      <c r="B730" s="7" t="s">
        <v>220</v>
      </c>
      <c r="C730" s="7" t="s">
        <v>183</v>
      </c>
      <c r="D730" s="8">
        <v>380</v>
      </c>
      <c r="E730" s="8">
        <v>2448.2</v>
      </c>
      <c r="F730" s="8">
        <v>485</v>
      </c>
      <c r="G730" s="46">
        <v>3031.4</v>
      </c>
    </row>
    <row r="731" spans="1:7" ht="15" customHeight="1">
      <c r="A731" s="3" t="s">
        <v>219</v>
      </c>
      <c r="B731" s="4" t="s">
        <v>220</v>
      </c>
      <c r="C731" s="4" t="s">
        <v>49</v>
      </c>
      <c r="D731" s="5" t="s">
        <v>128</v>
      </c>
      <c r="E731" s="5" t="s">
        <v>128</v>
      </c>
      <c r="F731" s="5">
        <v>1650</v>
      </c>
      <c r="G731" s="45">
        <v>8743</v>
      </c>
    </row>
    <row r="732" spans="1:7" ht="15" customHeight="1">
      <c r="A732" s="6" t="s">
        <v>221</v>
      </c>
      <c r="B732" s="7" t="s">
        <v>222</v>
      </c>
      <c r="C732" s="7" t="s">
        <v>138</v>
      </c>
      <c r="D732" s="8">
        <v>2020</v>
      </c>
      <c r="E732" s="8">
        <v>12578.6</v>
      </c>
      <c r="F732" s="8">
        <v>5140</v>
      </c>
      <c r="G732" s="46">
        <v>31804.8</v>
      </c>
    </row>
    <row r="733" spans="1:7" ht="15" customHeight="1">
      <c r="A733" s="3" t="s">
        <v>221</v>
      </c>
      <c r="B733" s="4" t="s">
        <v>222</v>
      </c>
      <c r="C733" s="4" t="s">
        <v>63</v>
      </c>
      <c r="D733" s="5" t="s">
        <v>128</v>
      </c>
      <c r="E733" s="5" t="s">
        <v>128</v>
      </c>
      <c r="F733" s="5">
        <v>1200</v>
      </c>
      <c r="G733" s="45">
        <v>7314.94</v>
      </c>
    </row>
    <row r="734" spans="1:7" ht="15" customHeight="1">
      <c r="A734" s="6" t="s">
        <v>221</v>
      </c>
      <c r="B734" s="7" t="s">
        <v>222</v>
      </c>
      <c r="C734" s="7" t="s">
        <v>46</v>
      </c>
      <c r="D734" s="8" t="s">
        <v>128</v>
      </c>
      <c r="E734" s="8" t="s">
        <v>128</v>
      </c>
      <c r="F734" s="8">
        <v>475</v>
      </c>
      <c r="G734" s="46">
        <v>2493.75</v>
      </c>
    </row>
    <row r="735" spans="1:7" ht="15" customHeight="1">
      <c r="A735" s="3" t="s">
        <v>223</v>
      </c>
      <c r="B735" s="4" t="s">
        <v>224</v>
      </c>
      <c r="C735" s="4" t="s">
        <v>46</v>
      </c>
      <c r="D735" s="5">
        <v>400</v>
      </c>
      <c r="E735" s="5">
        <v>2080</v>
      </c>
      <c r="F735" s="5" t="s">
        <v>128</v>
      </c>
      <c r="G735" s="45" t="s">
        <v>128</v>
      </c>
    </row>
    <row r="736" spans="1:7" ht="15" customHeight="1">
      <c r="A736" s="6" t="s">
        <v>225</v>
      </c>
      <c r="B736" s="7" t="s">
        <v>226</v>
      </c>
      <c r="C736" s="7" t="s">
        <v>138</v>
      </c>
      <c r="D736" s="8">
        <v>4120.7</v>
      </c>
      <c r="E736" s="8">
        <v>40548.62</v>
      </c>
      <c r="F736" s="8">
        <v>8883.4</v>
      </c>
      <c r="G736" s="46">
        <v>86758.4</v>
      </c>
    </row>
    <row r="737" spans="1:7" ht="15" customHeight="1">
      <c r="A737" s="3" t="s">
        <v>225</v>
      </c>
      <c r="B737" s="4" t="s">
        <v>226</v>
      </c>
      <c r="C737" s="4" t="s">
        <v>63</v>
      </c>
      <c r="D737" s="5">
        <v>375</v>
      </c>
      <c r="E737" s="5">
        <v>3993</v>
      </c>
      <c r="F737" s="5">
        <v>1237.5</v>
      </c>
      <c r="G737" s="45">
        <v>13155.3</v>
      </c>
    </row>
    <row r="738" spans="1:7" ht="15" customHeight="1">
      <c r="A738" s="6" t="s">
        <v>225</v>
      </c>
      <c r="B738" s="7" t="s">
        <v>226</v>
      </c>
      <c r="C738" s="7" t="s">
        <v>122</v>
      </c>
      <c r="D738" s="8" t="s">
        <v>128</v>
      </c>
      <c r="E738" s="8" t="s">
        <v>128</v>
      </c>
      <c r="F738" s="8">
        <v>418</v>
      </c>
      <c r="G738" s="46">
        <v>3580</v>
      </c>
    </row>
    <row r="739" spans="1:7" ht="15" customHeight="1">
      <c r="A739" s="3" t="s">
        <v>225</v>
      </c>
      <c r="B739" s="4" t="s">
        <v>226</v>
      </c>
      <c r="C739" s="4" t="s">
        <v>46</v>
      </c>
      <c r="D739" s="5">
        <v>575</v>
      </c>
      <c r="E739" s="5">
        <v>5010</v>
      </c>
      <c r="F739" s="5">
        <v>2994</v>
      </c>
      <c r="G739" s="45">
        <v>19482</v>
      </c>
    </row>
    <row r="740" spans="1:7" ht="15" customHeight="1">
      <c r="A740" s="6" t="s">
        <v>225</v>
      </c>
      <c r="B740" s="7" t="s">
        <v>226</v>
      </c>
      <c r="C740" s="7" t="s">
        <v>156</v>
      </c>
      <c r="D740" s="8">
        <v>8236</v>
      </c>
      <c r="E740" s="8">
        <v>55493.58</v>
      </c>
      <c r="F740" s="8">
        <v>5621</v>
      </c>
      <c r="G740" s="46">
        <v>38806.95</v>
      </c>
    </row>
    <row r="741" spans="1:7" ht="15" customHeight="1">
      <c r="A741" s="3" t="s">
        <v>225</v>
      </c>
      <c r="B741" s="4" t="s">
        <v>226</v>
      </c>
      <c r="C741" s="4" t="s">
        <v>102</v>
      </c>
      <c r="D741" s="5">
        <v>1303.4</v>
      </c>
      <c r="E741" s="5">
        <v>10265.63</v>
      </c>
      <c r="F741" s="5">
        <v>615</v>
      </c>
      <c r="G741" s="45">
        <v>4152.8</v>
      </c>
    </row>
    <row r="742" spans="1:7" ht="15" customHeight="1">
      <c r="A742" s="6" t="s">
        <v>225</v>
      </c>
      <c r="B742" s="7" t="s">
        <v>226</v>
      </c>
      <c r="C742" s="7" t="s">
        <v>65</v>
      </c>
      <c r="D742" s="8" t="s">
        <v>128</v>
      </c>
      <c r="E742" s="8" t="s">
        <v>128</v>
      </c>
      <c r="F742" s="8">
        <v>90</v>
      </c>
      <c r="G742" s="46">
        <v>904.8</v>
      </c>
    </row>
    <row r="743" spans="1:7" ht="15" customHeight="1">
      <c r="A743" s="3" t="s">
        <v>225</v>
      </c>
      <c r="B743" s="4" t="s">
        <v>226</v>
      </c>
      <c r="C743" s="4" t="s">
        <v>174</v>
      </c>
      <c r="D743" s="5">
        <v>4320</v>
      </c>
      <c r="E743" s="5">
        <v>34132.5</v>
      </c>
      <c r="F743" s="5" t="s">
        <v>128</v>
      </c>
      <c r="G743" s="45" t="s">
        <v>128</v>
      </c>
    </row>
    <row r="744" spans="1:7" ht="15" customHeight="1">
      <c r="A744" s="6" t="s">
        <v>225</v>
      </c>
      <c r="B744" s="7" t="s">
        <v>226</v>
      </c>
      <c r="C744" s="7" t="s">
        <v>83</v>
      </c>
      <c r="D744" s="8">
        <v>360</v>
      </c>
      <c r="E744" s="8">
        <v>3546.6</v>
      </c>
      <c r="F744" s="8" t="s">
        <v>128</v>
      </c>
      <c r="G744" s="46" t="s">
        <v>128</v>
      </c>
    </row>
    <row r="745" spans="1:7" ht="15" customHeight="1">
      <c r="A745" s="3" t="s">
        <v>227</v>
      </c>
      <c r="B745" s="4" t="s">
        <v>228</v>
      </c>
      <c r="C745" s="4" t="s">
        <v>46</v>
      </c>
      <c r="D745" s="5">
        <v>200</v>
      </c>
      <c r="E745" s="5">
        <v>1300</v>
      </c>
      <c r="F745" s="5" t="s">
        <v>128</v>
      </c>
      <c r="G745" s="45" t="s">
        <v>128</v>
      </c>
    </row>
    <row r="746" spans="1:7" ht="15" customHeight="1">
      <c r="A746" s="6" t="s">
        <v>229</v>
      </c>
      <c r="B746" s="7" t="s">
        <v>230</v>
      </c>
      <c r="C746" s="7" t="s">
        <v>87</v>
      </c>
      <c r="D746" s="8">
        <v>100.8</v>
      </c>
      <c r="E746" s="8">
        <v>440.28</v>
      </c>
      <c r="F746" s="8">
        <v>72</v>
      </c>
      <c r="G746" s="46">
        <v>318.6</v>
      </c>
    </row>
    <row r="747" spans="1:7" ht="15" customHeight="1">
      <c r="A747" s="3" t="s">
        <v>229</v>
      </c>
      <c r="B747" s="4" t="s">
        <v>230</v>
      </c>
      <c r="C747" s="4" t="s">
        <v>138</v>
      </c>
      <c r="D747" s="5">
        <v>2340</v>
      </c>
      <c r="E747" s="5">
        <v>9521.6</v>
      </c>
      <c r="F747" s="5">
        <v>27102</v>
      </c>
      <c r="G747" s="45">
        <v>75431.7</v>
      </c>
    </row>
    <row r="748" spans="1:7" ht="15" customHeight="1">
      <c r="A748" s="6" t="s">
        <v>229</v>
      </c>
      <c r="B748" s="7" t="s">
        <v>230</v>
      </c>
      <c r="C748" s="7" t="s">
        <v>63</v>
      </c>
      <c r="D748" s="8" t="s">
        <v>128</v>
      </c>
      <c r="E748" s="8" t="s">
        <v>128</v>
      </c>
      <c r="F748" s="8">
        <v>1920</v>
      </c>
      <c r="G748" s="46">
        <v>6918</v>
      </c>
    </row>
    <row r="749" spans="1:7" ht="15" customHeight="1">
      <c r="A749" s="3" t="s">
        <v>229</v>
      </c>
      <c r="B749" s="4" t="s">
        <v>230</v>
      </c>
      <c r="C749" s="4" t="s">
        <v>46</v>
      </c>
      <c r="D749" s="5">
        <v>742.2</v>
      </c>
      <c r="E749" s="5">
        <v>3810.74</v>
      </c>
      <c r="F749" s="5">
        <v>3690</v>
      </c>
      <c r="G749" s="45">
        <v>17591.4</v>
      </c>
    </row>
    <row r="750" spans="1:7" ht="15" customHeight="1">
      <c r="A750" s="6" t="s">
        <v>229</v>
      </c>
      <c r="B750" s="7" t="s">
        <v>230</v>
      </c>
      <c r="C750" s="7" t="s">
        <v>47</v>
      </c>
      <c r="D750" s="8" t="s">
        <v>128</v>
      </c>
      <c r="E750" s="8" t="s">
        <v>128</v>
      </c>
      <c r="F750" s="8">
        <v>1540.8</v>
      </c>
      <c r="G750" s="46">
        <v>5546.88</v>
      </c>
    </row>
    <row r="751" spans="1:7" ht="15" customHeight="1">
      <c r="A751" s="3" t="s">
        <v>229</v>
      </c>
      <c r="B751" s="4" t="s">
        <v>230</v>
      </c>
      <c r="C751" s="4" t="s">
        <v>156</v>
      </c>
      <c r="D751" s="5">
        <v>588</v>
      </c>
      <c r="E751" s="5">
        <v>2450.27</v>
      </c>
      <c r="F751" s="5">
        <v>394.08</v>
      </c>
      <c r="G751" s="45">
        <v>1345.06</v>
      </c>
    </row>
    <row r="752" spans="1:7" ht="15" customHeight="1">
      <c r="A752" s="6" t="s">
        <v>229</v>
      </c>
      <c r="B752" s="7" t="s">
        <v>230</v>
      </c>
      <c r="C752" s="7" t="s">
        <v>85</v>
      </c>
      <c r="D752" s="8" t="s">
        <v>128</v>
      </c>
      <c r="E752" s="8" t="s">
        <v>128</v>
      </c>
      <c r="F752" s="8">
        <v>10986.9</v>
      </c>
      <c r="G752" s="46">
        <v>43758.95</v>
      </c>
    </row>
    <row r="753" spans="1:7" ht="15" customHeight="1">
      <c r="A753" s="3" t="s">
        <v>229</v>
      </c>
      <c r="B753" s="4" t="s">
        <v>230</v>
      </c>
      <c r="C753" s="4" t="s">
        <v>183</v>
      </c>
      <c r="D753" s="5">
        <v>372</v>
      </c>
      <c r="E753" s="5">
        <v>1722.48</v>
      </c>
      <c r="F753" s="5">
        <v>480</v>
      </c>
      <c r="G753" s="45">
        <v>2135.76</v>
      </c>
    </row>
    <row r="754" spans="1:7" ht="15" customHeight="1">
      <c r="A754" s="6" t="s">
        <v>229</v>
      </c>
      <c r="B754" s="7" t="s">
        <v>230</v>
      </c>
      <c r="C754" s="7" t="s">
        <v>49</v>
      </c>
      <c r="D754" s="8" t="s">
        <v>128</v>
      </c>
      <c r="E754" s="8" t="s">
        <v>128</v>
      </c>
      <c r="F754" s="8">
        <v>2052</v>
      </c>
      <c r="G754" s="46">
        <v>8099.2</v>
      </c>
    </row>
    <row r="755" spans="1:7" ht="15" customHeight="1">
      <c r="A755" s="3" t="s">
        <v>231</v>
      </c>
      <c r="B755" s="4" t="s">
        <v>232</v>
      </c>
      <c r="C755" s="4" t="s">
        <v>138</v>
      </c>
      <c r="D755" s="5">
        <v>50</v>
      </c>
      <c r="E755" s="5">
        <v>107</v>
      </c>
      <c r="F755" s="5" t="s">
        <v>128</v>
      </c>
      <c r="G755" s="45" t="s">
        <v>128</v>
      </c>
    </row>
    <row r="756" spans="1:7" ht="15" customHeight="1">
      <c r="A756" s="6" t="s">
        <v>233</v>
      </c>
      <c r="B756" s="7" t="s">
        <v>234</v>
      </c>
      <c r="C756" s="7" t="s">
        <v>138</v>
      </c>
      <c r="D756" s="8">
        <v>185</v>
      </c>
      <c r="E756" s="8">
        <v>422.4</v>
      </c>
      <c r="F756" s="8">
        <v>1060.496</v>
      </c>
      <c r="G756" s="46">
        <v>2374</v>
      </c>
    </row>
    <row r="757" spans="1:7" ht="15" customHeight="1">
      <c r="A757" s="3" t="s">
        <v>233</v>
      </c>
      <c r="B757" s="4" t="s">
        <v>234</v>
      </c>
      <c r="C757" s="4" t="s">
        <v>63</v>
      </c>
      <c r="D757" s="5" t="s">
        <v>128</v>
      </c>
      <c r="E757" s="5" t="s">
        <v>128</v>
      </c>
      <c r="F757" s="5">
        <v>850</v>
      </c>
      <c r="G757" s="45">
        <v>1446.5</v>
      </c>
    </row>
    <row r="758" spans="1:7" ht="15" customHeight="1">
      <c r="A758" s="6" t="s">
        <v>233</v>
      </c>
      <c r="B758" s="7" t="s">
        <v>234</v>
      </c>
      <c r="C758" s="7" t="s">
        <v>183</v>
      </c>
      <c r="D758" s="8" t="s">
        <v>128</v>
      </c>
      <c r="E758" s="8" t="s">
        <v>128</v>
      </c>
      <c r="F758" s="8">
        <v>18</v>
      </c>
      <c r="G758" s="46">
        <v>41.4</v>
      </c>
    </row>
    <row r="759" spans="1:7" ht="15" customHeight="1">
      <c r="A759" s="3" t="s">
        <v>235</v>
      </c>
      <c r="B759" s="4" t="s">
        <v>236</v>
      </c>
      <c r="C759" s="4" t="s">
        <v>138</v>
      </c>
      <c r="D759" s="5">
        <v>924.75</v>
      </c>
      <c r="E759" s="5">
        <v>8327.7</v>
      </c>
      <c r="F759" s="5">
        <v>1059</v>
      </c>
      <c r="G759" s="45">
        <v>8560.8</v>
      </c>
    </row>
    <row r="760" spans="1:7" ht="15" customHeight="1">
      <c r="A760" s="6" t="s">
        <v>235</v>
      </c>
      <c r="B760" s="7" t="s">
        <v>236</v>
      </c>
      <c r="C760" s="7" t="s">
        <v>46</v>
      </c>
      <c r="D760" s="8">
        <v>1299</v>
      </c>
      <c r="E760" s="8">
        <v>5706.03</v>
      </c>
      <c r="F760" s="8">
        <v>32612</v>
      </c>
      <c r="G760" s="46">
        <v>111948.96</v>
      </c>
    </row>
    <row r="761" spans="1:7" ht="15" customHeight="1">
      <c r="A761" s="3" t="s">
        <v>235</v>
      </c>
      <c r="B761" s="4" t="s">
        <v>236</v>
      </c>
      <c r="C761" s="4" t="s">
        <v>156</v>
      </c>
      <c r="D761" s="5" t="s">
        <v>128</v>
      </c>
      <c r="E761" s="5" t="s">
        <v>128</v>
      </c>
      <c r="F761" s="5">
        <v>22.5</v>
      </c>
      <c r="G761" s="45">
        <v>172.8</v>
      </c>
    </row>
    <row r="762" spans="1:7" ht="15" customHeight="1">
      <c r="A762" s="6" t="s">
        <v>235</v>
      </c>
      <c r="B762" s="7" t="s">
        <v>236</v>
      </c>
      <c r="C762" s="7" t="s">
        <v>85</v>
      </c>
      <c r="D762" s="8" t="s">
        <v>128</v>
      </c>
      <c r="E762" s="8" t="s">
        <v>128</v>
      </c>
      <c r="F762" s="8">
        <v>75</v>
      </c>
      <c r="G762" s="46">
        <v>500.39</v>
      </c>
    </row>
    <row r="763" spans="1:7" ht="15" customHeight="1">
      <c r="A763" s="3" t="s">
        <v>235</v>
      </c>
      <c r="B763" s="4" t="s">
        <v>236</v>
      </c>
      <c r="C763" s="4" t="s">
        <v>49</v>
      </c>
      <c r="D763" s="5" t="s">
        <v>128</v>
      </c>
      <c r="E763" s="5" t="s">
        <v>128</v>
      </c>
      <c r="F763" s="5">
        <v>1169</v>
      </c>
      <c r="G763" s="45">
        <v>8501.16</v>
      </c>
    </row>
    <row r="764" spans="1:7" ht="15" customHeight="1">
      <c r="A764" s="6" t="s">
        <v>573</v>
      </c>
      <c r="B764" s="7" t="s">
        <v>574</v>
      </c>
      <c r="C764" s="7" t="s">
        <v>46</v>
      </c>
      <c r="D764" s="8" t="s">
        <v>128</v>
      </c>
      <c r="E764" s="8" t="s">
        <v>128</v>
      </c>
      <c r="F764" s="8">
        <v>46</v>
      </c>
      <c r="G764" s="46">
        <v>144.64</v>
      </c>
    </row>
    <row r="765" spans="1:7" ht="15" customHeight="1">
      <c r="A765" s="3" t="s">
        <v>238</v>
      </c>
      <c r="B765" s="4" t="s">
        <v>239</v>
      </c>
      <c r="C765" s="4" t="s">
        <v>46</v>
      </c>
      <c r="D765" s="5">
        <v>4942</v>
      </c>
      <c r="E765" s="5">
        <v>39206.53</v>
      </c>
      <c r="F765" s="5">
        <v>19980</v>
      </c>
      <c r="G765" s="45">
        <v>99138</v>
      </c>
    </row>
    <row r="766" spans="1:7" ht="15" customHeight="1">
      <c r="A766" s="6" t="s">
        <v>240</v>
      </c>
      <c r="B766" s="7" t="s">
        <v>241</v>
      </c>
      <c r="C766" s="7" t="s">
        <v>110</v>
      </c>
      <c r="D766" s="8" t="s">
        <v>128</v>
      </c>
      <c r="E766" s="8" t="s">
        <v>128</v>
      </c>
      <c r="F766" s="8">
        <v>500</v>
      </c>
      <c r="G766" s="46">
        <v>4768.93</v>
      </c>
    </row>
    <row r="767" spans="1:7" ht="15" customHeight="1">
      <c r="A767" s="3" t="s">
        <v>240</v>
      </c>
      <c r="B767" s="4" t="s">
        <v>241</v>
      </c>
      <c r="C767" s="4" t="s">
        <v>138</v>
      </c>
      <c r="D767" s="5">
        <v>10965.16</v>
      </c>
      <c r="E767" s="5">
        <v>49006.22</v>
      </c>
      <c r="F767" s="5">
        <v>26699.6</v>
      </c>
      <c r="G767" s="45">
        <v>128049.1</v>
      </c>
    </row>
    <row r="768" spans="1:7" ht="15" customHeight="1">
      <c r="A768" s="6" t="s">
        <v>240</v>
      </c>
      <c r="B768" s="7" t="s">
        <v>241</v>
      </c>
      <c r="C768" s="7" t="s">
        <v>60</v>
      </c>
      <c r="D768" s="8">
        <v>127575</v>
      </c>
      <c r="E768" s="8">
        <v>419476.4</v>
      </c>
      <c r="F768" s="8">
        <v>182237.1</v>
      </c>
      <c r="G768" s="46">
        <v>555896.35</v>
      </c>
    </row>
    <row r="769" spans="1:7" ht="15" customHeight="1">
      <c r="A769" s="3" t="s">
        <v>240</v>
      </c>
      <c r="B769" s="4" t="s">
        <v>241</v>
      </c>
      <c r="C769" s="4" t="s">
        <v>139</v>
      </c>
      <c r="D769" s="5">
        <v>245588</v>
      </c>
      <c r="E769" s="5">
        <v>877899.15</v>
      </c>
      <c r="F769" s="5">
        <v>321991</v>
      </c>
      <c r="G769" s="45">
        <v>1079474.05</v>
      </c>
    </row>
    <row r="770" spans="1:7" ht="15" customHeight="1">
      <c r="A770" s="6" t="s">
        <v>240</v>
      </c>
      <c r="B770" s="7" t="s">
        <v>241</v>
      </c>
      <c r="C770" s="7" t="s">
        <v>63</v>
      </c>
      <c r="D770" s="8">
        <v>7783.2</v>
      </c>
      <c r="E770" s="8">
        <v>34393.4</v>
      </c>
      <c r="F770" s="8">
        <v>10480.8</v>
      </c>
      <c r="G770" s="46">
        <v>43720.8</v>
      </c>
    </row>
    <row r="771" spans="1:7" ht="15" customHeight="1">
      <c r="A771" s="3" t="s">
        <v>240</v>
      </c>
      <c r="B771" s="4" t="s">
        <v>241</v>
      </c>
      <c r="C771" s="4" t="s">
        <v>53</v>
      </c>
      <c r="D771" s="5" t="s">
        <v>128</v>
      </c>
      <c r="E771" s="5" t="s">
        <v>128</v>
      </c>
      <c r="F771" s="5">
        <v>72</v>
      </c>
      <c r="G771" s="45">
        <v>315</v>
      </c>
    </row>
    <row r="772" spans="1:7" ht="15" customHeight="1">
      <c r="A772" s="6" t="s">
        <v>240</v>
      </c>
      <c r="B772" s="7" t="s">
        <v>241</v>
      </c>
      <c r="C772" s="7" t="s">
        <v>122</v>
      </c>
      <c r="D772" s="8" t="s">
        <v>128</v>
      </c>
      <c r="E772" s="8" t="s">
        <v>128</v>
      </c>
      <c r="F772" s="8">
        <v>5889.6</v>
      </c>
      <c r="G772" s="46">
        <v>33205.6</v>
      </c>
    </row>
    <row r="773" spans="1:7" ht="15" customHeight="1">
      <c r="A773" s="3" t="s">
        <v>240</v>
      </c>
      <c r="B773" s="4" t="s">
        <v>241</v>
      </c>
      <c r="C773" s="4" t="s">
        <v>46</v>
      </c>
      <c r="D773" s="5">
        <v>29155.8</v>
      </c>
      <c r="E773" s="5">
        <v>123604.2</v>
      </c>
      <c r="F773" s="5">
        <v>41212.5</v>
      </c>
      <c r="G773" s="45">
        <v>166321.5</v>
      </c>
    </row>
    <row r="774" spans="1:7" ht="15" customHeight="1">
      <c r="A774" s="6" t="s">
        <v>240</v>
      </c>
      <c r="B774" s="7" t="s">
        <v>241</v>
      </c>
      <c r="C774" s="7" t="s">
        <v>98</v>
      </c>
      <c r="D774" s="8">
        <v>8003.4</v>
      </c>
      <c r="E774" s="8">
        <v>46507.68</v>
      </c>
      <c r="F774" s="8" t="s">
        <v>128</v>
      </c>
      <c r="G774" s="46" t="s">
        <v>128</v>
      </c>
    </row>
    <row r="775" spans="1:7" ht="15" customHeight="1">
      <c r="A775" s="3" t="s">
        <v>240</v>
      </c>
      <c r="B775" s="4" t="s">
        <v>241</v>
      </c>
      <c r="C775" s="4" t="s">
        <v>62</v>
      </c>
      <c r="D775" s="5">
        <v>129709.7</v>
      </c>
      <c r="E775" s="5">
        <v>541435.94</v>
      </c>
      <c r="F775" s="5">
        <v>142451.7</v>
      </c>
      <c r="G775" s="45">
        <v>559153.27</v>
      </c>
    </row>
    <row r="776" spans="1:7" ht="15" customHeight="1">
      <c r="A776" s="6" t="s">
        <v>240</v>
      </c>
      <c r="B776" s="7" t="s">
        <v>241</v>
      </c>
      <c r="C776" s="7" t="s">
        <v>502</v>
      </c>
      <c r="D776" s="8" t="s">
        <v>128</v>
      </c>
      <c r="E776" s="8" t="s">
        <v>128</v>
      </c>
      <c r="F776" s="8">
        <v>459.6</v>
      </c>
      <c r="G776" s="46">
        <v>1977.6</v>
      </c>
    </row>
    <row r="777" spans="1:7" ht="15" customHeight="1">
      <c r="A777" s="3" t="s">
        <v>240</v>
      </c>
      <c r="B777" s="4" t="s">
        <v>241</v>
      </c>
      <c r="C777" s="4" t="s">
        <v>156</v>
      </c>
      <c r="D777" s="5">
        <v>41391.6</v>
      </c>
      <c r="E777" s="5">
        <v>217499.64</v>
      </c>
      <c r="F777" s="5">
        <v>45388.4</v>
      </c>
      <c r="G777" s="45">
        <v>208444.85</v>
      </c>
    </row>
    <row r="778" spans="1:7" ht="15" customHeight="1">
      <c r="A778" s="6" t="s">
        <v>240</v>
      </c>
      <c r="B778" s="7" t="s">
        <v>241</v>
      </c>
      <c r="C778" s="7" t="s">
        <v>102</v>
      </c>
      <c r="D778" s="8">
        <v>6307.2</v>
      </c>
      <c r="E778" s="8">
        <v>22125.98</v>
      </c>
      <c r="F778" s="8">
        <v>3565.2</v>
      </c>
      <c r="G778" s="46">
        <v>12108.63</v>
      </c>
    </row>
    <row r="779" spans="1:7" ht="15" customHeight="1">
      <c r="A779" s="3" t="s">
        <v>240</v>
      </c>
      <c r="B779" s="4" t="s">
        <v>241</v>
      </c>
      <c r="C779" s="4" t="s">
        <v>50</v>
      </c>
      <c r="D779" s="5">
        <v>377972.51</v>
      </c>
      <c r="E779" s="5">
        <v>1273413.44</v>
      </c>
      <c r="F779" s="5">
        <v>510264.82</v>
      </c>
      <c r="G779" s="45">
        <v>1635584.02</v>
      </c>
    </row>
    <row r="780" spans="1:7" ht="15" customHeight="1">
      <c r="A780" s="6" t="s">
        <v>240</v>
      </c>
      <c r="B780" s="7" t="s">
        <v>241</v>
      </c>
      <c r="C780" s="7" t="s">
        <v>85</v>
      </c>
      <c r="D780" s="8">
        <v>9181.1</v>
      </c>
      <c r="E780" s="8">
        <v>37525.12</v>
      </c>
      <c r="F780" s="8">
        <v>43673.7</v>
      </c>
      <c r="G780" s="46">
        <v>182583.98</v>
      </c>
    </row>
    <row r="781" spans="1:7" ht="15" customHeight="1">
      <c r="A781" s="3" t="s">
        <v>240</v>
      </c>
      <c r="B781" s="4" t="s">
        <v>241</v>
      </c>
      <c r="C781" s="4" t="s">
        <v>100</v>
      </c>
      <c r="D781" s="5">
        <v>5159.7</v>
      </c>
      <c r="E781" s="5">
        <v>18360.7</v>
      </c>
      <c r="F781" s="5" t="s">
        <v>128</v>
      </c>
      <c r="G781" s="45" t="s">
        <v>128</v>
      </c>
    </row>
    <row r="782" spans="1:7" ht="15" customHeight="1">
      <c r="A782" s="6" t="s">
        <v>240</v>
      </c>
      <c r="B782" s="7" t="s">
        <v>241</v>
      </c>
      <c r="C782" s="7" t="s">
        <v>69</v>
      </c>
      <c r="D782" s="8">
        <v>59816.9</v>
      </c>
      <c r="E782" s="8">
        <v>204316.8</v>
      </c>
      <c r="F782" s="8">
        <v>101624.8</v>
      </c>
      <c r="G782" s="46">
        <v>335936.35</v>
      </c>
    </row>
    <row r="783" spans="1:7" ht="15" customHeight="1">
      <c r="A783" s="3" t="s">
        <v>240</v>
      </c>
      <c r="B783" s="4" t="s">
        <v>241</v>
      </c>
      <c r="C783" s="4" t="s">
        <v>562</v>
      </c>
      <c r="D783" s="5">
        <v>691.2</v>
      </c>
      <c r="E783" s="5">
        <v>3558.02</v>
      </c>
      <c r="F783" s="5" t="s">
        <v>128</v>
      </c>
      <c r="G783" s="45" t="s">
        <v>128</v>
      </c>
    </row>
    <row r="784" spans="1:7" ht="15" customHeight="1">
      <c r="A784" s="6" t="s">
        <v>240</v>
      </c>
      <c r="B784" s="7" t="s">
        <v>241</v>
      </c>
      <c r="C784" s="7" t="s">
        <v>65</v>
      </c>
      <c r="D784" s="8" t="s">
        <v>128</v>
      </c>
      <c r="E784" s="8" t="s">
        <v>128</v>
      </c>
      <c r="F784" s="8">
        <v>10269.6</v>
      </c>
      <c r="G784" s="46">
        <v>45057.6</v>
      </c>
    </row>
    <row r="785" spans="1:7" ht="15" customHeight="1">
      <c r="A785" s="3" t="s">
        <v>240</v>
      </c>
      <c r="B785" s="4" t="s">
        <v>241</v>
      </c>
      <c r="C785" s="4" t="s">
        <v>174</v>
      </c>
      <c r="D785" s="5">
        <v>11547.36</v>
      </c>
      <c r="E785" s="5">
        <v>42736.17</v>
      </c>
      <c r="F785" s="5" t="s">
        <v>128</v>
      </c>
      <c r="G785" s="45" t="s">
        <v>128</v>
      </c>
    </row>
    <row r="786" spans="1:7" ht="15" customHeight="1">
      <c r="A786" s="6" t="s">
        <v>240</v>
      </c>
      <c r="B786" s="7" t="s">
        <v>241</v>
      </c>
      <c r="C786" s="7" t="s">
        <v>49</v>
      </c>
      <c r="D786" s="8">
        <v>1114774.44</v>
      </c>
      <c r="E786" s="8">
        <v>3325424</v>
      </c>
      <c r="F786" s="8">
        <v>1185221.92</v>
      </c>
      <c r="G786" s="46">
        <v>3455208.27</v>
      </c>
    </row>
    <row r="787" spans="1:7" ht="15" customHeight="1">
      <c r="A787" s="3" t="s">
        <v>240</v>
      </c>
      <c r="B787" s="4" t="s">
        <v>241</v>
      </c>
      <c r="C787" s="4" t="s">
        <v>83</v>
      </c>
      <c r="D787" s="5">
        <v>1432.8</v>
      </c>
      <c r="E787" s="5">
        <v>7147.08</v>
      </c>
      <c r="F787" s="5">
        <v>5952.6</v>
      </c>
      <c r="G787" s="45">
        <v>27662.04</v>
      </c>
    </row>
    <row r="788" spans="1:7" ht="15" customHeight="1">
      <c r="A788" s="6" t="s">
        <v>240</v>
      </c>
      <c r="B788" s="7" t="s">
        <v>241</v>
      </c>
      <c r="C788" s="7" t="s">
        <v>108</v>
      </c>
      <c r="D788" s="8" t="s">
        <v>128</v>
      </c>
      <c r="E788" s="8" t="s">
        <v>128</v>
      </c>
      <c r="F788" s="8">
        <v>71294.42</v>
      </c>
      <c r="G788" s="46">
        <v>197158.33</v>
      </c>
    </row>
    <row r="789" spans="1:7" ht="15" customHeight="1">
      <c r="A789" s="3" t="s">
        <v>240</v>
      </c>
      <c r="B789" s="4" t="s">
        <v>241</v>
      </c>
      <c r="C789" s="4" t="s">
        <v>66</v>
      </c>
      <c r="D789" s="5">
        <v>13670</v>
      </c>
      <c r="E789" s="5">
        <v>49555.1</v>
      </c>
      <c r="F789" s="5">
        <v>22427</v>
      </c>
      <c r="G789" s="45">
        <v>77461.3</v>
      </c>
    </row>
    <row r="790" spans="1:7" ht="15" customHeight="1">
      <c r="A790" s="6" t="s">
        <v>240</v>
      </c>
      <c r="B790" s="7" t="s">
        <v>241</v>
      </c>
      <c r="C790" s="7" t="s">
        <v>68</v>
      </c>
      <c r="D790" s="8">
        <v>10930.7</v>
      </c>
      <c r="E790" s="8">
        <v>37005.4</v>
      </c>
      <c r="F790" s="8">
        <v>4229.2</v>
      </c>
      <c r="G790" s="46">
        <v>14381.45</v>
      </c>
    </row>
    <row r="791" spans="1:7" ht="15" customHeight="1">
      <c r="A791" s="3" t="s">
        <v>242</v>
      </c>
      <c r="B791" s="4" t="s">
        <v>243</v>
      </c>
      <c r="C791" s="4" t="s">
        <v>87</v>
      </c>
      <c r="D791" s="5">
        <v>28.8</v>
      </c>
      <c r="E791" s="5">
        <v>162.48</v>
      </c>
      <c r="F791" s="5">
        <v>24</v>
      </c>
      <c r="G791" s="45">
        <v>128.4</v>
      </c>
    </row>
    <row r="792" spans="1:7" ht="15" customHeight="1">
      <c r="A792" s="6" t="s">
        <v>242</v>
      </c>
      <c r="B792" s="7" t="s">
        <v>243</v>
      </c>
      <c r="C792" s="7" t="s">
        <v>138</v>
      </c>
      <c r="D792" s="8">
        <v>168.8</v>
      </c>
      <c r="E792" s="8">
        <v>1030</v>
      </c>
      <c r="F792" s="8">
        <v>282</v>
      </c>
      <c r="G792" s="46">
        <v>1597.8</v>
      </c>
    </row>
    <row r="793" spans="1:7" ht="15" customHeight="1">
      <c r="A793" s="3" t="s">
        <v>242</v>
      </c>
      <c r="B793" s="4" t="s">
        <v>243</v>
      </c>
      <c r="C793" s="4" t="s">
        <v>46</v>
      </c>
      <c r="D793" s="5">
        <v>1131.3</v>
      </c>
      <c r="E793" s="5">
        <v>3981.6</v>
      </c>
      <c r="F793" s="5">
        <v>6583.2</v>
      </c>
      <c r="G793" s="45">
        <v>21049.8</v>
      </c>
    </row>
    <row r="794" spans="1:7" ht="15" customHeight="1">
      <c r="A794" s="6" t="s">
        <v>242</v>
      </c>
      <c r="B794" s="7" t="s">
        <v>243</v>
      </c>
      <c r="C794" s="7" t="s">
        <v>156</v>
      </c>
      <c r="D794" s="8">
        <v>120</v>
      </c>
      <c r="E794" s="8">
        <v>664.93</v>
      </c>
      <c r="F794" s="8">
        <v>48</v>
      </c>
      <c r="G794" s="46">
        <v>237.6</v>
      </c>
    </row>
    <row r="795" spans="1:7" ht="15" customHeight="1">
      <c r="A795" s="3" t="s">
        <v>242</v>
      </c>
      <c r="B795" s="4" t="s">
        <v>243</v>
      </c>
      <c r="C795" s="4" t="s">
        <v>85</v>
      </c>
      <c r="D795" s="5" t="s">
        <v>128</v>
      </c>
      <c r="E795" s="5" t="s">
        <v>128</v>
      </c>
      <c r="F795" s="5">
        <v>1234.5</v>
      </c>
      <c r="G795" s="45">
        <v>4125.37</v>
      </c>
    </row>
    <row r="796" spans="1:7" ht="15" customHeight="1">
      <c r="A796" s="6" t="s">
        <v>244</v>
      </c>
      <c r="B796" s="7" t="s">
        <v>245</v>
      </c>
      <c r="C796" s="7" t="s">
        <v>138</v>
      </c>
      <c r="D796" s="8" t="s">
        <v>128</v>
      </c>
      <c r="E796" s="8" t="s">
        <v>128</v>
      </c>
      <c r="F796" s="8">
        <v>0.35</v>
      </c>
      <c r="G796" s="46">
        <v>1</v>
      </c>
    </row>
    <row r="797" spans="1:7" ht="15" customHeight="1">
      <c r="A797" s="3" t="s">
        <v>244</v>
      </c>
      <c r="B797" s="4" t="s">
        <v>245</v>
      </c>
      <c r="C797" s="4" t="s">
        <v>46</v>
      </c>
      <c r="D797" s="5">
        <v>720</v>
      </c>
      <c r="E797" s="5">
        <v>3600</v>
      </c>
      <c r="F797" s="5">
        <v>2400</v>
      </c>
      <c r="G797" s="45">
        <v>9750</v>
      </c>
    </row>
    <row r="798" spans="1:7" ht="15" customHeight="1">
      <c r="A798" s="6" t="s">
        <v>246</v>
      </c>
      <c r="B798" s="7" t="s">
        <v>247</v>
      </c>
      <c r="C798" s="7" t="s">
        <v>138</v>
      </c>
      <c r="D798" s="8">
        <v>320</v>
      </c>
      <c r="E798" s="8">
        <v>3816</v>
      </c>
      <c r="F798" s="8">
        <v>940</v>
      </c>
      <c r="G798" s="46">
        <v>11209.5</v>
      </c>
    </row>
    <row r="799" spans="1:7" ht="15" customHeight="1">
      <c r="A799" s="3" t="s">
        <v>246</v>
      </c>
      <c r="B799" s="4" t="s">
        <v>247</v>
      </c>
      <c r="C799" s="4" t="s">
        <v>46</v>
      </c>
      <c r="D799" s="5">
        <v>40</v>
      </c>
      <c r="E799" s="5">
        <v>441</v>
      </c>
      <c r="F799" s="5" t="s">
        <v>128</v>
      </c>
      <c r="G799" s="45" t="s">
        <v>128</v>
      </c>
    </row>
    <row r="800" spans="1:7" ht="15" customHeight="1">
      <c r="A800" s="6" t="s">
        <v>246</v>
      </c>
      <c r="B800" s="7" t="s">
        <v>247</v>
      </c>
      <c r="C800" s="7" t="s">
        <v>98</v>
      </c>
      <c r="D800" s="8">
        <v>400</v>
      </c>
      <c r="E800" s="8">
        <v>4410</v>
      </c>
      <c r="F800" s="8" t="s">
        <v>128</v>
      </c>
      <c r="G800" s="46" t="s">
        <v>128</v>
      </c>
    </row>
    <row r="801" spans="1:7" ht="15" customHeight="1">
      <c r="A801" s="3" t="s">
        <v>246</v>
      </c>
      <c r="B801" s="4" t="s">
        <v>247</v>
      </c>
      <c r="C801" s="4" t="s">
        <v>156</v>
      </c>
      <c r="D801" s="5">
        <v>420</v>
      </c>
      <c r="E801" s="5">
        <v>4130.27</v>
      </c>
      <c r="F801" s="5">
        <v>520</v>
      </c>
      <c r="G801" s="45">
        <v>4540.72</v>
      </c>
    </row>
    <row r="802" spans="1:7" ht="15" customHeight="1">
      <c r="A802" s="6" t="s">
        <v>246</v>
      </c>
      <c r="B802" s="7" t="s">
        <v>247</v>
      </c>
      <c r="C802" s="7" t="s">
        <v>102</v>
      </c>
      <c r="D802" s="8">
        <v>180</v>
      </c>
      <c r="E802" s="8">
        <v>1714.98</v>
      </c>
      <c r="F802" s="8">
        <v>440</v>
      </c>
      <c r="G802" s="46">
        <v>3492.38</v>
      </c>
    </row>
    <row r="803" spans="1:7" ht="15" customHeight="1">
      <c r="A803" s="3" t="s">
        <v>246</v>
      </c>
      <c r="B803" s="4" t="s">
        <v>247</v>
      </c>
      <c r="C803" s="4" t="s">
        <v>100</v>
      </c>
      <c r="D803" s="5">
        <v>20</v>
      </c>
      <c r="E803" s="5">
        <v>185</v>
      </c>
      <c r="F803" s="5" t="s">
        <v>128</v>
      </c>
      <c r="G803" s="45" t="s">
        <v>128</v>
      </c>
    </row>
    <row r="804" spans="1:7" ht="15" customHeight="1">
      <c r="A804" s="6" t="s">
        <v>246</v>
      </c>
      <c r="B804" s="7" t="s">
        <v>247</v>
      </c>
      <c r="C804" s="7" t="s">
        <v>65</v>
      </c>
      <c r="D804" s="8" t="s">
        <v>128</v>
      </c>
      <c r="E804" s="8" t="s">
        <v>128</v>
      </c>
      <c r="F804" s="8">
        <v>80</v>
      </c>
      <c r="G804" s="46">
        <v>954</v>
      </c>
    </row>
    <row r="805" spans="1:7" ht="15" customHeight="1">
      <c r="A805" s="3" t="s">
        <v>246</v>
      </c>
      <c r="B805" s="4" t="s">
        <v>247</v>
      </c>
      <c r="C805" s="4" t="s">
        <v>66</v>
      </c>
      <c r="D805" s="5" t="s">
        <v>128</v>
      </c>
      <c r="E805" s="5" t="s">
        <v>128</v>
      </c>
      <c r="F805" s="5">
        <v>160</v>
      </c>
      <c r="G805" s="45">
        <v>1406</v>
      </c>
    </row>
    <row r="806" spans="1:7" ht="15" customHeight="1">
      <c r="A806" s="6" t="s">
        <v>248</v>
      </c>
      <c r="B806" s="7" t="s">
        <v>249</v>
      </c>
      <c r="C806" s="7" t="s">
        <v>87</v>
      </c>
      <c r="D806" s="8">
        <v>400.2</v>
      </c>
      <c r="E806" s="8">
        <v>2739.72</v>
      </c>
      <c r="F806" s="8">
        <v>360</v>
      </c>
      <c r="G806" s="46">
        <v>2311.2</v>
      </c>
    </row>
    <row r="807" spans="1:7" ht="15" customHeight="1">
      <c r="A807" s="3" t="s">
        <v>248</v>
      </c>
      <c r="B807" s="4" t="s">
        <v>249</v>
      </c>
      <c r="C807" s="4" t="s">
        <v>138</v>
      </c>
      <c r="D807" s="5">
        <v>3619.4</v>
      </c>
      <c r="E807" s="5">
        <v>30909.42</v>
      </c>
      <c r="F807" s="5">
        <v>12047.99</v>
      </c>
      <c r="G807" s="45">
        <v>92420</v>
      </c>
    </row>
    <row r="808" spans="1:7" ht="15" customHeight="1">
      <c r="A808" s="6" t="s">
        <v>248</v>
      </c>
      <c r="B808" s="7" t="s">
        <v>249</v>
      </c>
      <c r="C808" s="7" t="s">
        <v>60</v>
      </c>
      <c r="D808" s="8" t="s">
        <v>128</v>
      </c>
      <c r="E808" s="8" t="s">
        <v>128</v>
      </c>
      <c r="F808" s="8">
        <v>99</v>
      </c>
      <c r="G808" s="46">
        <v>840.5</v>
      </c>
    </row>
    <row r="809" spans="1:7" ht="15" customHeight="1">
      <c r="A809" s="3" t="s">
        <v>248</v>
      </c>
      <c r="B809" s="4" t="s">
        <v>249</v>
      </c>
      <c r="C809" s="4" t="s">
        <v>139</v>
      </c>
      <c r="D809" s="5">
        <v>3477</v>
      </c>
      <c r="E809" s="5">
        <v>29855.75</v>
      </c>
      <c r="F809" s="5">
        <v>3470</v>
      </c>
      <c r="G809" s="45">
        <v>28482.7</v>
      </c>
    </row>
    <row r="810" spans="1:7" ht="15" customHeight="1">
      <c r="A810" s="6" t="s">
        <v>248</v>
      </c>
      <c r="B810" s="7" t="s">
        <v>249</v>
      </c>
      <c r="C810" s="7" t="s">
        <v>63</v>
      </c>
      <c r="D810" s="8">
        <v>1938</v>
      </c>
      <c r="E810" s="8">
        <v>17967.6</v>
      </c>
      <c r="F810" s="8">
        <v>6636</v>
      </c>
      <c r="G810" s="46">
        <v>48398.87</v>
      </c>
    </row>
    <row r="811" spans="1:7" ht="15" customHeight="1">
      <c r="A811" s="3" t="s">
        <v>248</v>
      </c>
      <c r="B811" s="4" t="s">
        <v>249</v>
      </c>
      <c r="C811" s="4" t="s">
        <v>53</v>
      </c>
      <c r="D811" s="5">
        <v>260</v>
      </c>
      <c r="E811" s="5">
        <v>1318.75</v>
      </c>
      <c r="F811" s="5">
        <v>250</v>
      </c>
      <c r="G811" s="45">
        <v>1204.08</v>
      </c>
    </row>
    <row r="812" spans="1:7" ht="15" customHeight="1">
      <c r="A812" s="6" t="s">
        <v>248</v>
      </c>
      <c r="B812" s="7" t="s">
        <v>249</v>
      </c>
      <c r="C812" s="7" t="s">
        <v>46</v>
      </c>
      <c r="D812" s="8">
        <v>10048.7</v>
      </c>
      <c r="E812" s="8">
        <v>33787.68</v>
      </c>
      <c r="F812" s="8">
        <v>9399.25</v>
      </c>
      <c r="G812" s="46">
        <v>58582.7</v>
      </c>
    </row>
    <row r="813" spans="1:7" ht="15" customHeight="1">
      <c r="A813" s="3" t="s">
        <v>248</v>
      </c>
      <c r="B813" s="4" t="s">
        <v>249</v>
      </c>
      <c r="C813" s="4" t="s">
        <v>98</v>
      </c>
      <c r="D813" s="5">
        <v>351</v>
      </c>
      <c r="E813" s="5">
        <v>3585.4</v>
      </c>
      <c r="F813" s="5" t="s">
        <v>128</v>
      </c>
      <c r="G813" s="45" t="s">
        <v>128</v>
      </c>
    </row>
    <row r="814" spans="1:7" ht="15" customHeight="1">
      <c r="A814" s="6" t="s">
        <v>248</v>
      </c>
      <c r="B814" s="7" t="s">
        <v>249</v>
      </c>
      <c r="C814" s="7" t="s">
        <v>502</v>
      </c>
      <c r="D814" s="8" t="s">
        <v>128</v>
      </c>
      <c r="E814" s="8" t="s">
        <v>128</v>
      </c>
      <c r="F814" s="8">
        <v>27</v>
      </c>
      <c r="G814" s="46">
        <v>270</v>
      </c>
    </row>
    <row r="815" spans="1:7" ht="15" customHeight="1">
      <c r="A815" s="3" t="s">
        <v>248</v>
      </c>
      <c r="B815" s="4" t="s">
        <v>249</v>
      </c>
      <c r="C815" s="4" t="s">
        <v>156</v>
      </c>
      <c r="D815" s="5">
        <v>6132</v>
      </c>
      <c r="E815" s="5">
        <v>51406.4</v>
      </c>
      <c r="F815" s="5">
        <v>6375</v>
      </c>
      <c r="G815" s="45">
        <v>46390</v>
      </c>
    </row>
    <row r="816" spans="1:7" ht="15" customHeight="1">
      <c r="A816" s="6" t="s">
        <v>248</v>
      </c>
      <c r="B816" s="7" t="s">
        <v>249</v>
      </c>
      <c r="C816" s="7" t="s">
        <v>102</v>
      </c>
      <c r="D816" s="8">
        <v>1476</v>
      </c>
      <c r="E816" s="8">
        <v>12369.68</v>
      </c>
      <c r="F816" s="8">
        <v>1832</v>
      </c>
      <c r="G816" s="46">
        <v>14696.65</v>
      </c>
    </row>
    <row r="817" spans="1:7" ht="15" customHeight="1">
      <c r="A817" s="3" t="s">
        <v>248</v>
      </c>
      <c r="B817" s="4" t="s">
        <v>249</v>
      </c>
      <c r="C817" s="4" t="s">
        <v>85</v>
      </c>
      <c r="D817" s="5" t="s">
        <v>128</v>
      </c>
      <c r="E817" s="5" t="s">
        <v>128</v>
      </c>
      <c r="F817" s="5">
        <v>532.5</v>
      </c>
      <c r="G817" s="45">
        <v>2562.57</v>
      </c>
    </row>
    <row r="818" spans="1:7" ht="15" customHeight="1">
      <c r="A818" s="6" t="s">
        <v>248</v>
      </c>
      <c r="B818" s="7" t="s">
        <v>249</v>
      </c>
      <c r="C818" s="7" t="s">
        <v>100</v>
      </c>
      <c r="D818" s="8">
        <v>90</v>
      </c>
      <c r="E818" s="8">
        <v>792</v>
      </c>
      <c r="F818" s="8" t="s">
        <v>128</v>
      </c>
      <c r="G818" s="46" t="s">
        <v>128</v>
      </c>
    </row>
    <row r="819" spans="1:7" ht="15" customHeight="1">
      <c r="A819" s="3" t="s">
        <v>248</v>
      </c>
      <c r="B819" s="4" t="s">
        <v>249</v>
      </c>
      <c r="C819" s="4" t="s">
        <v>65</v>
      </c>
      <c r="D819" s="5" t="s">
        <v>128</v>
      </c>
      <c r="E819" s="5" t="s">
        <v>128</v>
      </c>
      <c r="F819" s="5">
        <v>285</v>
      </c>
      <c r="G819" s="45">
        <v>2716.9</v>
      </c>
    </row>
    <row r="820" spans="1:7" ht="15" customHeight="1">
      <c r="A820" s="6" t="s">
        <v>248</v>
      </c>
      <c r="B820" s="7" t="s">
        <v>249</v>
      </c>
      <c r="C820" s="7" t="s">
        <v>183</v>
      </c>
      <c r="D820" s="8">
        <v>1519.2</v>
      </c>
      <c r="E820" s="8">
        <v>10761.66</v>
      </c>
      <c r="F820" s="8">
        <v>1494.4</v>
      </c>
      <c r="G820" s="46">
        <v>9141.2</v>
      </c>
    </row>
    <row r="821" spans="1:7" ht="15" customHeight="1">
      <c r="A821" s="3" t="s">
        <v>248</v>
      </c>
      <c r="B821" s="4" t="s">
        <v>249</v>
      </c>
      <c r="C821" s="4" t="s">
        <v>49</v>
      </c>
      <c r="D821" s="5" t="s">
        <v>128</v>
      </c>
      <c r="E821" s="5" t="s">
        <v>128</v>
      </c>
      <c r="F821" s="5">
        <v>3265</v>
      </c>
      <c r="G821" s="45">
        <v>18345.1</v>
      </c>
    </row>
    <row r="822" spans="1:7" ht="15" customHeight="1">
      <c r="A822" s="6" t="s">
        <v>248</v>
      </c>
      <c r="B822" s="7" t="s">
        <v>249</v>
      </c>
      <c r="C822" s="7" t="s">
        <v>83</v>
      </c>
      <c r="D822" s="8">
        <v>96</v>
      </c>
      <c r="E822" s="8">
        <v>1030.2</v>
      </c>
      <c r="F822" s="8">
        <v>2604</v>
      </c>
      <c r="G822" s="46">
        <v>27665.4</v>
      </c>
    </row>
    <row r="823" spans="1:7" ht="15" customHeight="1">
      <c r="A823" s="3" t="s">
        <v>251</v>
      </c>
      <c r="B823" s="4" t="s">
        <v>252</v>
      </c>
      <c r="C823" s="4" t="s">
        <v>87</v>
      </c>
      <c r="D823" s="5">
        <v>24</v>
      </c>
      <c r="E823" s="5">
        <v>217.44</v>
      </c>
      <c r="F823" s="5" t="s">
        <v>128</v>
      </c>
      <c r="G823" s="45" t="s">
        <v>128</v>
      </c>
    </row>
    <row r="824" spans="1:7" ht="15" customHeight="1">
      <c r="A824" s="6" t="s">
        <v>251</v>
      </c>
      <c r="B824" s="7" t="s">
        <v>252</v>
      </c>
      <c r="C824" s="7" t="s">
        <v>138</v>
      </c>
      <c r="D824" s="8">
        <v>690</v>
      </c>
      <c r="E824" s="8">
        <v>7425.6</v>
      </c>
      <c r="F824" s="8">
        <v>1091</v>
      </c>
      <c r="G824" s="46">
        <v>11604.8</v>
      </c>
    </row>
    <row r="825" spans="1:7" ht="15" customHeight="1">
      <c r="A825" s="3" t="s">
        <v>251</v>
      </c>
      <c r="B825" s="4" t="s">
        <v>252</v>
      </c>
      <c r="C825" s="4" t="s">
        <v>63</v>
      </c>
      <c r="D825" s="5" t="s">
        <v>128</v>
      </c>
      <c r="E825" s="5" t="s">
        <v>128</v>
      </c>
      <c r="F825" s="5">
        <v>14708</v>
      </c>
      <c r="G825" s="45">
        <v>100025.68</v>
      </c>
    </row>
    <row r="826" spans="1:7" ht="15" customHeight="1">
      <c r="A826" s="6" t="s">
        <v>251</v>
      </c>
      <c r="B826" s="7" t="s">
        <v>252</v>
      </c>
      <c r="C826" s="7" t="s">
        <v>46</v>
      </c>
      <c r="D826" s="8" t="s">
        <v>128</v>
      </c>
      <c r="E826" s="8" t="s">
        <v>128</v>
      </c>
      <c r="F826" s="8">
        <v>1800</v>
      </c>
      <c r="G826" s="46">
        <v>6000</v>
      </c>
    </row>
    <row r="827" spans="1:7" ht="15" customHeight="1">
      <c r="A827" s="3" t="s">
        <v>251</v>
      </c>
      <c r="B827" s="4" t="s">
        <v>252</v>
      </c>
      <c r="C827" s="4" t="s">
        <v>156</v>
      </c>
      <c r="D827" s="5">
        <v>940</v>
      </c>
      <c r="E827" s="5">
        <v>7276.05</v>
      </c>
      <c r="F827" s="5">
        <v>640</v>
      </c>
      <c r="G827" s="45">
        <v>4560</v>
      </c>
    </row>
    <row r="828" spans="1:7" ht="15" customHeight="1">
      <c r="A828" s="6" t="s">
        <v>251</v>
      </c>
      <c r="B828" s="7" t="s">
        <v>252</v>
      </c>
      <c r="C828" s="7" t="s">
        <v>183</v>
      </c>
      <c r="D828" s="8">
        <v>192</v>
      </c>
      <c r="E828" s="8">
        <v>1568.64</v>
      </c>
      <c r="F828" s="8">
        <v>480</v>
      </c>
      <c r="G828" s="46">
        <v>4262.4</v>
      </c>
    </row>
    <row r="829" spans="1:7" ht="15" customHeight="1">
      <c r="A829" s="3" t="s">
        <v>251</v>
      </c>
      <c r="B829" s="4" t="s">
        <v>252</v>
      </c>
      <c r="C829" s="4" t="s">
        <v>49</v>
      </c>
      <c r="D829" s="5" t="s">
        <v>128</v>
      </c>
      <c r="E829" s="5" t="s">
        <v>128</v>
      </c>
      <c r="F829" s="5">
        <v>985</v>
      </c>
      <c r="G829" s="45">
        <v>6628.6</v>
      </c>
    </row>
    <row r="830" spans="1:7" ht="15" customHeight="1">
      <c r="A830" s="6" t="s">
        <v>253</v>
      </c>
      <c r="B830" s="7" t="s">
        <v>250</v>
      </c>
      <c r="C830" s="7" t="s">
        <v>87</v>
      </c>
      <c r="D830" s="8">
        <v>57</v>
      </c>
      <c r="E830" s="8">
        <v>548.88</v>
      </c>
      <c r="F830" s="8" t="s">
        <v>128</v>
      </c>
      <c r="G830" s="46" t="s">
        <v>128</v>
      </c>
    </row>
    <row r="831" spans="1:7" ht="15" customHeight="1">
      <c r="A831" s="3" t="s">
        <v>253</v>
      </c>
      <c r="B831" s="4" t="s">
        <v>250</v>
      </c>
      <c r="C831" s="4" t="s">
        <v>138</v>
      </c>
      <c r="D831" s="5">
        <v>112.5</v>
      </c>
      <c r="E831" s="5">
        <v>757.35</v>
      </c>
      <c r="F831" s="5">
        <v>450</v>
      </c>
      <c r="G831" s="45">
        <v>2513.7</v>
      </c>
    </row>
    <row r="832" spans="1:7" ht="15" customHeight="1">
      <c r="A832" s="6" t="s">
        <v>253</v>
      </c>
      <c r="B832" s="7" t="s">
        <v>250</v>
      </c>
      <c r="C832" s="7" t="s">
        <v>139</v>
      </c>
      <c r="D832" s="8" t="s">
        <v>128</v>
      </c>
      <c r="E832" s="8" t="s">
        <v>128</v>
      </c>
      <c r="F832" s="8">
        <v>200</v>
      </c>
      <c r="G832" s="46">
        <v>1384</v>
      </c>
    </row>
    <row r="833" spans="1:7" ht="15" customHeight="1">
      <c r="A833" s="3" t="s">
        <v>253</v>
      </c>
      <c r="B833" s="4" t="s">
        <v>250</v>
      </c>
      <c r="C833" s="4" t="s">
        <v>63</v>
      </c>
      <c r="D833" s="5" t="s">
        <v>128</v>
      </c>
      <c r="E833" s="5" t="s">
        <v>128</v>
      </c>
      <c r="F833" s="5">
        <v>300</v>
      </c>
      <c r="G833" s="45">
        <v>2496</v>
      </c>
    </row>
    <row r="834" spans="1:7" ht="15" customHeight="1">
      <c r="A834" s="6" t="s">
        <v>253</v>
      </c>
      <c r="B834" s="7" t="s">
        <v>250</v>
      </c>
      <c r="C834" s="7" t="s">
        <v>46</v>
      </c>
      <c r="D834" s="8" t="s">
        <v>128</v>
      </c>
      <c r="E834" s="8" t="s">
        <v>128</v>
      </c>
      <c r="F834" s="8">
        <v>587</v>
      </c>
      <c r="G834" s="46">
        <v>3544.52</v>
      </c>
    </row>
    <row r="835" spans="1:7" ht="15" customHeight="1">
      <c r="A835" s="3" t="s">
        <v>253</v>
      </c>
      <c r="B835" s="4" t="s">
        <v>250</v>
      </c>
      <c r="C835" s="4" t="s">
        <v>156</v>
      </c>
      <c r="D835" s="5">
        <v>545</v>
      </c>
      <c r="E835" s="5">
        <v>4454.57</v>
      </c>
      <c r="F835" s="5">
        <v>1249.5</v>
      </c>
      <c r="G835" s="45">
        <v>9492.15</v>
      </c>
    </row>
    <row r="836" spans="1:7" ht="15" customHeight="1">
      <c r="A836" s="6" t="s">
        <v>253</v>
      </c>
      <c r="B836" s="7" t="s">
        <v>250</v>
      </c>
      <c r="C836" s="7" t="s">
        <v>85</v>
      </c>
      <c r="D836" s="8" t="s">
        <v>128</v>
      </c>
      <c r="E836" s="8" t="s">
        <v>128</v>
      </c>
      <c r="F836" s="8">
        <v>100</v>
      </c>
      <c r="G836" s="46">
        <v>698.96</v>
      </c>
    </row>
    <row r="837" spans="1:7" ht="15" customHeight="1">
      <c r="A837" s="3" t="s">
        <v>253</v>
      </c>
      <c r="B837" s="4" t="s">
        <v>250</v>
      </c>
      <c r="C837" s="4" t="s">
        <v>183</v>
      </c>
      <c r="D837" s="5">
        <v>170</v>
      </c>
      <c r="E837" s="5">
        <v>1340.2</v>
      </c>
      <c r="F837" s="5">
        <v>85.6</v>
      </c>
      <c r="G837" s="45">
        <v>720.24</v>
      </c>
    </row>
    <row r="838" spans="1:7" ht="15" customHeight="1">
      <c r="A838" s="6" t="s">
        <v>253</v>
      </c>
      <c r="B838" s="7" t="s">
        <v>250</v>
      </c>
      <c r="C838" s="7" t="s">
        <v>49</v>
      </c>
      <c r="D838" s="8" t="s">
        <v>128</v>
      </c>
      <c r="E838" s="8" t="s">
        <v>128</v>
      </c>
      <c r="F838" s="8">
        <v>345</v>
      </c>
      <c r="G838" s="46">
        <v>2747.1</v>
      </c>
    </row>
    <row r="839" spans="1:7" ht="15" customHeight="1">
      <c r="A839" s="3" t="s">
        <v>254</v>
      </c>
      <c r="B839" s="4" t="s">
        <v>255</v>
      </c>
      <c r="C839" s="4" t="s">
        <v>87</v>
      </c>
      <c r="D839" s="5">
        <v>247.5</v>
      </c>
      <c r="E839" s="5">
        <v>1353.66</v>
      </c>
      <c r="F839" s="5">
        <v>180</v>
      </c>
      <c r="G839" s="45">
        <v>860.4</v>
      </c>
    </row>
    <row r="840" spans="1:7" ht="15" customHeight="1">
      <c r="A840" s="6" t="s">
        <v>254</v>
      </c>
      <c r="B840" s="7" t="s">
        <v>255</v>
      </c>
      <c r="C840" s="7" t="s">
        <v>138</v>
      </c>
      <c r="D840" s="8">
        <v>32198.22</v>
      </c>
      <c r="E840" s="8">
        <v>146799.5</v>
      </c>
      <c r="F840" s="8">
        <v>66850</v>
      </c>
      <c r="G840" s="46">
        <v>269743.6</v>
      </c>
    </row>
    <row r="841" spans="1:7" ht="15" customHeight="1">
      <c r="A841" s="3" t="s">
        <v>254</v>
      </c>
      <c r="B841" s="4" t="s">
        <v>255</v>
      </c>
      <c r="C841" s="4" t="s">
        <v>63</v>
      </c>
      <c r="D841" s="5" t="s">
        <v>128</v>
      </c>
      <c r="E841" s="5" t="s">
        <v>128</v>
      </c>
      <c r="F841" s="5">
        <v>11185</v>
      </c>
      <c r="G841" s="45">
        <v>48011.6</v>
      </c>
    </row>
    <row r="842" spans="1:7" ht="15" customHeight="1">
      <c r="A842" s="6" t="s">
        <v>254</v>
      </c>
      <c r="B842" s="7" t="s">
        <v>255</v>
      </c>
      <c r="C842" s="7" t="s">
        <v>53</v>
      </c>
      <c r="D842" s="8">
        <v>1601</v>
      </c>
      <c r="E842" s="8">
        <v>4385.61</v>
      </c>
      <c r="F842" s="8">
        <v>1030</v>
      </c>
      <c r="G842" s="46">
        <v>3012.5</v>
      </c>
    </row>
    <row r="843" spans="1:7" ht="15" customHeight="1">
      <c r="A843" s="3" t="s">
        <v>254</v>
      </c>
      <c r="B843" s="4" t="s">
        <v>255</v>
      </c>
      <c r="C843" s="4" t="s">
        <v>46</v>
      </c>
      <c r="D843" s="5">
        <v>3227</v>
      </c>
      <c r="E843" s="5">
        <v>16720.05</v>
      </c>
      <c r="F843" s="5">
        <v>10816.25</v>
      </c>
      <c r="G843" s="45">
        <v>45379.45</v>
      </c>
    </row>
    <row r="844" spans="1:7" ht="15" customHeight="1">
      <c r="A844" s="6" t="s">
        <v>254</v>
      </c>
      <c r="B844" s="7" t="s">
        <v>255</v>
      </c>
      <c r="C844" s="7" t="s">
        <v>47</v>
      </c>
      <c r="D844" s="8" t="s">
        <v>128</v>
      </c>
      <c r="E844" s="8" t="s">
        <v>128</v>
      </c>
      <c r="F844" s="8">
        <v>720</v>
      </c>
      <c r="G844" s="46">
        <v>3441.6</v>
      </c>
    </row>
    <row r="845" spans="1:7" ht="15" customHeight="1">
      <c r="A845" s="3" t="s">
        <v>254</v>
      </c>
      <c r="B845" s="4" t="s">
        <v>255</v>
      </c>
      <c r="C845" s="4" t="s">
        <v>156</v>
      </c>
      <c r="D845" s="5">
        <v>3980</v>
      </c>
      <c r="E845" s="5">
        <v>17549.8</v>
      </c>
      <c r="F845" s="5">
        <v>6418</v>
      </c>
      <c r="G845" s="45">
        <v>24347.2</v>
      </c>
    </row>
    <row r="846" spans="1:7" ht="15" customHeight="1">
      <c r="A846" s="6" t="s">
        <v>254</v>
      </c>
      <c r="B846" s="7" t="s">
        <v>255</v>
      </c>
      <c r="C846" s="7" t="s">
        <v>85</v>
      </c>
      <c r="D846" s="8" t="s">
        <v>128</v>
      </c>
      <c r="E846" s="8" t="s">
        <v>128</v>
      </c>
      <c r="F846" s="8">
        <v>690</v>
      </c>
      <c r="G846" s="46">
        <v>2150.97</v>
      </c>
    </row>
    <row r="847" spans="1:7" ht="15" customHeight="1">
      <c r="A847" s="3" t="s">
        <v>254</v>
      </c>
      <c r="B847" s="4" t="s">
        <v>255</v>
      </c>
      <c r="C847" s="4" t="s">
        <v>183</v>
      </c>
      <c r="D847" s="5">
        <v>4744</v>
      </c>
      <c r="E847" s="5">
        <v>19521.4</v>
      </c>
      <c r="F847" s="5">
        <v>5348</v>
      </c>
      <c r="G847" s="45">
        <v>19185.36</v>
      </c>
    </row>
    <row r="848" spans="1:7" ht="15" customHeight="1">
      <c r="A848" s="6" t="s">
        <v>254</v>
      </c>
      <c r="B848" s="7" t="s">
        <v>255</v>
      </c>
      <c r="C848" s="7" t="s">
        <v>49</v>
      </c>
      <c r="D848" s="8" t="s">
        <v>128</v>
      </c>
      <c r="E848" s="8" t="s">
        <v>128</v>
      </c>
      <c r="F848" s="8">
        <v>2800</v>
      </c>
      <c r="G848" s="46">
        <v>11354.2</v>
      </c>
    </row>
    <row r="849" spans="1:7" ht="15" customHeight="1">
      <c r="A849" s="3" t="s">
        <v>575</v>
      </c>
      <c r="B849" s="4" t="s">
        <v>576</v>
      </c>
      <c r="C849" s="4" t="s">
        <v>63</v>
      </c>
      <c r="D849" s="5" t="s">
        <v>128</v>
      </c>
      <c r="E849" s="5" t="s">
        <v>128</v>
      </c>
      <c r="F849" s="5">
        <v>2620.17</v>
      </c>
      <c r="G849" s="45">
        <v>13901.53</v>
      </c>
    </row>
    <row r="850" spans="1:7" ht="15" customHeight="1">
      <c r="A850" s="6" t="s">
        <v>256</v>
      </c>
      <c r="B850" s="7" t="s">
        <v>257</v>
      </c>
      <c r="C850" s="7" t="s">
        <v>138</v>
      </c>
      <c r="D850" s="8">
        <v>15872</v>
      </c>
      <c r="E850" s="8">
        <v>111245.2</v>
      </c>
      <c r="F850" s="8">
        <v>27440</v>
      </c>
      <c r="G850" s="46">
        <v>177228</v>
      </c>
    </row>
    <row r="851" spans="1:7" ht="15" customHeight="1">
      <c r="A851" s="3" t="s">
        <v>256</v>
      </c>
      <c r="B851" s="4" t="s">
        <v>257</v>
      </c>
      <c r="C851" s="4" t="s">
        <v>60</v>
      </c>
      <c r="D851" s="5">
        <v>512</v>
      </c>
      <c r="E851" s="5">
        <v>2895.4</v>
      </c>
      <c r="F851" s="5">
        <v>972</v>
      </c>
      <c r="G851" s="45">
        <v>5343.7</v>
      </c>
    </row>
    <row r="852" spans="1:7" ht="15" customHeight="1">
      <c r="A852" s="6" t="s">
        <v>256</v>
      </c>
      <c r="B852" s="7" t="s">
        <v>257</v>
      </c>
      <c r="C852" s="7" t="s">
        <v>139</v>
      </c>
      <c r="D852" s="8">
        <v>13800</v>
      </c>
      <c r="E852" s="8">
        <v>72732.75</v>
      </c>
      <c r="F852" s="8">
        <v>14656</v>
      </c>
      <c r="G852" s="46">
        <v>75160.7</v>
      </c>
    </row>
    <row r="853" spans="1:7" ht="15" customHeight="1">
      <c r="A853" s="3" t="s">
        <v>256</v>
      </c>
      <c r="B853" s="4" t="s">
        <v>257</v>
      </c>
      <c r="C853" s="4" t="s">
        <v>63</v>
      </c>
      <c r="D853" s="5">
        <v>4400</v>
      </c>
      <c r="E853" s="5">
        <v>31600</v>
      </c>
      <c r="F853" s="5">
        <v>12280</v>
      </c>
      <c r="G853" s="45">
        <v>79445</v>
      </c>
    </row>
    <row r="854" spans="1:7" ht="15" customHeight="1">
      <c r="A854" s="6" t="s">
        <v>256</v>
      </c>
      <c r="B854" s="7" t="s">
        <v>257</v>
      </c>
      <c r="C854" s="7" t="s">
        <v>122</v>
      </c>
      <c r="D854" s="8" t="s">
        <v>128</v>
      </c>
      <c r="E854" s="8" t="s">
        <v>128</v>
      </c>
      <c r="F854" s="8">
        <v>150</v>
      </c>
      <c r="G854" s="46">
        <v>885</v>
      </c>
    </row>
    <row r="855" spans="1:7" ht="15" customHeight="1">
      <c r="A855" s="3" t="s">
        <v>256</v>
      </c>
      <c r="B855" s="4" t="s">
        <v>257</v>
      </c>
      <c r="C855" s="4" t="s">
        <v>46</v>
      </c>
      <c r="D855" s="5">
        <v>505</v>
      </c>
      <c r="E855" s="5">
        <v>3702.55</v>
      </c>
      <c r="F855" s="5">
        <v>4240</v>
      </c>
      <c r="G855" s="45">
        <v>26098</v>
      </c>
    </row>
    <row r="856" spans="1:7" ht="15" customHeight="1">
      <c r="A856" s="6" t="s">
        <v>256</v>
      </c>
      <c r="B856" s="7" t="s">
        <v>257</v>
      </c>
      <c r="C856" s="7" t="s">
        <v>62</v>
      </c>
      <c r="D856" s="8">
        <v>3993.6</v>
      </c>
      <c r="E856" s="8">
        <v>23232.72</v>
      </c>
      <c r="F856" s="8">
        <v>3657.6</v>
      </c>
      <c r="G856" s="46">
        <v>20024.06</v>
      </c>
    </row>
    <row r="857" spans="1:7" ht="15" customHeight="1">
      <c r="A857" s="3" t="s">
        <v>256</v>
      </c>
      <c r="B857" s="4" t="s">
        <v>257</v>
      </c>
      <c r="C857" s="4" t="s">
        <v>502</v>
      </c>
      <c r="D857" s="5" t="s">
        <v>128</v>
      </c>
      <c r="E857" s="5" t="s">
        <v>128</v>
      </c>
      <c r="F857" s="5">
        <v>102.4</v>
      </c>
      <c r="G857" s="45">
        <v>742.4</v>
      </c>
    </row>
    <row r="858" spans="1:7" ht="15" customHeight="1">
      <c r="A858" s="6" t="s">
        <v>256</v>
      </c>
      <c r="B858" s="7" t="s">
        <v>257</v>
      </c>
      <c r="C858" s="7" t="s">
        <v>156</v>
      </c>
      <c r="D858" s="8">
        <v>12848</v>
      </c>
      <c r="E858" s="8">
        <v>73749.67</v>
      </c>
      <c r="F858" s="8">
        <v>11686</v>
      </c>
      <c r="G858" s="46">
        <v>64424.19</v>
      </c>
    </row>
    <row r="859" spans="1:7" ht="15" customHeight="1">
      <c r="A859" s="3" t="s">
        <v>256</v>
      </c>
      <c r="B859" s="4" t="s">
        <v>257</v>
      </c>
      <c r="C859" s="4" t="s">
        <v>102</v>
      </c>
      <c r="D859" s="5">
        <v>6336</v>
      </c>
      <c r="E859" s="5">
        <v>43580.94</v>
      </c>
      <c r="F859" s="5">
        <v>2658</v>
      </c>
      <c r="G859" s="45">
        <v>16687.39</v>
      </c>
    </row>
    <row r="860" spans="1:7" ht="15" customHeight="1">
      <c r="A860" s="6" t="s">
        <v>256</v>
      </c>
      <c r="B860" s="7" t="s">
        <v>257</v>
      </c>
      <c r="C860" s="7" t="s">
        <v>50</v>
      </c>
      <c r="D860" s="8">
        <v>3032</v>
      </c>
      <c r="E860" s="8">
        <v>17233.6</v>
      </c>
      <c r="F860" s="8">
        <v>3060</v>
      </c>
      <c r="G860" s="46">
        <v>16942.75</v>
      </c>
    </row>
    <row r="861" spans="1:7" ht="15" customHeight="1">
      <c r="A861" s="3" t="s">
        <v>256</v>
      </c>
      <c r="B861" s="4" t="s">
        <v>257</v>
      </c>
      <c r="C861" s="4" t="s">
        <v>69</v>
      </c>
      <c r="D861" s="5">
        <v>1425.6</v>
      </c>
      <c r="E861" s="5">
        <v>7275.1</v>
      </c>
      <c r="F861" s="5">
        <v>2496</v>
      </c>
      <c r="G861" s="45">
        <v>12391.6</v>
      </c>
    </row>
    <row r="862" spans="1:7" ht="15" customHeight="1">
      <c r="A862" s="6" t="s">
        <v>256</v>
      </c>
      <c r="B862" s="7" t="s">
        <v>257</v>
      </c>
      <c r="C862" s="7" t="s">
        <v>65</v>
      </c>
      <c r="D862" s="8" t="s">
        <v>128</v>
      </c>
      <c r="E862" s="8" t="s">
        <v>128</v>
      </c>
      <c r="F862" s="8">
        <v>768</v>
      </c>
      <c r="G862" s="46">
        <v>5077.2</v>
      </c>
    </row>
    <row r="863" spans="1:7" ht="15" customHeight="1">
      <c r="A863" s="3" t="s">
        <v>256</v>
      </c>
      <c r="B863" s="4" t="s">
        <v>257</v>
      </c>
      <c r="C863" s="4" t="s">
        <v>83</v>
      </c>
      <c r="D863" s="5">
        <v>240</v>
      </c>
      <c r="E863" s="5">
        <v>1872</v>
      </c>
      <c r="F863" s="5">
        <v>1928</v>
      </c>
      <c r="G863" s="45">
        <v>14557.6</v>
      </c>
    </row>
    <row r="864" spans="1:7" ht="15" customHeight="1">
      <c r="A864" s="6" t="s">
        <v>256</v>
      </c>
      <c r="B864" s="7" t="s">
        <v>257</v>
      </c>
      <c r="C864" s="7" t="s">
        <v>108</v>
      </c>
      <c r="D864" s="8" t="s">
        <v>128</v>
      </c>
      <c r="E864" s="8" t="s">
        <v>128</v>
      </c>
      <c r="F864" s="8">
        <v>1556.8</v>
      </c>
      <c r="G864" s="46">
        <v>7416.46</v>
      </c>
    </row>
    <row r="865" spans="1:7" ht="15" customHeight="1">
      <c r="A865" s="3" t="s">
        <v>256</v>
      </c>
      <c r="B865" s="4" t="s">
        <v>257</v>
      </c>
      <c r="C865" s="4" t="s">
        <v>66</v>
      </c>
      <c r="D865" s="5">
        <v>896</v>
      </c>
      <c r="E865" s="5">
        <v>4817.4</v>
      </c>
      <c r="F865" s="5">
        <v>1760</v>
      </c>
      <c r="G865" s="45">
        <v>9345</v>
      </c>
    </row>
    <row r="866" spans="1:7" ht="15" customHeight="1">
      <c r="A866" s="6" t="s">
        <v>256</v>
      </c>
      <c r="B866" s="7" t="s">
        <v>257</v>
      </c>
      <c r="C866" s="7" t="s">
        <v>68</v>
      </c>
      <c r="D866" s="8">
        <v>224</v>
      </c>
      <c r="E866" s="8">
        <v>1260.6</v>
      </c>
      <c r="F866" s="8">
        <v>128</v>
      </c>
      <c r="G866" s="46">
        <v>696.6</v>
      </c>
    </row>
    <row r="867" spans="1:7" ht="15" customHeight="1">
      <c r="A867" s="3" t="s">
        <v>258</v>
      </c>
      <c r="B867" s="4" t="s">
        <v>259</v>
      </c>
      <c r="C867" s="4" t="s">
        <v>46</v>
      </c>
      <c r="D867" s="5" t="s">
        <v>128</v>
      </c>
      <c r="E867" s="5" t="s">
        <v>128</v>
      </c>
      <c r="F867" s="5">
        <v>216</v>
      </c>
      <c r="G867" s="45">
        <v>1861.2</v>
      </c>
    </row>
    <row r="868" spans="1:7" ht="15" customHeight="1">
      <c r="A868" s="6" t="s">
        <v>258</v>
      </c>
      <c r="B868" s="7" t="s">
        <v>259</v>
      </c>
      <c r="C868" s="7" t="s">
        <v>183</v>
      </c>
      <c r="D868" s="8" t="s">
        <v>128</v>
      </c>
      <c r="E868" s="8" t="s">
        <v>128</v>
      </c>
      <c r="F868" s="8">
        <v>10.8</v>
      </c>
      <c r="G868" s="46">
        <v>99.36</v>
      </c>
    </row>
    <row r="869" spans="1:7" ht="15" customHeight="1">
      <c r="A869" s="3" t="s">
        <v>258</v>
      </c>
      <c r="B869" s="4" t="s">
        <v>259</v>
      </c>
      <c r="C869" s="4" t="s">
        <v>49</v>
      </c>
      <c r="D869" s="5" t="s">
        <v>128</v>
      </c>
      <c r="E869" s="5" t="s">
        <v>128</v>
      </c>
      <c r="F869" s="5">
        <v>72</v>
      </c>
      <c r="G869" s="45">
        <v>620.4</v>
      </c>
    </row>
    <row r="870" spans="1:7" ht="15" customHeight="1">
      <c r="A870" s="6" t="s">
        <v>260</v>
      </c>
      <c r="B870" s="7" t="s">
        <v>261</v>
      </c>
      <c r="C870" s="7" t="s">
        <v>138</v>
      </c>
      <c r="D870" s="8">
        <v>75</v>
      </c>
      <c r="E870" s="8">
        <v>637.2</v>
      </c>
      <c r="F870" s="8">
        <v>120</v>
      </c>
      <c r="G870" s="46">
        <v>892.8</v>
      </c>
    </row>
    <row r="871" spans="1:7" ht="15" customHeight="1">
      <c r="A871" s="3" t="s">
        <v>260</v>
      </c>
      <c r="B871" s="4" t="s">
        <v>261</v>
      </c>
      <c r="C871" s="4" t="s">
        <v>139</v>
      </c>
      <c r="D871" s="5" t="s">
        <v>128</v>
      </c>
      <c r="E871" s="5" t="s">
        <v>128</v>
      </c>
      <c r="F871" s="5">
        <v>156</v>
      </c>
      <c r="G871" s="45">
        <v>1024.92</v>
      </c>
    </row>
    <row r="872" spans="1:7" ht="15" customHeight="1">
      <c r="A872" s="6" t="s">
        <v>260</v>
      </c>
      <c r="B872" s="7" t="s">
        <v>261</v>
      </c>
      <c r="C872" s="7" t="s">
        <v>46</v>
      </c>
      <c r="D872" s="8">
        <v>6</v>
      </c>
      <c r="E872" s="8">
        <v>44.64</v>
      </c>
      <c r="F872" s="8" t="s">
        <v>128</v>
      </c>
      <c r="G872" s="46" t="s">
        <v>128</v>
      </c>
    </row>
    <row r="873" spans="1:7" ht="15" customHeight="1">
      <c r="A873" s="3" t="s">
        <v>260</v>
      </c>
      <c r="B873" s="4" t="s">
        <v>261</v>
      </c>
      <c r="C873" s="4" t="s">
        <v>156</v>
      </c>
      <c r="D873" s="5">
        <v>150</v>
      </c>
      <c r="E873" s="5">
        <v>1191.83</v>
      </c>
      <c r="F873" s="5">
        <v>120</v>
      </c>
      <c r="G873" s="45">
        <v>816</v>
      </c>
    </row>
    <row r="874" spans="1:7" ht="15" customHeight="1">
      <c r="A874" s="6" t="s">
        <v>260</v>
      </c>
      <c r="B874" s="7" t="s">
        <v>261</v>
      </c>
      <c r="C874" s="7" t="s">
        <v>562</v>
      </c>
      <c r="D874" s="8">
        <v>20</v>
      </c>
      <c r="E874" s="8">
        <v>250</v>
      </c>
      <c r="F874" s="8" t="s">
        <v>128</v>
      </c>
      <c r="G874" s="46" t="s">
        <v>128</v>
      </c>
    </row>
    <row r="875" spans="1:7" ht="15" customHeight="1">
      <c r="A875" s="3" t="s">
        <v>260</v>
      </c>
      <c r="B875" s="4" t="s">
        <v>261</v>
      </c>
      <c r="C875" s="4" t="s">
        <v>49</v>
      </c>
      <c r="D875" s="5" t="s">
        <v>128</v>
      </c>
      <c r="E875" s="5" t="s">
        <v>128</v>
      </c>
      <c r="F875" s="5">
        <v>30</v>
      </c>
      <c r="G875" s="45">
        <v>208.8</v>
      </c>
    </row>
    <row r="876" spans="1:7" ht="15" customHeight="1">
      <c r="A876" s="6" t="s">
        <v>262</v>
      </c>
      <c r="B876" s="7" t="s">
        <v>263</v>
      </c>
      <c r="C876" s="7" t="s">
        <v>110</v>
      </c>
      <c r="D876" s="8" t="s">
        <v>128</v>
      </c>
      <c r="E876" s="8" t="s">
        <v>128</v>
      </c>
      <c r="F876" s="8">
        <v>250</v>
      </c>
      <c r="G876" s="46">
        <v>2240</v>
      </c>
    </row>
    <row r="877" spans="1:7" ht="15" customHeight="1">
      <c r="A877" s="3" t="s">
        <v>262</v>
      </c>
      <c r="B877" s="4" t="s">
        <v>263</v>
      </c>
      <c r="C877" s="4" t="s">
        <v>87</v>
      </c>
      <c r="D877" s="5">
        <v>25.5</v>
      </c>
      <c r="E877" s="5">
        <v>235.62</v>
      </c>
      <c r="F877" s="5" t="s">
        <v>128</v>
      </c>
      <c r="G877" s="45" t="s">
        <v>128</v>
      </c>
    </row>
    <row r="878" spans="1:7" ht="15" customHeight="1">
      <c r="A878" s="6" t="s">
        <v>262</v>
      </c>
      <c r="B878" s="7" t="s">
        <v>263</v>
      </c>
      <c r="C878" s="7" t="s">
        <v>138</v>
      </c>
      <c r="D878" s="8">
        <v>3602</v>
      </c>
      <c r="E878" s="8">
        <v>19803.3</v>
      </c>
      <c r="F878" s="8">
        <v>6156.5</v>
      </c>
      <c r="G878" s="46">
        <v>35277.22</v>
      </c>
    </row>
    <row r="879" spans="1:7" ht="15" customHeight="1">
      <c r="A879" s="3" t="s">
        <v>262</v>
      </c>
      <c r="B879" s="4" t="s">
        <v>263</v>
      </c>
      <c r="C879" s="4" t="s">
        <v>63</v>
      </c>
      <c r="D879" s="5" t="s">
        <v>128</v>
      </c>
      <c r="E879" s="5" t="s">
        <v>128</v>
      </c>
      <c r="F879" s="5">
        <v>358</v>
      </c>
      <c r="G879" s="45">
        <v>2516.8</v>
      </c>
    </row>
    <row r="880" spans="1:7" ht="15" customHeight="1">
      <c r="A880" s="6" t="s">
        <v>262</v>
      </c>
      <c r="B880" s="7" t="s">
        <v>263</v>
      </c>
      <c r="C880" s="7" t="s">
        <v>46</v>
      </c>
      <c r="D880" s="8">
        <v>2891.25</v>
      </c>
      <c r="E880" s="8">
        <v>19540.44</v>
      </c>
      <c r="F880" s="8">
        <v>25248.3</v>
      </c>
      <c r="G880" s="46">
        <v>121785.41</v>
      </c>
    </row>
    <row r="881" spans="1:7" ht="15" customHeight="1">
      <c r="A881" s="3" t="s">
        <v>262</v>
      </c>
      <c r="B881" s="4" t="s">
        <v>263</v>
      </c>
      <c r="C881" s="4" t="s">
        <v>156</v>
      </c>
      <c r="D881" s="5">
        <v>518</v>
      </c>
      <c r="E881" s="5">
        <v>4095.6</v>
      </c>
      <c r="F881" s="5">
        <v>526.5</v>
      </c>
      <c r="G881" s="45">
        <v>3527</v>
      </c>
    </row>
    <row r="882" spans="1:7" ht="15" customHeight="1">
      <c r="A882" s="6" t="s">
        <v>262</v>
      </c>
      <c r="B882" s="7" t="s">
        <v>263</v>
      </c>
      <c r="C882" s="7" t="s">
        <v>50</v>
      </c>
      <c r="D882" s="8">
        <v>37500</v>
      </c>
      <c r="E882" s="8">
        <v>168510</v>
      </c>
      <c r="F882" s="8">
        <v>16500</v>
      </c>
      <c r="G882" s="46">
        <v>67445</v>
      </c>
    </row>
    <row r="883" spans="1:7" ht="15" customHeight="1">
      <c r="A883" s="3" t="s">
        <v>262</v>
      </c>
      <c r="B883" s="4" t="s">
        <v>263</v>
      </c>
      <c r="C883" s="4" t="s">
        <v>85</v>
      </c>
      <c r="D883" s="5" t="s">
        <v>128</v>
      </c>
      <c r="E883" s="5" t="s">
        <v>128</v>
      </c>
      <c r="F883" s="5">
        <v>1116</v>
      </c>
      <c r="G883" s="45">
        <v>6059.51</v>
      </c>
    </row>
    <row r="884" spans="1:7" ht="15" customHeight="1">
      <c r="A884" s="6" t="s">
        <v>262</v>
      </c>
      <c r="B884" s="7" t="s">
        <v>263</v>
      </c>
      <c r="C884" s="7" t="s">
        <v>100</v>
      </c>
      <c r="D884" s="8" t="s">
        <v>128</v>
      </c>
      <c r="E884" s="8" t="s">
        <v>128</v>
      </c>
      <c r="F884" s="8">
        <v>16700</v>
      </c>
      <c r="G884" s="46">
        <v>68795</v>
      </c>
    </row>
    <row r="885" spans="1:7" ht="15" customHeight="1">
      <c r="A885" s="3" t="s">
        <v>262</v>
      </c>
      <c r="B885" s="4" t="s">
        <v>263</v>
      </c>
      <c r="C885" s="4" t="s">
        <v>86</v>
      </c>
      <c r="D885" s="5" t="s">
        <v>128</v>
      </c>
      <c r="E885" s="5" t="s">
        <v>128</v>
      </c>
      <c r="F885" s="5">
        <v>27000</v>
      </c>
      <c r="G885" s="45">
        <v>113500</v>
      </c>
    </row>
    <row r="886" spans="1:7" ht="15" customHeight="1">
      <c r="A886" s="6" t="s">
        <v>262</v>
      </c>
      <c r="B886" s="7" t="s">
        <v>263</v>
      </c>
      <c r="C886" s="7" t="s">
        <v>183</v>
      </c>
      <c r="D886" s="8">
        <v>426.05</v>
      </c>
      <c r="E886" s="8">
        <v>3087.31</v>
      </c>
      <c r="F886" s="8">
        <v>435.3</v>
      </c>
      <c r="G886" s="46">
        <v>3037.52</v>
      </c>
    </row>
    <row r="887" spans="1:7" ht="15" customHeight="1">
      <c r="A887" s="3" t="s">
        <v>262</v>
      </c>
      <c r="B887" s="4" t="s">
        <v>263</v>
      </c>
      <c r="C887" s="4" t="s">
        <v>49</v>
      </c>
      <c r="D887" s="5">
        <v>15000</v>
      </c>
      <c r="E887" s="5">
        <v>55010</v>
      </c>
      <c r="F887" s="5">
        <v>20243.7</v>
      </c>
      <c r="G887" s="45">
        <v>80924.22</v>
      </c>
    </row>
    <row r="888" spans="1:7" ht="15" customHeight="1">
      <c r="A888" s="6" t="s">
        <v>262</v>
      </c>
      <c r="B888" s="7" t="s">
        <v>263</v>
      </c>
      <c r="C888" s="7" t="s">
        <v>66</v>
      </c>
      <c r="D888" s="8" t="s">
        <v>128</v>
      </c>
      <c r="E888" s="8" t="s">
        <v>128</v>
      </c>
      <c r="F888" s="8">
        <v>17000</v>
      </c>
      <c r="G888" s="46">
        <v>66800</v>
      </c>
    </row>
    <row r="889" spans="1:7" ht="15" customHeight="1">
      <c r="A889" s="3" t="s">
        <v>489</v>
      </c>
      <c r="B889" s="4" t="s">
        <v>490</v>
      </c>
      <c r="C889" s="4" t="s">
        <v>138</v>
      </c>
      <c r="D889" s="5" t="s">
        <v>128</v>
      </c>
      <c r="E889" s="5" t="s">
        <v>128</v>
      </c>
      <c r="F889" s="5">
        <v>96466.5</v>
      </c>
      <c r="G889" s="45">
        <v>323425.6</v>
      </c>
    </row>
    <row r="890" spans="1:7" ht="15" customHeight="1">
      <c r="A890" s="6" t="s">
        <v>489</v>
      </c>
      <c r="B890" s="7" t="s">
        <v>168</v>
      </c>
      <c r="C890" s="7" t="s">
        <v>156</v>
      </c>
      <c r="D890" s="8">
        <v>1200</v>
      </c>
      <c r="E890" s="8">
        <v>8640</v>
      </c>
      <c r="F890" s="8" t="s">
        <v>128</v>
      </c>
      <c r="G890" s="46" t="s">
        <v>128</v>
      </c>
    </row>
    <row r="891" spans="1:7" ht="15" customHeight="1">
      <c r="A891" s="3" t="s">
        <v>577</v>
      </c>
      <c r="B891" s="4" t="s">
        <v>578</v>
      </c>
      <c r="C891" s="4" t="s">
        <v>46</v>
      </c>
      <c r="D891" s="5">
        <v>21600</v>
      </c>
      <c r="E891" s="5">
        <v>22039.2</v>
      </c>
      <c r="F891" s="5" t="s">
        <v>128</v>
      </c>
      <c r="G891" s="45" t="s">
        <v>128</v>
      </c>
    </row>
    <row r="892" spans="1:7" ht="15" customHeight="1">
      <c r="A892" s="6" t="s">
        <v>491</v>
      </c>
      <c r="B892" s="7" t="s">
        <v>492</v>
      </c>
      <c r="C892" s="7" t="s">
        <v>46</v>
      </c>
      <c r="D892" s="8" t="s">
        <v>128</v>
      </c>
      <c r="E892" s="8" t="s">
        <v>128</v>
      </c>
      <c r="F892" s="8">
        <v>219</v>
      </c>
      <c r="G892" s="46">
        <v>1147.5</v>
      </c>
    </row>
    <row r="893" spans="1:7" ht="15" customHeight="1">
      <c r="A893" s="3" t="s">
        <v>493</v>
      </c>
      <c r="B893" s="4" t="s">
        <v>494</v>
      </c>
      <c r="C893" s="4" t="s">
        <v>139</v>
      </c>
      <c r="D893" s="5" t="s">
        <v>128</v>
      </c>
      <c r="E893" s="5" t="s">
        <v>128</v>
      </c>
      <c r="F893" s="5">
        <v>157742</v>
      </c>
      <c r="G893" s="45">
        <v>226084</v>
      </c>
    </row>
    <row r="894" spans="1:7" ht="15" customHeight="1">
      <c r="A894" s="6" t="s">
        <v>493</v>
      </c>
      <c r="B894" s="7" t="s">
        <v>494</v>
      </c>
      <c r="C894" s="7" t="s">
        <v>53</v>
      </c>
      <c r="D894" s="8" t="s">
        <v>128</v>
      </c>
      <c r="E894" s="8" t="s">
        <v>128</v>
      </c>
      <c r="F894" s="8">
        <v>33845</v>
      </c>
      <c r="G894" s="46">
        <v>51584</v>
      </c>
    </row>
    <row r="895" spans="1:7" ht="15" customHeight="1">
      <c r="A895" s="3" t="s">
        <v>493</v>
      </c>
      <c r="B895" s="4" t="s">
        <v>494</v>
      </c>
      <c r="C895" s="4" t="s">
        <v>84</v>
      </c>
      <c r="D895" s="5" t="s">
        <v>128</v>
      </c>
      <c r="E895" s="5" t="s">
        <v>128</v>
      </c>
      <c r="F895" s="5">
        <v>104168</v>
      </c>
      <c r="G895" s="45">
        <v>190944</v>
      </c>
    </row>
    <row r="896" spans="1:7" ht="15" customHeight="1">
      <c r="A896" s="6" t="s">
        <v>493</v>
      </c>
      <c r="B896" s="7" t="s">
        <v>494</v>
      </c>
      <c r="C896" s="7" t="s">
        <v>46</v>
      </c>
      <c r="D896" s="8" t="s">
        <v>128</v>
      </c>
      <c r="E896" s="8" t="s">
        <v>128</v>
      </c>
      <c r="F896" s="8">
        <v>30382074</v>
      </c>
      <c r="G896" s="46">
        <v>44484787.7</v>
      </c>
    </row>
    <row r="897" spans="1:7" ht="15" customHeight="1">
      <c r="A897" s="3" t="s">
        <v>493</v>
      </c>
      <c r="B897" s="4" t="s">
        <v>494</v>
      </c>
      <c r="C897" s="4" t="s">
        <v>57</v>
      </c>
      <c r="D897" s="5" t="s">
        <v>128</v>
      </c>
      <c r="E897" s="5" t="s">
        <v>128</v>
      </c>
      <c r="F897" s="5">
        <v>1730651.9</v>
      </c>
      <c r="G897" s="45">
        <v>2865044.88</v>
      </c>
    </row>
    <row r="898" spans="1:7" ht="15" customHeight="1">
      <c r="A898" s="6" t="s">
        <v>493</v>
      </c>
      <c r="B898" s="7" t="s">
        <v>494</v>
      </c>
      <c r="C898" s="7" t="s">
        <v>156</v>
      </c>
      <c r="D898" s="8" t="s">
        <v>128</v>
      </c>
      <c r="E898" s="8" t="s">
        <v>128</v>
      </c>
      <c r="F898" s="8">
        <v>89585</v>
      </c>
      <c r="G898" s="46">
        <v>152681.25</v>
      </c>
    </row>
    <row r="899" spans="1:7" ht="15" customHeight="1">
      <c r="A899" s="3" t="s">
        <v>493</v>
      </c>
      <c r="B899" s="4" t="s">
        <v>494</v>
      </c>
      <c r="C899" s="4" t="s">
        <v>50</v>
      </c>
      <c r="D899" s="5" t="s">
        <v>128</v>
      </c>
      <c r="E899" s="5" t="s">
        <v>128</v>
      </c>
      <c r="F899" s="5">
        <v>4410</v>
      </c>
      <c r="G899" s="45">
        <v>16565</v>
      </c>
    </row>
    <row r="900" spans="1:7" ht="15" customHeight="1">
      <c r="A900" s="6" t="s">
        <v>493</v>
      </c>
      <c r="B900" s="7" t="s">
        <v>494</v>
      </c>
      <c r="C900" s="7" t="s">
        <v>85</v>
      </c>
      <c r="D900" s="8" t="s">
        <v>128</v>
      </c>
      <c r="E900" s="8" t="s">
        <v>128</v>
      </c>
      <c r="F900" s="8">
        <v>1528031</v>
      </c>
      <c r="G900" s="46">
        <v>2473002.6</v>
      </c>
    </row>
    <row r="901" spans="1:7" ht="15" customHeight="1">
      <c r="A901" s="3" t="s">
        <v>493</v>
      </c>
      <c r="B901" s="4" t="s">
        <v>494</v>
      </c>
      <c r="C901" s="4" t="s">
        <v>83</v>
      </c>
      <c r="D901" s="5" t="s">
        <v>128</v>
      </c>
      <c r="E901" s="5" t="s">
        <v>128</v>
      </c>
      <c r="F901" s="5">
        <v>20820</v>
      </c>
      <c r="G901" s="45">
        <v>34000</v>
      </c>
    </row>
    <row r="902" spans="1:7" ht="15" customHeight="1">
      <c r="A902" s="6" t="s">
        <v>493</v>
      </c>
      <c r="B902" s="7" t="s">
        <v>494</v>
      </c>
      <c r="C902" s="7" t="s">
        <v>108</v>
      </c>
      <c r="D902" s="8" t="s">
        <v>128</v>
      </c>
      <c r="E902" s="8" t="s">
        <v>128</v>
      </c>
      <c r="F902" s="8">
        <v>22650.4</v>
      </c>
      <c r="G902" s="46">
        <v>32125</v>
      </c>
    </row>
    <row r="903" spans="1:7" ht="15" customHeight="1">
      <c r="A903" s="3" t="s">
        <v>495</v>
      </c>
      <c r="B903" s="4" t="s">
        <v>169</v>
      </c>
      <c r="C903" s="4" t="s">
        <v>104</v>
      </c>
      <c r="D903" s="5">
        <v>209260</v>
      </c>
      <c r="E903" s="5">
        <v>263328</v>
      </c>
      <c r="F903" s="5" t="s">
        <v>128</v>
      </c>
      <c r="G903" s="45" t="s">
        <v>128</v>
      </c>
    </row>
    <row r="904" spans="1:7" ht="15" customHeight="1">
      <c r="A904" s="6" t="s">
        <v>495</v>
      </c>
      <c r="B904" s="7" t="s">
        <v>169</v>
      </c>
      <c r="C904" s="7" t="s">
        <v>138</v>
      </c>
      <c r="D904" s="8">
        <v>1910063</v>
      </c>
      <c r="E904" s="8">
        <v>1507665</v>
      </c>
      <c r="F904" s="8" t="s">
        <v>128</v>
      </c>
      <c r="G904" s="46" t="s">
        <v>128</v>
      </c>
    </row>
    <row r="905" spans="1:7" ht="15" customHeight="1">
      <c r="A905" s="3" t="s">
        <v>495</v>
      </c>
      <c r="B905" s="4" t="s">
        <v>169</v>
      </c>
      <c r="C905" s="4" t="s">
        <v>139</v>
      </c>
      <c r="D905" s="5">
        <v>157621</v>
      </c>
      <c r="E905" s="5">
        <v>233915</v>
      </c>
      <c r="F905" s="5" t="s">
        <v>128</v>
      </c>
      <c r="G905" s="45" t="s">
        <v>128</v>
      </c>
    </row>
    <row r="906" spans="1:7" ht="15" customHeight="1">
      <c r="A906" s="6" t="s">
        <v>495</v>
      </c>
      <c r="B906" s="7" t="s">
        <v>169</v>
      </c>
      <c r="C906" s="7" t="s">
        <v>53</v>
      </c>
      <c r="D906" s="8">
        <v>232835</v>
      </c>
      <c r="E906" s="8">
        <v>361410</v>
      </c>
      <c r="F906" s="8" t="s">
        <v>128</v>
      </c>
      <c r="G906" s="46" t="s">
        <v>128</v>
      </c>
    </row>
    <row r="907" spans="1:7" ht="15" customHeight="1">
      <c r="A907" s="3" t="s">
        <v>495</v>
      </c>
      <c r="B907" s="4" t="s">
        <v>169</v>
      </c>
      <c r="C907" s="4" t="s">
        <v>84</v>
      </c>
      <c r="D907" s="5">
        <v>21551</v>
      </c>
      <c r="E907" s="5">
        <v>32448</v>
      </c>
      <c r="F907" s="5" t="s">
        <v>128</v>
      </c>
      <c r="G907" s="45" t="s">
        <v>128</v>
      </c>
    </row>
    <row r="908" spans="1:7" ht="15" customHeight="1">
      <c r="A908" s="6" t="s">
        <v>495</v>
      </c>
      <c r="B908" s="7" t="s">
        <v>169</v>
      </c>
      <c r="C908" s="7" t="s">
        <v>46</v>
      </c>
      <c r="D908" s="8">
        <v>24297046</v>
      </c>
      <c r="E908" s="8">
        <v>26511538.21</v>
      </c>
      <c r="F908" s="8" t="s">
        <v>128</v>
      </c>
      <c r="G908" s="46" t="s">
        <v>128</v>
      </c>
    </row>
    <row r="909" spans="1:7" ht="15" customHeight="1">
      <c r="A909" s="3" t="s">
        <v>495</v>
      </c>
      <c r="B909" s="4" t="s">
        <v>169</v>
      </c>
      <c r="C909" s="4" t="s">
        <v>98</v>
      </c>
      <c r="D909" s="5">
        <v>943455</v>
      </c>
      <c r="E909" s="5">
        <v>1124575</v>
      </c>
      <c r="F909" s="5" t="s">
        <v>128</v>
      </c>
      <c r="G909" s="45" t="s">
        <v>128</v>
      </c>
    </row>
    <row r="910" spans="1:7" ht="15" customHeight="1">
      <c r="A910" s="6" t="s">
        <v>495</v>
      </c>
      <c r="B910" s="7" t="s">
        <v>169</v>
      </c>
      <c r="C910" s="7" t="s">
        <v>57</v>
      </c>
      <c r="D910" s="8">
        <v>2664071</v>
      </c>
      <c r="E910" s="8">
        <v>3505871.72</v>
      </c>
      <c r="F910" s="8" t="s">
        <v>128</v>
      </c>
      <c r="G910" s="46" t="s">
        <v>128</v>
      </c>
    </row>
    <row r="911" spans="1:7" ht="15" customHeight="1">
      <c r="A911" s="3" t="s">
        <v>495</v>
      </c>
      <c r="B911" s="4" t="s">
        <v>169</v>
      </c>
      <c r="C911" s="4" t="s">
        <v>156</v>
      </c>
      <c r="D911" s="5">
        <v>4100</v>
      </c>
      <c r="E911" s="5">
        <v>10900</v>
      </c>
      <c r="F911" s="5" t="s">
        <v>128</v>
      </c>
      <c r="G911" s="45" t="s">
        <v>128</v>
      </c>
    </row>
    <row r="912" spans="1:7" ht="15" customHeight="1">
      <c r="A912" s="6" t="s">
        <v>495</v>
      </c>
      <c r="B912" s="7" t="s">
        <v>169</v>
      </c>
      <c r="C912" s="7" t="s">
        <v>49</v>
      </c>
      <c r="D912" s="8">
        <v>35.36</v>
      </c>
      <c r="E912" s="8">
        <v>361.28</v>
      </c>
      <c r="F912" s="8" t="s">
        <v>128</v>
      </c>
      <c r="G912" s="46" t="s">
        <v>128</v>
      </c>
    </row>
    <row r="913" spans="1:7" ht="15" customHeight="1">
      <c r="A913" s="3" t="s">
        <v>495</v>
      </c>
      <c r="B913" s="4" t="s">
        <v>169</v>
      </c>
      <c r="C913" s="4" t="s">
        <v>83</v>
      </c>
      <c r="D913" s="5">
        <v>204796</v>
      </c>
      <c r="E913" s="5">
        <v>248580</v>
      </c>
      <c r="F913" s="5" t="s">
        <v>128</v>
      </c>
      <c r="G913" s="45" t="s">
        <v>128</v>
      </c>
    </row>
    <row r="914" spans="1:7" ht="15" customHeight="1">
      <c r="A914" s="6" t="s">
        <v>496</v>
      </c>
      <c r="B914" s="7" t="s">
        <v>497</v>
      </c>
      <c r="C914" s="7" t="s">
        <v>43</v>
      </c>
      <c r="D914" s="8" t="s">
        <v>128</v>
      </c>
      <c r="E914" s="8" t="s">
        <v>128</v>
      </c>
      <c r="F914" s="8">
        <v>1100</v>
      </c>
      <c r="G914" s="46">
        <v>3943.19</v>
      </c>
    </row>
    <row r="915" spans="1:7" ht="15" customHeight="1">
      <c r="A915" s="3" t="s">
        <v>170</v>
      </c>
      <c r="B915" s="4" t="s">
        <v>171</v>
      </c>
      <c r="C915" s="4" t="s">
        <v>48</v>
      </c>
      <c r="D915" s="5">
        <v>22495</v>
      </c>
      <c r="E915" s="5">
        <v>104329.58</v>
      </c>
      <c r="F915" s="5">
        <v>51182</v>
      </c>
      <c r="G915" s="45">
        <v>224602.61</v>
      </c>
    </row>
    <row r="916" spans="1:7" ht="15" customHeight="1">
      <c r="A916" s="6" t="s">
        <v>170</v>
      </c>
      <c r="B916" s="7" t="s">
        <v>171</v>
      </c>
      <c r="C916" s="7" t="s">
        <v>63</v>
      </c>
      <c r="D916" s="8">
        <v>4464</v>
      </c>
      <c r="E916" s="8">
        <v>33703.2</v>
      </c>
      <c r="F916" s="8">
        <v>4680</v>
      </c>
      <c r="G916" s="46">
        <v>35100</v>
      </c>
    </row>
    <row r="917" spans="1:7" ht="15" customHeight="1">
      <c r="A917" s="3" t="s">
        <v>170</v>
      </c>
      <c r="B917" s="4" t="s">
        <v>171</v>
      </c>
      <c r="C917" s="4" t="s">
        <v>46</v>
      </c>
      <c r="D917" s="5">
        <v>15948.9</v>
      </c>
      <c r="E917" s="5">
        <v>95693.4</v>
      </c>
      <c r="F917" s="5">
        <v>52285.5</v>
      </c>
      <c r="G917" s="45">
        <v>316951.92</v>
      </c>
    </row>
    <row r="918" spans="1:7" ht="15" customHeight="1">
      <c r="A918" s="6" t="s">
        <v>170</v>
      </c>
      <c r="B918" s="7" t="s">
        <v>171</v>
      </c>
      <c r="C918" s="7" t="s">
        <v>49</v>
      </c>
      <c r="D918" s="8" t="s">
        <v>128</v>
      </c>
      <c r="E918" s="8" t="s">
        <v>128</v>
      </c>
      <c r="F918" s="8">
        <v>16079.39</v>
      </c>
      <c r="G918" s="46">
        <v>121211.7</v>
      </c>
    </row>
    <row r="919" spans="1:7" ht="15" customHeight="1">
      <c r="A919" s="3" t="s">
        <v>172</v>
      </c>
      <c r="B919" s="4" t="s">
        <v>173</v>
      </c>
      <c r="C919" s="4" t="s">
        <v>48</v>
      </c>
      <c r="D919" s="5">
        <v>22400</v>
      </c>
      <c r="E919" s="5">
        <v>104894.1</v>
      </c>
      <c r="F919" s="5">
        <v>18000</v>
      </c>
      <c r="G919" s="45">
        <v>177247.85</v>
      </c>
    </row>
    <row r="920" spans="1:7" ht="15" customHeight="1">
      <c r="A920" s="6" t="s">
        <v>172</v>
      </c>
      <c r="B920" s="7" t="s">
        <v>173</v>
      </c>
      <c r="C920" s="7" t="s">
        <v>46</v>
      </c>
      <c r="D920" s="8">
        <v>14400</v>
      </c>
      <c r="E920" s="8">
        <v>85536</v>
      </c>
      <c r="F920" s="8" t="s">
        <v>128</v>
      </c>
      <c r="G920" s="46" t="s">
        <v>128</v>
      </c>
    </row>
    <row r="921" spans="1:7" ht="15" customHeight="1">
      <c r="A921" s="3" t="s">
        <v>579</v>
      </c>
      <c r="B921" s="4" t="s">
        <v>580</v>
      </c>
      <c r="C921" s="4" t="s">
        <v>48</v>
      </c>
      <c r="D921" s="5" t="s">
        <v>128</v>
      </c>
      <c r="E921" s="5" t="s">
        <v>128</v>
      </c>
      <c r="F921" s="5">
        <v>21084</v>
      </c>
      <c r="G921" s="45">
        <v>89828.52</v>
      </c>
    </row>
    <row r="922" spans="1:7" ht="15" customHeight="1">
      <c r="A922" s="6" t="s">
        <v>579</v>
      </c>
      <c r="B922" s="7" t="s">
        <v>580</v>
      </c>
      <c r="C922" s="7" t="s">
        <v>138</v>
      </c>
      <c r="D922" s="8" t="s">
        <v>128</v>
      </c>
      <c r="E922" s="8" t="s">
        <v>128</v>
      </c>
      <c r="F922" s="8">
        <v>1172.9</v>
      </c>
      <c r="G922" s="46">
        <v>9384.8</v>
      </c>
    </row>
    <row r="923" spans="1:7" ht="15" customHeight="1">
      <c r="A923" s="3" t="s">
        <v>579</v>
      </c>
      <c r="B923" s="4" t="s">
        <v>580</v>
      </c>
      <c r="C923" s="4" t="s">
        <v>63</v>
      </c>
      <c r="D923" s="5">
        <v>6734.52</v>
      </c>
      <c r="E923" s="5">
        <v>42105</v>
      </c>
      <c r="F923" s="5">
        <v>5287</v>
      </c>
      <c r="G923" s="45">
        <v>32910</v>
      </c>
    </row>
    <row r="924" spans="1:7" ht="15" customHeight="1">
      <c r="A924" s="6" t="s">
        <v>579</v>
      </c>
      <c r="B924" s="7" t="s">
        <v>580</v>
      </c>
      <c r="C924" s="7" t="s">
        <v>42</v>
      </c>
      <c r="D924" s="8">
        <v>4940</v>
      </c>
      <c r="E924" s="8">
        <v>26753.21</v>
      </c>
      <c r="F924" s="8" t="s">
        <v>128</v>
      </c>
      <c r="G924" s="46" t="s">
        <v>128</v>
      </c>
    </row>
    <row r="925" spans="1:7" ht="15" customHeight="1">
      <c r="A925" s="3" t="s">
        <v>579</v>
      </c>
      <c r="B925" s="4" t="s">
        <v>580</v>
      </c>
      <c r="C925" s="4" t="s">
        <v>46</v>
      </c>
      <c r="D925" s="5">
        <v>259.7</v>
      </c>
      <c r="E925" s="5">
        <v>2560</v>
      </c>
      <c r="F925" s="5" t="s">
        <v>128</v>
      </c>
      <c r="G925" s="45" t="s">
        <v>128</v>
      </c>
    </row>
    <row r="926" spans="1:7" ht="15" customHeight="1">
      <c r="A926" s="6" t="s">
        <v>175</v>
      </c>
      <c r="B926" s="7" t="s">
        <v>176</v>
      </c>
      <c r="C926" s="7" t="s">
        <v>48</v>
      </c>
      <c r="D926" s="8">
        <v>592</v>
      </c>
      <c r="E926" s="8">
        <v>4214.9</v>
      </c>
      <c r="F926" s="8" t="s">
        <v>128</v>
      </c>
      <c r="G926" s="46" t="s">
        <v>128</v>
      </c>
    </row>
    <row r="927" spans="1:7" ht="15" customHeight="1">
      <c r="A927" s="3" t="s">
        <v>581</v>
      </c>
      <c r="B927" s="4" t="s">
        <v>582</v>
      </c>
      <c r="C927" s="4" t="s">
        <v>42</v>
      </c>
      <c r="D927" s="5">
        <v>6100</v>
      </c>
      <c r="E927" s="5">
        <v>4972.39</v>
      </c>
      <c r="F927" s="5" t="s">
        <v>128</v>
      </c>
      <c r="G927" s="45" t="s">
        <v>128</v>
      </c>
    </row>
    <row r="928" spans="1:7" ht="15" customHeight="1">
      <c r="A928" s="6" t="s">
        <v>390</v>
      </c>
      <c r="B928" s="7" t="s">
        <v>391</v>
      </c>
      <c r="C928" s="7" t="s">
        <v>48</v>
      </c>
      <c r="D928" s="8">
        <v>16117</v>
      </c>
      <c r="E928" s="8">
        <v>119204.32</v>
      </c>
      <c r="F928" s="8">
        <v>41580</v>
      </c>
      <c r="G928" s="46">
        <v>280500.66</v>
      </c>
    </row>
    <row r="929" spans="1:7" ht="15" customHeight="1">
      <c r="A929" s="3" t="s">
        <v>390</v>
      </c>
      <c r="B929" s="4" t="s">
        <v>391</v>
      </c>
      <c r="C929" s="4" t="s">
        <v>42</v>
      </c>
      <c r="D929" s="5">
        <v>8948</v>
      </c>
      <c r="E929" s="5">
        <v>114929.64</v>
      </c>
      <c r="F929" s="5" t="s">
        <v>128</v>
      </c>
      <c r="G929" s="45" t="s">
        <v>128</v>
      </c>
    </row>
    <row r="930" spans="1:7" ht="15" customHeight="1">
      <c r="A930" s="6" t="s">
        <v>390</v>
      </c>
      <c r="B930" s="7" t="s">
        <v>391</v>
      </c>
      <c r="C930" s="7" t="s">
        <v>61</v>
      </c>
      <c r="D930" s="8">
        <v>7000</v>
      </c>
      <c r="E930" s="8">
        <v>58288.1</v>
      </c>
      <c r="F930" s="8" t="s">
        <v>128</v>
      </c>
      <c r="G930" s="46" t="s">
        <v>128</v>
      </c>
    </row>
    <row r="931" spans="1:7" ht="15" customHeight="1">
      <c r="A931" s="3" t="s">
        <v>392</v>
      </c>
      <c r="B931" s="4" t="s">
        <v>393</v>
      </c>
      <c r="C931" s="4" t="s">
        <v>56</v>
      </c>
      <c r="D931" s="5">
        <v>20802</v>
      </c>
      <c r="E931" s="5">
        <v>141919.81</v>
      </c>
      <c r="F931" s="5">
        <v>15342</v>
      </c>
      <c r="G931" s="45">
        <v>98172.77</v>
      </c>
    </row>
    <row r="932" spans="1:7" ht="15" customHeight="1">
      <c r="A932" s="6" t="s">
        <v>392</v>
      </c>
      <c r="B932" s="7" t="s">
        <v>393</v>
      </c>
      <c r="C932" s="7" t="s">
        <v>43</v>
      </c>
      <c r="D932" s="8">
        <v>252</v>
      </c>
      <c r="E932" s="8">
        <v>985.91</v>
      </c>
      <c r="F932" s="8" t="s">
        <v>128</v>
      </c>
      <c r="G932" s="46" t="s">
        <v>128</v>
      </c>
    </row>
    <row r="933" spans="1:7" ht="15" customHeight="1">
      <c r="A933" s="3" t="s">
        <v>392</v>
      </c>
      <c r="B933" s="4" t="s">
        <v>393</v>
      </c>
      <c r="C933" s="4" t="s">
        <v>71</v>
      </c>
      <c r="D933" s="5">
        <v>10692</v>
      </c>
      <c r="E933" s="5">
        <v>74744.49</v>
      </c>
      <c r="F933" s="5">
        <v>10548</v>
      </c>
      <c r="G933" s="45">
        <v>70893.1</v>
      </c>
    </row>
    <row r="934" spans="1:7" ht="15" customHeight="1">
      <c r="A934" s="6" t="s">
        <v>583</v>
      </c>
      <c r="B934" s="7" t="s">
        <v>584</v>
      </c>
      <c r="C934" s="7" t="s">
        <v>156</v>
      </c>
      <c r="D934" s="8">
        <v>23.81</v>
      </c>
      <c r="E934" s="8">
        <v>8949</v>
      </c>
      <c r="F934" s="8" t="s">
        <v>128</v>
      </c>
      <c r="G934" s="46" t="s">
        <v>128</v>
      </c>
    </row>
    <row r="935" spans="1:7" ht="15" customHeight="1">
      <c r="A935" s="3" t="s">
        <v>498</v>
      </c>
      <c r="B935" s="4" t="s">
        <v>285</v>
      </c>
      <c r="C935" s="4" t="s">
        <v>44</v>
      </c>
      <c r="D935" s="5" t="s">
        <v>128</v>
      </c>
      <c r="E935" s="5" t="s">
        <v>128</v>
      </c>
      <c r="F935" s="5">
        <v>100</v>
      </c>
      <c r="G935" s="45">
        <v>5100</v>
      </c>
    </row>
    <row r="936" spans="1:7" ht="15" customHeight="1">
      <c r="A936" s="6" t="s">
        <v>585</v>
      </c>
      <c r="B936" s="7" t="s">
        <v>586</v>
      </c>
      <c r="C936" s="7" t="s">
        <v>48</v>
      </c>
      <c r="D936" s="8" t="s">
        <v>128</v>
      </c>
      <c r="E936" s="8" t="s">
        <v>128</v>
      </c>
      <c r="F936" s="8">
        <v>5154.55</v>
      </c>
      <c r="G936" s="46">
        <v>23951.75</v>
      </c>
    </row>
    <row r="937" spans="1:7" ht="15" customHeight="1">
      <c r="A937" s="3" t="s">
        <v>587</v>
      </c>
      <c r="B937" s="4" t="s">
        <v>285</v>
      </c>
      <c r="C937" s="4" t="s">
        <v>48</v>
      </c>
      <c r="D937" s="5" t="s">
        <v>128</v>
      </c>
      <c r="E937" s="5" t="s">
        <v>128</v>
      </c>
      <c r="F937" s="5">
        <v>7994</v>
      </c>
      <c r="G937" s="45">
        <v>13452.17</v>
      </c>
    </row>
    <row r="938" spans="1:7" ht="15" customHeight="1">
      <c r="A938" s="6" t="s">
        <v>499</v>
      </c>
      <c r="B938" s="7" t="s">
        <v>394</v>
      </c>
      <c r="C938" s="7" t="s">
        <v>218</v>
      </c>
      <c r="D938" s="8">
        <v>111720</v>
      </c>
      <c r="E938" s="8">
        <v>75411</v>
      </c>
      <c r="F938" s="8" t="s">
        <v>128</v>
      </c>
      <c r="G938" s="46" t="s">
        <v>128</v>
      </c>
    </row>
    <row r="939" spans="1:7" ht="15" customHeight="1">
      <c r="A939" s="3" t="s">
        <v>500</v>
      </c>
      <c r="B939" s="4" t="s">
        <v>501</v>
      </c>
      <c r="C939" s="4" t="s">
        <v>218</v>
      </c>
      <c r="D939" s="5" t="s">
        <v>128</v>
      </c>
      <c r="E939" s="5" t="s">
        <v>128</v>
      </c>
      <c r="F939" s="5">
        <v>74480</v>
      </c>
      <c r="G939" s="45">
        <v>63308</v>
      </c>
    </row>
    <row r="940" spans="1:7" ht="15" customHeight="1">
      <c r="A940" s="6" t="s">
        <v>588</v>
      </c>
      <c r="B940" s="7" t="s">
        <v>589</v>
      </c>
      <c r="C940" s="7" t="s">
        <v>156</v>
      </c>
      <c r="D940" s="8" t="s">
        <v>128</v>
      </c>
      <c r="E940" s="8" t="s">
        <v>128</v>
      </c>
      <c r="F940" s="8">
        <v>33.47</v>
      </c>
      <c r="G940" s="46">
        <v>90.9</v>
      </c>
    </row>
    <row r="941" spans="1:7" ht="15" customHeight="1">
      <c r="A941" s="3" t="s">
        <v>588</v>
      </c>
      <c r="B941" s="4" t="s">
        <v>589</v>
      </c>
      <c r="C941" s="4" t="s">
        <v>590</v>
      </c>
      <c r="D941" s="5" t="s">
        <v>128</v>
      </c>
      <c r="E941" s="5" t="s">
        <v>128</v>
      </c>
      <c r="F941" s="5">
        <v>9850</v>
      </c>
      <c r="G941" s="45">
        <v>12312.5</v>
      </c>
    </row>
    <row r="942" spans="1:7" ht="15" customHeight="1">
      <c r="A942" s="6" t="s">
        <v>591</v>
      </c>
      <c r="B942" s="7" t="s">
        <v>285</v>
      </c>
      <c r="C942" s="7" t="s">
        <v>69</v>
      </c>
      <c r="D942" s="8" t="s">
        <v>128</v>
      </c>
      <c r="E942" s="8" t="s">
        <v>128</v>
      </c>
      <c r="F942" s="8">
        <v>1000</v>
      </c>
      <c r="G942" s="46">
        <v>3205.2</v>
      </c>
    </row>
    <row r="943" spans="1:7" ht="15" customHeight="1">
      <c r="A943" s="3" t="s">
        <v>361</v>
      </c>
      <c r="B943" s="4" t="s">
        <v>362</v>
      </c>
      <c r="C943" s="4" t="s">
        <v>122</v>
      </c>
      <c r="D943" s="5">
        <v>5460</v>
      </c>
      <c r="E943" s="5">
        <v>8189.98</v>
      </c>
      <c r="F943" s="5" t="s">
        <v>128</v>
      </c>
      <c r="G943" s="45" t="s">
        <v>128</v>
      </c>
    </row>
    <row r="944" spans="1:7" ht="15" customHeight="1">
      <c r="A944" s="6" t="s">
        <v>361</v>
      </c>
      <c r="B944" s="7" t="s">
        <v>362</v>
      </c>
      <c r="C944" s="7" t="s">
        <v>46</v>
      </c>
      <c r="D944" s="8">
        <v>2016</v>
      </c>
      <c r="E944" s="8">
        <v>3024</v>
      </c>
      <c r="F944" s="8">
        <v>5940</v>
      </c>
      <c r="G944" s="46">
        <v>9504</v>
      </c>
    </row>
    <row r="945" spans="1:7" ht="15" customHeight="1">
      <c r="A945" s="3" t="s">
        <v>361</v>
      </c>
      <c r="B945" s="4" t="s">
        <v>362</v>
      </c>
      <c r="C945" s="4" t="s">
        <v>83</v>
      </c>
      <c r="D945" s="5" t="s">
        <v>128</v>
      </c>
      <c r="E945" s="5" t="s">
        <v>128</v>
      </c>
      <c r="F945" s="5">
        <v>7005.6</v>
      </c>
      <c r="G945" s="45">
        <v>16112.88</v>
      </c>
    </row>
    <row r="946" spans="1:7" ht="15" customHeight="1">
      <c r="A946" s="6" t="s">
        <v>363</v>
      </c>
      <c r="B946" s="7" t="s">
        <v>364</v>
      </c>
      <c r="C946" s="7" t="s">
        <v>53</v>
      </c>
      <c r="D946" s="8">
        <v>700</v>
      </c>
      <c r="E946" s="8">
        <v>1171.48</v>
      </c>
      <c r="F946" s="8">
        <v>705</v>
      </c>
      <c r="G946" s="46">
        <v>1221.86</v>
      </c>
    </row>
    <row r="947" spans="1:7" ht="15" customHeight="1">
      <c r="A947" s="3" t="s">
        <v>363</v>
      </c>
      <c r="B947" s="4" t="s">
        <v>364</v>
      </c>
      <c r="C947" s="4" t="s">
        <v>156</v>
      </c>
      <c r="D947" s="5">
        <v>95.25</v>
      </c>
      <c r="E947" s="5">
        <v>227.34</v>
      </c>
      <c r="F947" s="5">
        <v>624.96</v>
      </c>
      <c r="G947" s="45">
        <v>1813.61</v>
      </c>
    </row>
    <row r="948" spans="1:7" ht="15" customHeight="1">
      <c r="A948" s="6" t="s">
        <v>365</v>
      </c>
      <c r="B948" s="7" t="s">
        <v>366</v>
      </c>
      <c r="C948" s="7" t="s">
        <v>104</v>
      </c>
      <c r="D948" s="8" t="s">
        <v>128</v>
      </c>
      <c r="E948" s="8" t="s">
        <v>128</v>
      </c>
      <c r="F948" s="8">
        <v>139209.6</v>
      </c>
      <c r="G948" s="46">
        <v>159751.86</v>
      </c>
    </row>
    <row r="949" spans="1:7" ht="15" customHeight="1">
      <c r="A949" s="3" t="s">
        <v>365</v>
      </c>
      <c r="B949" s="4" t="s">
        <v>366</v>
      </c>
      <c r="C949" s="4" t="s">
        <v>138</v>
      </c>
      <c r="D949" s="5">
        <v>11636.75</v>
      </c>
      <c r="E949" s="5">
        <v>96924.66</v>
      </c>
      <c r="F949" s="5">
        <v>38761.95</v>
      </c>
      <c r="G949" s="45">
        <v>273192.16</v>
      </c>
    </row>
    <row r="950" spans="1:7" ht="15" customHeight="1">
      <c r="A950" s="6" t="s">
        <v>365</v>
      </c>
      <c r="B950" s="7" t="s">
        <v>366</v>
      </c>
      <c r="C950" s="7" t="s">
        <v>60</v>
      </c>
      <c r="D950" s="8">
        <v>621.7</v>
      </c>
      <c r="E950" s="8">
        <v>5566.43</v>
      </c>
      <c r="F950" s="8">
        <v>17372.45</v>
      </c>
      <c r="G950" s="46">
        <v>36113.75</v>
      </c>
    </row>
    <row r="951" spans="1:7" ht="15" customHeight="1">
      <c r="A951" s="3" t="s">
        <v>365</v>
      </c>
      <c r="B951" s="4" t="s">
        <v>366</v>
      </c>
      <c r="C951" s="4" t="s">
        <v>139</v>
      </c>
      <c r="D951" s="5">
        <v>8791.2</v>
      </c>
      <c r="E951" s="5">
        <v>66826.32</v>
      </c>
      <c r="F951" s="5">
        <v>699179.5</v>
      </c>
      <c r="G951" s="45">
        <v>955328.79</v>
      </c>
    </row>
    <row r="952" spans="1:7" ht="15" customHeight="1">
      <c r="A952" s="6" t="s">
        <v>365</v>
      </c>
      <c r="B952" s="7" t="s">
        <v>366</v>
      </c>
      <c r="C952" s="7" t="s">
        <v>105</v>
      </c>
      <c r="D952" s="8">
        <v>26952.48</v>
      </c>
      <c r="E952" s="8">
        <v>25941.76</v>
      </c>
      <c r="F952" s="8">
        <v>80013.12</v>
      </c>
      <c r="G952" s="46">
        <v>88706.69</v>
      </c>
    </row>
    <row r="953" spans="1:7" ht="15" customHeight="1">
      <c r="A953" s="3" t="s">
        <v>365</v>
      </c>
      <c r="B953" s="4" t="s">
        <v>366</v>
      </c>
      <c r="C953" s="4" t="s">
        <v>106</v>
      </c>
      <c r="D953" s="5">
        <v>27001.44</v>
      </c>
      <c r="E953" s="5">
        <v>25988.89</v>
      </c>
      <c r="F953" s="5">
        <v>87018.24</v>
      </c>
      <c r="G953" s="45">
        <v>100323.46</v>
      </c>
    </row>
    <row r="954" spans="1:7" ht="15" customHeight="1">
      <c r="A954" s="6" t="s">
        <v>365</v>
      </c>
      <c r="B954" s="7" t="s">
        <v>366</v>
      </c>
      <c r="C954" s="7" t="s">
        <v>122</v>
      </c>
      <c r="D954" s="8">
        <v>2142</v>
      </c>
      <c r="E954" s="8">
        <v>3748.5</v>
      </c>
      <c r="F954" s="8">
        <v>22015.68</v>
      </c>
      <c r="G954" s="46">
        <v>26418.82</v>
      </c>
    </row>
    <row r="955" spans="1:7" ht="15" customHeight="1">
      <c r="A955" s="3" t="s">
        <v>365</v>
      </c>
      <c r="B955" s="4" t="s">
        <v>366</v>
      </c>
      <c r="C955" s="4" t="s">
        <v>46</v>
      </c>
      <c r="D955" s="5">
        <v>576791.58</v>
      </c>
      <c r="E955" s="5">
        <v>743755.84</v>
      </c>
      <c r="F955" s="5">
        <v>1170896.16</v>
      </c>
      <c r="G955" s="45">
        <v>1201016.94</v>
      </c>
    </row>
    <row r="956" spans="1:7" ht="15" customHeight="1">
      <c r="A956" s="6" t="s">
        <v>365</v>
      </c>
      <c r="B956" s="7" t="s">
        <v>366</v>
      </c>
      <c r="C956" s="7" t="s">
        <v>62</v>
      </c>
      <c r="D956" s="8">
        <v>5316.72</v>
      </c>
      <c r="E956" s="8">
        <v>43830.43</v>
      </c>
      <c r="F956" s="8">
        <v>197034.52</v>
      </c>
      <c r="G956" s="46">
        <v>281406.05</v>
      </c>
    </row>
    <row r="957" spans="1:7" ht="15" customHeight="1">
      <c r="A957" s="3" t="s">
        <v>365</v>
      </c>
      <c r="B957" s="4" t="s">
        <v>366</v>
      </c>
      <c r="C957" s="4" t="s">
        <v>502</v>
      </c>
      <c r="D957" s="5" t="s">
        <v>128</v>
      </c>
      <c r="E957" s="5" t="s">
        <v>128</v>
      </c>
      <c r="F957" s="5">
        <v>21631.52</v>
      </c>
      <c r="G957" s="45">
        <v>25317.84</v>
      </c>
    </row>
    <row r="958" spans="1:7" ht="15" customHeight="1">
      <c r="A958" s="6" t="s">
        <v>365</v>
      </c>
      <c r="B958" s="7" t="s">
        <v>366</v>
      </c>
      <c r="C958" s="7" t="s">
        <v>156</v>
      </c>
      <c r="D958" s="8">
        <v>43329.95</v>
      </c>
      <c r="E958" s="8">
        <v>257500.8</v>
      </c>
      <c r="F958" s="8">
        <v>56849.5</v>
      </c>
      <c r="G958" s="46">
        <v>305984.6</v>
      </c>
    </row>
    <row r="959" spans="1:7" ht="15" customHeight="1">
      <c r="A959" s="3" t="s">
        <v>365</v>
      </c>
      <c r="B959" s="4" t="s">
        <v>366</v>
      </c>
      <c r="C959" s="4" t="s">
        <v>107</v>
      </c>
      <c r="D959" s="5" t="s">
        <v>128</v>
      </c>
      <c r="E959" s="5" t="s">
        <v>128</v>
      </c>
      <c r="F959" s="5">
        <v>54002.88</v>
      </c>
      <c r="G959" s="45">
        <v>60304.18</v>
      </c>
    </row>
    <row r="960" spans="1:7" ht="15" customHeight="1">
      <c r="A960" s="6" t="s">
        <v>365</v>
      </c>
      <c r="B960" s="7" t="s">
        <v>366</v>
      </c>
      <c r="C960" s="7" t="s">
        <v>102</v>
      </c>
      <c r="D960" s="8">
        <v>434</v>
      </c>
      <c r="E960" s="8">
        <v>3200.7</v>
      </c>
      <c r="F960" s="8" t="s">
        <v>128</v>
      </c>
      <c r="G960" s="46" t="s">
        <v>128</v>
      </c>
    </row>
    <row r="961" spans="1:7" ht="15" customHeight="1">
      <c r="A961" s="3" t="s">
        <v>365</v>
      </c>
      <c r="B961" s="4" t="s">
        <v>366</v>
      </c>
      <c r="C961" s="4" t="s">
        <v>50</v>
      </c>
      <c r="D961" s="5">
        <v>422</v>
      </c>
      <c r="E961" s="5">
        <v>3890.9</v>
      </c>
      <c r="F961" s="5">
        <v>54900.74</v>
      </c>
      <c r="G961" s="45">
        <v>72726.24</v>
      </c>
    </row>
    <row r="962" spans="1:7" ht="15" customHeight="1">
      <c r="A962" s="6" t="s">
        <v>365</v>
      </c>
      <c r="B962" s="7" t="s">
        <v>366</v>
      </c>
      <c r="C962" s="7" t="s">
        <v>113</v>
      </c>
      <c r="D962" s="8">
        <v>54002.88</v>
      </c>
      <c r="E962" s="8">
        <v>51977.78</v>
      </c>
      <c r="F962" s="8">
        <v>27001.44</v>
      </c>
      <c r="G962" s="46">
        <v>31891.97</v>
      </c>
    </row>
    <row r="963" spans="1:7" ht="15" customHeight="1">
      <c r="A963" s="3" t="s">
        <v>365</v>
      </c>
      <c r="B963" s="4" t="s">
        <v>366</v>
      </c>
      <c r="C963" s="4" t="s">
        <v>85</v>
      </c>
      <c r="D963" s="5" t="s">
        <v>128</v>
      </c>
      <c r="E963" s="5" t="s">
        <v>128</v>
      </c>
      <c r="F963" s="5">
        <v>10076.36</v>
      </c>
      <c r="G963" s="45">
        <v>18299.57</v>
      </c>
    </row>
    <row r="964" spans="1:7" ht="15" customHeight="1">
      <c r="A964" s="6" t="s">
        <v>365</v>
      </c>
      <c r="B964" s="7" t="s">
        <v>366</v>
      </c>
      <c r="C964" s="7" t="s">
        <v>65</v>
      </c>
      <c r="D964" s="8" t="s">
        <v>128</v>
      </c>
      <c r="E964" s="8" t="s">
        <v>128</v>
      </c>
      <c r="F964" s="8">
        <v>476.65</v>
      </c>
      <c r="G964" s="46">
        <v>4308.73</v>
      </c>
    </row>
    <row r="965" spans="1:7" ht="15" customHeight="1">
      <c r="A965" s="3" t="s">
        <v>365</v>
      </c>
      <c r="B965" s="4" t="s">
        <v>366</v>
      </c>
      <c r="C965" s="4" t="s">
        <v>123</v>
      </c>
      <c r="D965" s="5" t="s">
        <v>128</v>
      </c>
      <c r="E965" s="5" t="s">
        <v>128</v>
      </c>
      <c r="F965" s="5">
        <v>15720.24</v>
      </c>
      <c r="G965" s="45">
        <v>24239.47</v>
      </c>
    </row>
    <row r="966" spans="1:7" ht="15" customHeight="1">
      <c r="A966" s="6" t="s">
        <v>365</v>
      </c>
      <c r="B966" s="7" t="s">
        <v>366</v>
      </c>
      <c r="C966" s="7" t="s">
        <v>183</v>
      </c>
      <c r="D966" s="8" t="s">
        <v>128</v>
      </c>
      <c r="E966" s="8" t="s">
        <v>128</v>
      </c>
      <c r="F966" s="8">
        <v>13682.52</v>
      </c>
      <c r="G966" s="46">
        <v>26604.09</v>
      </c>
    </row>
    <row r="967" spans="1:7" ht="15" customHeight="1">
      <c r="A967" s="3" t="s">
        <v>365</v>
      </c>
      <c r="B967" s="4" t="s">
        <v>366</v>
      </c>
      <c r="C967" s="4" t="s">
        <v>49</v>
      </c>
      <c r="D967" s="5" t="s">
        <v>128</v>
      </c>
      <c r="E967" s="5" t="s">
        <v>128</v>
      </c>
      <c r="F967" s="5">
        <v>30369.84</v>
      </c>
      <c r="G967" s="45">
        <v>55125.87</v>
      </c>
    </row>
    <row r="968" spans="1:7" ht="15" customHeight="1">
      <c r="A968" s="6" t="s">
        <v>365</v>
      </c>
      <c r="B968" s="7" t="s">
        <v>366</v>
      </c>
      <c r="C968" s="7" t="s">
        <v>59</v>
      </c>
      <c r="D968" s="8">
        <v>22000</v>
      </c>
      <c r="E968" s="8">
        <v>22000</v>
      </c>
      <c r="F968" s="8">
        <v>10004.16</v>
      </c>
      <c r="G968" s="46">
        <v>12755.3</v>
      </c>
    </row>
    <row r="969" spans="1:7" ht="15" customHeight="1">
      <c r="A969" s="3" t="s">
        <v>365</v>
      </c>
      <c r="B969" s="4" t="s">
        <v>366</v>
      </c>
      <c r="C969" s="4" t="s">
        <v>83</v>
      </c>
      <c r="D969" s="5">
        <v>1158.75</v>
      </c>
      <c r="E969" s="5">
        <v>12936.81</v>
      </c>
      <c r="F969" s="5">
        <v>28005.9</v>
      </c>
      <c r="G969" s="45">
        <v>47212.1</v>
      </c>
    </row>
    <row r="970" spans="1:7" ht="15" customHeight="1">
      <c r="A970" s="6" t="s">
        <v>365</v>
      </c>
      <c r="B970" s="7" t="s">
        <v>366</v>
      </c>
      <c r="C970" s="7" t="s">
        <v>108</v>
      </c>
      <c r="D970" s="8" t="s">
        <v>128</v>
      </c>
      <c r="E970" s="8" t="s">
        <v>128</v>
      </c>
      <c r="F970" s="8">
        <v>112160.32</v>
      </c>
      <c r="G970" s="46">
        <v>144618.58</v>
      </c>
    </row>
    <row r="971" spans="1:7" ht="15" customHeight="1">
      <c r="A971" s="3" t="s">
        <v>365</v>
      </c>
      <c r="B971" s="4" t="s">
        <v>366</v>
      </c>
      <c r="C971" s="4" t="s">
        <v>66</v>
      </c>
      <c r="D971" s="5" t="s">
        <v>128</v>
      </c>
      <c r="E971" s="5" t="s">
        <v>128</v>
      </c>
      <c r="F971" s="5">
        <v>27001.44</v>
      </c>
      <c r="G971" s="45">
        <v>33802.02</v>
      </c>
    </row>
    <row r="972" spans="1:7" ht="15" customHeight="1">
      <c r="A972" s="6" t="s">
        <v>365</v>
      </c>
      <c r="B972" s="7" t="s">
        <v>366</v>
      </c>
      <c r="C972" s="7" t="s">
        <v>68</v>
      </c>
      <c r="D972" s="8">
        <v>28.8</v>
      </c>
      <c r="E972" s="8">
        <v>210.96</v>
      </c>
      <c r="F972" s="8" t="s">
        <v>128</v>
      </c>
      <c r="G972" s="46" t="s">
        <v>128</v>
      </c>
    </row>
    <row r="973" spans="1:7" ht="15" customHeight="1">
      <c r="A973" s="3" t="s">
        <v>367</v>
      </c>
      <c r="B973" s="4" t="s">
        <v>368</v>
      </c>
      <c r="C973" s="4" t="s">
        <v>53</v>
      </c>
      <c r="D973" s="5">
        <v>21395.52</v>
      </c>
      <c r="E973" s="5">
        <v>28883.95</v>
      </c>
      <c r="F973" s="5" t="s">
        <v>128</v>
      </c>
      <c r="G973" s="45" t="s">
        <v>128</v>
      </c>
    </row>
    <row r="974" spans="1:7" ht="15" customHeight="1">
      <c r="A974" s="6" t="s">
        <v>367</v>
      </c>
      <c r="B974" s="7" t="s">
        <v>368</v>
      </c>
      <c r="C974" s="7" t="s">
        <v>106</v>
      </c>
      <c r="D974" s="8">
        <v>27001.44</v>
      </c>
      <c r="E974" s="8">
        <v>25988.89</v>
      </c>
      <c r="F974" s="8" t="s">
        <v>128</v>
      </c>
      <c r="G974" s="46" t="s">
        <v>128</v>
      </c>
    </row>
    <row r="975" spans="1:7" ht="15" customHeight="1">
      <c r="A975" s="3" t="s">
        <v>367</v>
      </c>
      <c r="B975" s="4" t="s">
        <v>368</v>
      </c>
      <c r="C975" s="4" t="s">
        <v>140</v>
      </c>
      <c r="D975" s="5">
        <v>1377.12</v>
      </c>
      <c r="E975" s="5">
        <v>2968.06</v>
      </c>
      <c r="F975" s="5" t="s">
        <v>128</v>
      </c>
      <c r="G975" s="45" t="s">
        <v>128</v>
      </c>
    </row>
    <row r="976" spans="1:7" ht="15" customHeight="1">
      <c r="A976" s="6" t="s">
        <v>367</v>
      </c>
      <c r="B976" s="7" t="s">
        <v>368</v>
      </c>
      <c r="C976" s="7" t="s">
        <v>46</v>
      </c>
      <c r="D976" s="8">
        <v>154089.12</v>
      </c>
      <c r="E976" s="8">
        <v>202010.38</v>
      </c>
      <c r="F976" s="8">
        <v>76772</v>
      </c>
      <c r="G976" s="46">
        <v>91343.43</v>
      </c>
    </row>
    <row r="977" spans="1:7" ht="15" customHeight="1">
      <c r="A977" s="3" t="s">
        <v>367</v>
      </c>
      <c r="B977" s="4" t="s">
        <v>368</v>
      </c>
      <c r="C977" s="4" t="s">
        <v>156</v>
      </c>
      <c r="D977" s="5" t="s">
        <v>128</v>
      </c>
      <c r="E977" s="5" t="s">
        <v>128</v>
      </c>
      <c r="F977" s="5">
        <v>5872.24</v>
      </c>
      <c r="G977" s="45">
        <v>20492.99</v>
      </c>
    </row>
    <row r="978" spans="1:7" ht="15" customHeight="1">
      <c r="A978" s="6" t="s">
        <v>367</v>
      </c>
      <c r="B978" s="7" t="s">
        <v>368</v>
      </c>
      <c r="C978" s="7" t="s">
        <v>123</v>
      </c>
      <c r="D978" s="8">
        <v>4614</v>
      </c>
      <c r="E978" s="8">
        <v>9712.12</v>
      </c>
      <c r="F978" s="8" t="s">
        <v>128</v>
      </c>
      <c r="G978" s="46" t="s">
        <v>128</v>
      </c>
    </row>
    <row r="979" spans="1:7" ht="15" customHeight="1">
      <c r="A979" s="3" t="s">
        <v>367</v>
      </c>
      <c r="B979" s="4" t="s">
        <v>368</v>
      </c>
      <c r="C979" s="4" t="s">
        <v>108</v>
      </c>
      <c r="D979" s="5">
        <v>25997.76</v>
      </c>
      <c r="E979" s="5">
        <v>35096.98</v>
      </c>
      <c r="F979" s="5" t="s">
        <v>128</v>
      </c>
      <c r="G979" s="45" t="s">
        <v>128</v>
      </c>
    </row>
    <row r="980" spans="1:7" ht="15" customHeight="1">
      <c r="A980" s="6" t="s">
        <v>367</v>
      </c>
      <c r="B980" s="7" t="s">
        <v>368</v>
      </c>
      <c r="C980" s="7" t="s">
        <v>68</v>
      </c>
      <c r="D980" s="8">
        <v>10972.08</v>
      </c>
      <c r="E980" s="8">
        <v>18807.56</v>
      </c>
      <c r="F980" s="8" t="s">
        <v>128</v>
      </c>
      <c r="G980" s="46" t="s">
        <v>128</v>
      </c>
    </row>
    <row r="981" spans="1:7" ht="15" customHeight="1">
      <c r="A981" s="3" t="s">
        <v>369</v>
      </c>
      <c r="B981" s="4" t="s">
        <v>370</v>
      </c>
      <c r="C981" s="4" t="s">
        <v>138</v>
      </c>
      <c r="D981" s="5">
        <v>230.4</v>
      </c>
      <c r="E981" s="5">
        <v>2028.48</v>
      </c>
      <c r="F981" s="5">
        <v>1034.4</v>
      </c>
      <c r="G981" s="45">
        <v>8662.4</v>
      </c>
    </row>
    <row r="982" spans="1:7" ht="15" customHeight="1">
      <c r="A982" s="6" t="s">
        <v>369</v>
      </c>
      <c r="B982" s="7" t="s">
        <v>370</v>
      </c>
      <c r="C982" s="7" t="s">
        <v>156</v>
      </c>
      <c r="D982" s="8">
        <v>3055.8</v>
      </c>
      <c r="E982" s="8">
        <v>25934.26</v>
      </c>
      <c r="F982" s="8">
        <v>2966.1</v>
      </c>
      <c r="G982" s="46">
        <v>22921.91</v>
      </c>
    </row>
    <row r="983" spans="1:7" ht="15" customHeight="1">
      <c r="A983" s="3" t="s">
        <v>369</v>
      </c>
      <c r="B983" s="4" t="s">
        <v>370</v>
      </c>
      <c r="C983" s="4" t="s">
        <v>102</v>
      </c>
      <c r="D983" s="5">
        <v>46.8</v>
      </c>
      <c r="E983" s="5">
        <v>369.54</v>
      </c>
      <c r="F983" s="5" t="s">
        <v>128</v>
      </c>
      <c r="G983" s="45" t="s">
        <v>128</v>
      </c>
    </row>
    <row r="984" spans="1:7" ht="15" customHeight="1">
      <c r="A984" s="6" t="s">
        <v>369</v>
      </c>
      <c r="B984" s="7" t="s">
        <v>370</v>
      </c>
      <c r="C984" s="7" t="s">
        <v>50</v>
      </c>
      <c r="D984" s="8">
        <v>3895.8</v>
      </c>
      <c r="E984" s="8">
        <v>26227.31</v>
      </c>
      <c r="F984" s="8">
        <v>4104</v>
      </c>
      <c r="G984" s="46">
        <v>27695.16</v>
      </c>
    </row>
    <row r="985" spans="1:7" ht="15" customHeight="1">
      <c r="A985" s="3" t="s">
        <v>369</v>
      </c>
      <c r="B985" s="4" t="s">
        <v>370</v>
      </c>
      <c r="C985" s="4" t="s">
        <v>85</v>
      </c>
      <c r="D985" s="5" t="s">
        <v>128</v>
      </c>
      <c r="E985" s="5" t="s">
        <v>128</v>
      </c>
      <c r="F985" s="5">
        <v>1513.8</v>
      </c>
      <c r="G985" s="45">
        <v>13523.76</v>
      </c>
    </row>
    <row r="986" spans="1:7" ht="15" customHeight="1">
      <c r="A986" s="6" t="s">
        <v>369</v>
      </c>
      <c r="B986" s="7" t="s">
        <v>370</v>
      </c>
      <c r="C986" s="7" t="s">
        <v>68</v>
      </c>
      <c r="D986" s="8">
        <v>15.6</v>
      </c>
      <c r="E986" s="8">
        <v>110.76</v>
      </c>
      <c r="F986" s="8" t="s">
        <v>128</v>
      </c>
      <c r="G986" s="46" t="s">
        <v>128</v>
      </c>
    </row>
    <row r="987" spans="1:7" ht="15" customHeight="1">
      <c r="A987" s="3" t="s">
        <v>371</v>
      </c>
      <c r="B987" s="4" t="s">
        <v>372</v>
      </c>
      <c r="C987" s="4" t="s">
        <v>138</v>
      </c>
      <c r="D987" s="5" t="s">
        <v>128</v>
      </c>
      <c r="E987" s="5" t="s">
        <v>128</v>
      </c>
      <c r="F987" s="5">
        <v>73.4</v>
      </c>
      <c r="G987" s="45">
        <v>513.8</v>
      </c>
    </row>
    <row r="988" spans="1:7" ht="15" customHeight="1">
      <c r="A988" s="6" t="s">
        <v>371</v>
      </c>
      <c r="B988" s="7" t="s">
        <v>372</v>
      </c>
      <c r="C988" s="7" t="s">
        <v>60</v>
      </c>
      <c r="D988" s="8">
        <v>181.5</v>
      </c>
      <c r="E988" s="8">
        <v>1127.11</v>
      </c>
      <c r="F988" s="8">
        <v>149.48</v>
      </c>
      <c r="G988" s="46">
        <v>927.9</v>
      </c>
    </row>
    <row r="989" spans="1:7" ht="15" customHeight="1">
      <c r="A989" s="3" t="s">
        <v>371</v>
      </c>
      <c r="B989" s="4" t="s">
        <v>372</v>
      </c>
      <c r="C989" s="4" t="s">
        <v>139</v>
      </c>
      <c r="D989" s="5">
        <v>806.5</v>
      </c>
      <c r="E989" s="5">
        <v>5008.37</v>
      </c>
      <c r="F989" s="5">
        <v>146.34</v>
      </c>
      <c r="G989" s="45">
        <v>908.77</v>
      </c>
    </row>
    <row r="990" spans="1:7" ht="15" customHeight="1">
      <c r="A990" s="6" t="s">
        <v>371</v>
      </c>
      <c r="B990" s="7" t="s">
        <v>372</v>
      </c>
      <c r="C990" s="7" t="s">
        <v>62</v>
      </c>
      <c r="D990" s="8">
        <v>293.58</v>
      </c>
      <c r="E990" s="8">
        <v>1823.13</v>
      </c>
      <c r="F990" s="8">
        <v>376.87</v>
      </c>
      <c r="G990" s="46">
        <v>2340.36</v>
      </c>
    </row>
    <row r="991" spans="1:7" ht="15" customHeight="1">
      <c r="A991" s="3" t="s">
        <v>371</v>
      </c>
      <c r="B991" s="4" t="s">
        <v>372</v>
      </c>
      <c r="C991" s="4" t="s">
        <v>156</v>
      </c>
      <c r="D991" s="5">
        <v>302.8</v>
      </c>
      <c r="E991" s="5">
        <v>2284.55</v>
      </c>
      <c r="F991" s="5">
        <v>428.95</v>
      </c>
      <c r="G991" s="45">
        <v>2606.2</v>
      </c>
    </row>
    <row r="992" spans="1:7" ht="15" customHeight="1">
      <c r="A992" s="6" t="s">
        <v>371</v>
      </c>
      <c r="B992" s="7" t="s">
        <v>372</v>
      </c>
      <c r="C992" s="7" t="s">
        <v>50</v>
      </c>
      <c r="D992" s="8">
        <v>13533.83</v>
      </c>
      <c r="E992" s="8">
        <v>83909.75</v>
      </c>
      <c r="F992" s="8">
        <v>22981.25</v>
      </c>
      <c r="G992" s="46">
        <v>142499.85</v>
      </c>
    </row>
    <row r="993" spans="1:7" ht="15" customHeight="1">
      <c r="A993" s="3" t="s">
        <v>371</v>
      </c>
      <c r="B993" s="4" t="s">
        <v>372</v>
      </c>
      <c r="C993" s="4" t="s">
        <v>49</v>
      </c>
      <c r="D993" s="5" t="s">
        <v>128</v>
      </c>
      <c r="E993" s="5" t="s">
        <v>128</v>
      </c>
      <c r="F993" s="5">
        <v>4934.9</v>
      </c>
      <c r="G993" s="45">
        <v>30596.38</v>
      </c>
    </row>
    <row r="994" spans="1:7" ht="15" customHeight="1">
      <c r="A994" s="6" t="s">
        <v>371</v>
      </c>
      <c r="B994" s="7" t="s">
        <v>372</v>
      </c>
      <c r="C994" s="7" t="s">
        <v>108</v>
      </c>
      <c r="D994" s="8" t="s">
        <v>128</v>
      </c>
      <c r="E994" s="8" t="s">
        <v>128</v>
      </c>
      <c r="F994" s="8">
        <v>597.06</v>
      </c>
      <c r="G994" s="46">
        <v>3707.74</v>
      </c>
    </row>
    <row r="995" spans="1:7" ht="15" customHeight="1">
      <c r="A995" s="3" t="s">
        <v>371</v>
      </c>
      <c r="B995" s="4" t="s">
        <v>372</v>
      </c>
      <c r="C995" s="4" t="s">
        <v>68</v>
      </c>
      <c r="D995" s="5">
        <v>36.62</v>
      </c>
      <c r="E995" s="5">
        <v>227.41</v>
      </c>
      <c r="F995" s="5" t="s">
        <v>128</v>
      </c>
      <c r="G995" s="45" t="s">
        <v>128</v>
      </c>
    </row>
    <row r="996" spans="1:7" ht="15" customHeight="1">
      <c r="A996" s="6" t="s">
        <v>373</v>
      </c>
      <c r="B996" s="7" t="s">
        <v>374</v>
      </c>
      <c r="C996" s="7" t="s">
        <v>138</v>
      </c>
      <c r="D996" s="8" t="s">
        <v>128</v>
      </c>
      <c r="E996" s="8" t="s">
        <v>128</v>
      </c>
      <c r="F996" s="8">
        <v>191.19</v>
      </c>
      <c r="G996" s="46">
        <v>822.12</v>
      </c>
    </row>
    <row r="997" spans="1:7" ht="15" customHeight="1">
      <c r="A997" s="3" t="s">
        <v>373</v>
      </c>
      <c r="B997" s="4" t="s">
        <v>374</v>
      </c>
      <c r="C997" s="4" t="s">
        <v>156</v>
      </c>
      <c r="D997" s="5" t="s">
        <v>128</v>
      </c>
      <c r="E997" s="5" t="s">
        <v>128</v>
      </c>
      <c r="F997" s="5">
        <v>255.07</v>
      </c>
      <c r="G997" s="45">
        <v>687.25</v>
      </c>
    </row>
    <row r="998" spans="1:7" ht="15" customHeight="1">
      <c r="A998" s="6" t="s">
        <v>373</v>
      </c>
      <c r="B998" s="7" t="s">
        <v>374</v>
      </c>
      <c r="C998" s="7" t="s">
        <v>85</v>
      </c>
      <c r="D998" s="8" t="s">
        <v>128</v>
      </c>
      <c r="E998" s="8" t="s">
        <v>128</v>
      </c>
      <c r="F998" s="8">
        <v>18000</v>
      </c>
      <c r="G998" s="46">
        <v>58500</v>
      </c>
    </row>
    <row r="999" spans="1:7" ht="15" customHeight="1">
      <c r="A999" s="3" t="s">
        <v>375</v>
      </c>
      <c r="B999" s="4" t="s">
        <v>376</v>
      </c>
      <c r="C999" s="4" t="s">
        <v>138</v>
      </c>
      <c r="D999" s="5">
        <v>3016.8</v>
      </c>
      <c r="E999" s="5">
        <v>11970</v>
      </c>
      <c r="F999" s="5">
        <v>478.95</v>
      </c>
      <c r="G999" s="45">
        <v>2743.67</v>
      </c>
    </row>
    <row r="1000" spans="1:7" ht="15" customHeight="1">
      <c r="A1000" s="6" t="s">
        <v>375</v>
      </c>
      <c r="B1000" s="7" t="s">
        <v>376</v>
      </c>
      <c r="C1000" s="7" t="s">
        <v>122</v>
      </c>
      <c r="D1000" s="8">
        <v>1534.72</v>
      </c>
      <c r="E1000" s="8">
        <v>3646</v>
      </c>
      <c r="F1000" s="8" t="s">
        <v>128</v>
      </c>
      <c r="G1000" s="46" t="s">
        <v>128</v>
      </c>
    </row>
    <row r="1001" spans="1:7" ht="15" customHeight="1">
      <c r="A1001" s="3" t="s">
        <v>375</v>
      </c>
      <c r="B1001" s="4" t="s">
        <v>376</v>
      </c>
      <c r="C1001" s="4" t="s">
        <v>46</v>
      </c>
      <c r="D1001" s="5">
        <v>1321.6</v>
      </c>
      <c r="E1001" s="5">
        <v>3482.84</v>
      </c>
      <c r="F1001" s="5" t="s">
        <v>128</v>
      </c>
      <c r="G1001" s="45" t="s">
        <v>128</v>
      </c>
    </row>
    <row r="1002" spans="1:7" ht="15" customHeight="1">
      <c r="A1002" s="6" t="s">
        <v>375</v>
      </c>
      <c r="B1002" s="7" t="s">
        <v>376</v>
      </c>
      <c r="C1002" s="7" t="s">
        <v>156</v>
      </c>
      <c r="D1002" s="8">
        <v>11714.53</v>
      </c>
      <c r="E1002" s="8">
        <v>55456.07</v>
      </c>
      <c r="F1002" s="8">
        <v>8994.75</v>
      </c>
      <c r="G1002" s="46">
        <v>38996.16</v>
      </c>
    </row>
    <row r="1003" spans="1:7" ht="15" customHeight="1">
      <c r="A1003" s="3" t="s">
        <v>375</v>
      </c>
      <c r="B1003" s="4" t="s">
        <v>376</v>
      </c>
      <c r="C1003" s="4" t="s">
        <v>50</v>
      </c>
      <c r="D1003" s="5">
        <v>124.5</v>
      </c>
      <c r="E1003" s="5">
        <v>585.15</v>
      </c>
      <c r="F1003" s="5" t="s">
        <v>128</v>
      </c>
      <c r="G1003" s="45" t="s">
        <v>128</v>
      </c>
    </row>
    <row r="1004" spans="1:7" ht="15" customHeight="1">
      <c r="A1004" s="6" t="s">
        <v>375</v>
      </c>
      <c r="B1004" s="7" t="s">
        <v>376</v>
      </c>
      <c r="C1004" s="7" t="s">
        <v>65</v>
      </c>
      <c r="D1004" s="8" t="s">
        <v>128</v>
      </c>
      <c r="E1004" s="8" t="s">
        <v>128</v>
      </c>
      <c r="F1004" s="8">
        <v>352.4</v>
      </c>
      <c r="G1004" s="46">
        <v>1829.12</v>
      </c>
    </row>
    <row r="1005" spans="1:7" ht="15" customHeight="1">
      <c r="A1005" s="3" t="s">
        <v>375</v>
      </c>
      <c r="B1005" s="4" t="s">
        <v>376</v>
      </c>
      <c r="C1005" s="4" t="s">
        <v>83</v>
      </c>
      <c r="D1005" s="5">
        <v>20630</v>
      </c>
      <c r="E1005" s="5">
        <v>41577.38</v>
      </c>
      <c r="F1005" s="5" t="s">
        <v>128</v>
      </c>
      <c r="G1005" s="45" t="s">
        <v>128</v>
      </c>
    </row>
    <row r="1006" spans="1:7" ht="15" customHeight="1">
      <c r="A1006" s="6" t="s">
        <v>377</v>
      </c>
      <c r="B1006" s="7" t="s">
        <v>372</v>
      </c>
      <c r="C1006" s="7" t="s">
        <v>104</v>
      </c>
      <c r="D1006" s="8" t="s">
        <v>128</v>
      </c>
      <c r="E1006" s="8" t="s">
        <v>128</v>
      </c>
      <c r="F1006" s="8">
        <v>46840</v>
      </c>
      <c r="G1006" s="46">
        <v>65576</v>
      </c>
    </row>
    <row r="1007" spans="1:7" ht="15" customHeight="1">
      <c r="A1007" s="3" t="s">
        <v>377</v>
      </c>
      <c r="B1007" s="4" t="s">
        <v>372</v>
      </c>
      <c r="C1007" s="4" t="s">
        <v>138</v>
      </c>
      <c r="D1007" s="5">
        <v>9143.64</v>
      </c>
      <c r="E1007" s="5">
        <v>36907.84</v>
      </c>
      <c r="F1007" s="5">
        <v>24932</v>
      </c>
      <c r="G1007" s="45">
        <v>101004.81</v>
      </c>
    </row>
    <row r="1008" spans="1:7" ht="15" customHeight="1">
      <c r="A1008" s="6" t="s">
        <v>377</v>
      </c>
      <c r="B1008" s="7" t="s">
        <v>372</v>
      </c>
      <c r="C1008" s="7" t="s">
        <v>60</v>
      </c>
      <c r="D1008" s="8">
        <v>11758.55</v>
      </c>
      <c r="E1008" s="8">
        <v>45745.03</v>
      </c>
      <c r="F1008" s="8">
        <v>8520.96</v>
      </c>
      <c r="G1008" s="46">
        <v>33728.34</v>
      </c>
    </row>
    <row r="1009" spans="1:7" ht="15" customHeight="1">
      <c r="A1009" s="3" t="s">
        <v>377</v>
      </c>
      <c r="B1009" s="4" t="s">
        <v>372</v>
      </c>
      <c r="C1009" s="4" t="s">
        <v>139</v>
      </c>
      <c r="D1009" s="5" t="s">
        <v>128</v>
      </c>
      <c r="E1009" s="5" t="s">
        <v>128</v>
      </c>
      <c r="F1009" s="5">
        <v>4634.56</v>
      </c>
      <c r="G1009" s="45">
        <v>16884.44</v>
      </c>
    </row>
    <row r="1010" spans="1:7" ht="15" customHeight="1">
      <c r="A1010" s="6" t="s">
        <v>377</v>
      </c>
      <c r="B1010" s="7" t="s">
        <v>372</v>
      </c>
      <c r="C1010" s="7" t="s">
        <v>53</v>
      </c>
      <c r="D1010" s="8">
        <v>504</v>
      </c>
      <c r="E1010" s="8">
        <v>1411.2</v>
      </c>
      <c r="F1010" s="8">
        <v>401.62</v>
      </c>
      <c r="G1010" s="46">
        <v>1726.36</v>
      </c>
    </row>
    <row r="1011" spans="1:7" ht="15" customHeight="1">
      <c r="A1011" s="3" t="s">
        <v>377</v>
      </c>
      <c r="B1011" s="4" t="s">
        <v>372</v>
      </c>
      <c r="C1011" s="4" t="s">
        <v>106</v>
      </c>
      <c r="D1011" s="5">
        <v>24411.9</v>
      </c>
      <c r="E1011" s="5">
        <v>44625.82</v>
      </c>
      <c r="F1011" s="5" t="s">
        <v>128</v>
      </c>
      <c r="G1011" s="45" t="s">
        <v>128</v>
      </c>
    </row>
    <row r="1012" spans="1:7" ht="15" customHeight="1">
      <c r="A1012" s="6" t="s">
        <v>377</v>
      </c>
      <c r="B1012" s="7" t="s">
        <v>372</v>
      </c>
      <c r="C1012" s="7" t="s">
        <v>140</v>
      </c>
      <c r="D1012" s="8">
        <v>2227.6</v>
      </c>
      <c r="E1012" s="8">
        <v>8203.41</v>
      </c>
      <c r="F1012" s="8" t="s">
        <v>128</v>
      </c>
      <c r="G1012" s="46" t="s">
        <v>128</v>
      </c>
    </row>
    <row r="1013" spans="1:7" ht="15" customHeight="1">
      <c r="A1013" s="3" t="s">
        <v>377</v>
      </c>
      <c r="B1013" s="4" t="s">
        <v>372</v>
      </c>
      <c r="C1013" s="4" t="s">
        <v>122</v>
      </c>
      <c r="D1013" s="5">
        <v>2916</v>
      </c>
      <c r="E1013" s="5">
        <v>11064.6</v>
      </c>
      <c r="F1013" s="5" t="s">
        <v>128</v>
      </c>
      <c r="G1013" s="45" t="s">
        <v>128</v>
      </c>
    </row>
    <row r="1014" spans="1:7" ht="15" customHeight="1">
      <c r="A1014" s="6" t="s">
        <v>377</v>
      </c>
      <c r="B1014" s="7" t="s">
        <v>372</v>
      </c>
      <c r="C1014" s="7" t="s">
        <v>46</v>
      </c>
      <c r="D1014" s="8">
        <v>16464.09</v>
      </c>
      <c r="E1014" s="8">
        <v>58957.86</v>
      </c>
      <c r="F1014" s="8">
        <v>80920</v>
      </c>
      <c r="G1014" s="46">
        <v>224427.5</v>
      </c>
    </row>
    <row r="1015" spans="1:7" ht="15" customHeight="1">
      <c r="A1015" s="3" t="s">
        <v>377</v>
      </c>
      <c r="B1015" s="4" t="s">
        <v>372</v>
      </c>
      <c r="C1015" s="4" t="s">
        <v>103</v>
      </c>
      <c r="D1015" s="5">
        <v>1004.4</v>
      </c>
      <c r="E1015" s="5">
        <v>5558.35</v>
      </c>
      <c r="F1015" s="5" t="s">
        <v>128</v>
      </c>
      <c r="G1015" s="45" t="s">
        <v>128</v>
      </c>
    </row>
    <row r="1016" spans="1:7" ht="15" customHeight="1">
      <c r="A1016" s="6" t="s">
        <v>377</v>
      </c>
      <c r="B1016" s="7" t="s">
        <v>372</v>
      </c>
      <c r="C1016" s="7" t="s">
        <v>502</v>
      </c>
      <c r="D1016" s="8" t="s">
        <v>128</v>
      </c>
      <c r="E1016" s="8" t="s">
        <v>128</v>
      </c>
      <c r="F1016" s="8">
        <v>800</v>
      </c>
      <c r="G1016" s="46">
        <v>1440</v>
      </c>
    </row>
    <row r="1017" spans="1:7" ht="15" customHeight="1">
      <c r="A1017" s="3" t="s">
        <v>377</v>
      </c>
      <c r="B1017" s="4" t="s">
        <v>372</v>
      </c>
      <c r="C1017" s="4" t="s">
        <v>156</v>
      </c>
      <c r="D1017" s="5">
        <v>11065.71</v>
      </c>
      <c r="E1017" s="5">
        <v>45161.62</v>
      </c>
      <c r="F1017" s="5">
        <v>5747.31</v>
      </c>
      <c r="G1017" s="45">
        <v>25219.17</v>
      </c>
    </row>
    <row r="1018" spans="1:7" ht="15" customHeight="1">
      <c r="A1018" s="6" t="s">
        <v>377</v>
      </c>
      <c r="B1018" s="7" t="s">
        <v>372</v>
      </c>
      <c r="C1018" s="7" t="s">
        <v>102</v>
      </c>
      <c r="D1018" s="8">
        <v>5663.04</v>
      </c>
      <c r="E1018" s="8">
        <v>21861.74</v>
      </c>
      <c r="F1018" s="8">
        <v>7490.08</v>
      </c>
      <c r="G1018" s="46">
        <v>28522.76</v>
      </c>
    </row>
    <row r="1019" spans="1:7" ht="15" customHeight="1">
      <c r="A1019" s="3" t="s">
        <v>377</v>
      </c>
      <c r="B1019" s="4" t="s">
        <v>372</v>
      </c>
      <c r="C1019" s="4" t="s">
        <v>85</v>
      </c>
      <c r="D1019" s="5" t="s">
        <v>128</v>
      </c>
      <c r="E1019" s="5" t="s">
        <v>128</v>
      </c>
      <c r="F1019" s="5">
        <v>25558.53</v>
      </c>
      <c r="G1019" s="45">
        <v>66108.77</v>
      </c>
    </row>
    <row r="1020" spans="1:7" ht="15" customHeight="1">
      <c r="A1020" s="6" t="s">
        <v>377</v>
      </c>
      <c r="B1020" s="7" t="s">
        <v>372</v>
      </c>
      <c r="C1020" s="7" t="s">
        <v>123</v>
      </c>
      <c r="D1020" s="8">
        <v>579.8</v>
      </c>
      <c r="E1020" s="8">
        <v>2403.96</v>
      </c>
      <c r="F1020" s="8">
        <v>4831</v>
      </c>
      <c r="G1020" s="46">
        <v>12694.39</v>
      </c>
    </row>
    <row r="1021" spans="1:7" ht="15" customHeight="1">
      <c r="A1021" s="3" t="s">
        <v>377</v>
      </c>
      <c r="B1021" s="4" t="s">
        <v>372</v>
      </c>
      <c r="C1021" s="4" t="s">
        <v>183</v>
      </c>
      <c r="D1021" s="5">
        <v>6300</v>
      </c>
      <c r="E1021" s="5">
        <v>21534</v>
      </c>
      <c r="F1021" s="5">
        <v>7970.8</v>
      </c>
      <c r="G1021" s="45">
        <v>30008.94</v>
      </c>
    </row>
    <row r="1022" spans="1:7" ht="15" customHeight="1">
      <c r="A1022" s="6" t="s">
        <v>377</v>
      </c>
      <c r="B1022" s="7" t="s">
        <v>372</v>
      </c>
      <c r="C1022" s="7" t="s">
        <v>49</v>
      </c>
      <c r="D1022" s="8" t="s">
        <v>128</v>
      </c>
      <c r="E1022" s="8" t="s">
        <v>128</v>
      </c>
      <c r="F1022" s="8">
        <v>5.28</v>
      </c>
      <c r="G1022" s="46">
        <v>0.26</v>
      </c>
    </row>
    <row r="1023" spans="1:7" ht="15" customHeight="1">
      <c r="A1023" s="3" t="s">
        <v>377</v>
      </c>
      <c r="B1023" s="4" t="s">
        <v>372</v>
      </c>
      <c r="C1023" s="4" t="s">
        <v>59</v>
      </c>
      <c r="D1023" s="5" t="s">
        <v>128</v>
      </c>
      <c r="E1023" s="5" t="s">
        <v>128</v>
      </c>
      <c r="F1023" s="5">
        <v>1585</v>
      </c>
      <c r="G1023" s="45">
        <v>2853</v>
      </c>
    </row>
    <row r="1024" spans="1:7" ht="15" customHeight="1">
      <c r="A1024" s="6" t="s">
        <v>377</v>
      </c>
      <c r="B1024" s="7" t="s">
        <v>372</v>
      </c>
      <c r="C1024" s="7" t="s">
        <v>83</v>
      </c>
      <c r="D1024" s="8">
        <v>22100</v>
      </c>
      <c r="E1024" s="8">
        <v>44409.95</v>
      </c>
      <c r="F1024" s="8" t="s">
        <v>128</v>
      </c>
      <c r="G1024" s="46" t="s">
        <v>128</v>
      </c>
    </row>
    <row r="1025" spans="1:7" ht="15" customHeight="1">
      <c r="A1025" s="3" t="s">
        <v>377</v>
      </c>
      <c r="B1025" s="4" t="s">
        <v>372</v>
      </c>
      <c r="C1025" s="4" t="s">
        <v>68</v>
      </c>
      <c r="D1025" s="5">
        <v>784.8</v>
      </c>
      <c r="E1025" s="5">
        <v>2651.94</v>
      </c>
      <c r="F1025" s="5" t="s">
        <v>128</v>
      </c>
      <c r="G1025" s="45" t="s">
        <v>128</v>
      </c>
    </row>
    <row r="1026" spans="1:7" ht="15" customHeight="1">
      <c r="A1026" s="6" t="s">
        <v>378</v>
      </c>
      <c r="B1026" s="7" t="s">
        <v>379</v>
      </c>
      <c r="C1026" s="7" t="s">
        <v>46</v>
      </c>
      <c r="D1026" s="8">
        <v>44015.04</v>
      </c>
      <c r="E1026" s="8">
        <v>52818.04</v>
      </c>
      <c r="F1026" s="8" t="s">
        <v>128</v>
      </c>
      <c r="G1026" s="46" t="s">
        <v>128</v>
      </c>
    </row>
    <row r="1027" spans="1:7" ht="15" customHeight="1">
      <c r="A1027" s="3" t="s">
        <v>380</v>
      </c>
      <c r="B1027" s="4" t="s">
        <v>381</v>
      </c>
      <c r="C1027" s="4" t="s">
        <v>46</v>
      </c>
      <c r="D1027" s="5" t="s">
        <v>128</v>
      </c>
      <c r="E1027" s="5" t="s">
        <v>128</v>
      </c>
      <c r="F1027" s="5">
        <v>779.48</v>
      </c>
      <c r="G1027" s="45">
        <v>3764.61</v>
      </c>
    </row>
    <row r="1028" spans="1:7" ht="15" customHeight="1">
      <c r="A1028" s="6" t="s">
        <v>382</v>
      </c>
      <c r="B1028" s="7" t="s">
        <v>383</v>
      </c>
      <c r="C1028" s="7" t="s">
        <v>138</v>
      </c>
      <c r="D1028" s="8" t="s">
        <v>128</v>
      </c>
      <c r="E1028" s="8" t="s">
        <v>128</v>
      </c>
      <c r="F1028" s="8">
        <v>480</v>
      </c>
      <c r="G1028" s="46">
        <v>4567.8</v>
      </c>
    </row>
    <row r="1029" spans="1:7" ht="15" customHeight="1">
      <c r="A1029" s="3" t="s">
        <v>382</v>
      </c>
      <c r="B1029" s="4" t="s">
        <v>383</v>
      </c>
      <c r="C1029" s="4" t="s">
        <v>46</v>
      </c>
      <c r="D1029" s="5">
        <v>1610</v>
      </c>
      <c r="E1029" s="5">
        <v>18127.77</v>
      </c>
      <c r="F1029" s="5">
        <v>313.6</v>
      </c>
      <c r="G1029" s="45">
        <v>2409.74</v>
      </c>
    </row>
    <row r="1030" spans="1:7" ht="15" customHeight="1">
      <c r="A1030" s="6" t="s">
        <v>382</v>
      </c>
      <c r="B1030" s="7" t="s">
        <v>383</v>
      </c>
      <c r="C1030" s="7" t="s">
        <v>156</v>
      </c>
      <c r="D1030" s="8">
        <v>5252.1</v>
      </c>
      <c r="E1030" s="8">
        <v>47104.89</v>
      </c>
      <c r="F1030" s="8">
        <v>8016.04</v>
      </c>
      <c r="G1030" s="46">
        <v>68955.39</v>
      </c>
    </row>
    <row r="1031" spans="1:7" ht="15" customHeight="1">
      <c r="A1031" s="3" t="s">
        <v>382</v>
      </c>
      <c r="B1031" s="4" t="s">
        <v>383</v>
      </c>
      <c r="C1031" s="4" t="s">
        <v>65</v>
      </c>
      <c r="D1031" s="5" t="s">
        <v>128</v>
      </c>
      <c r="E1031" s="5" t="s">
        <v>128</v>
      </c>
      <c r="F1031" s="5">
        <v>1494.4</v>
      </c>
      <c r="G1031" s="45">
        <v>18639.41</v>
      </c>
    </row>
    <row r="1032" spans="1:7" ht="15" customHeight="1">
      <c r="A1032" s="6" t="s">
        <v>384</v>
      </c>
      <c r="B1032" s="7" t="s">
        <v>385</v>
      </c>
      <c r="C1032" s="7" t="s">
        <v>138</v>
      </c>
      <c r="D1032" s="8" t="s">
        <v>128</v>
      </c>
      <c r="E1032" s="8" t="s">
        <v>128</v>
      </c>
      <c r="F1032" s="8">
        <v>380.04</v>
      </c>
      <c r="G1032" s="46">
        <v>4229.42</v>
      </c>
    </row>
    <row r="1033" spans="1:7" ht="15" customHeight="1">
      <c r="A1033" s="3" t="s">
        <v>384</v>
      </c>
      <c r="B1033" s="4" t="s">
        <v>385</v>
      </c>
      <c r="C1033" s="4" t="s">
        <v>51</v>
      </c>
      <c r="D1033" s="5" t="s">
        <v>128</v>
      </c>
      <c r="E1033" s="5" t="s">
        <v>128</v>
      </c>
      <c r="F1033" s="5">
        <v>16880</v>
      </c>
      <c r="G1033" s="45">
        <v>47296</v>
      </c>
    </row>
    <row r="1034" spans="1:7" ht="15" customHeight="1">
      <c r="A1034" s="6" t="s">
        <v>384</v>
      </c>
      <c r="B1034" s="7" t="s">
        <v>385</v>
      </c>
      <c r="C1034" s="7" t="s">
        <v>156</v>
      </c>
      <c r="D1034" s="8">
        <v>2325.76</v>
      </c>
      <c r="E1034" s="8">
        <v>26343.79</v>
      </c>
      <c r="F1034" s="8">
        <v>2733.31</v>
      </c>
      <c r="G1034" s="46">
        <v>28089.83</v>
      </c>
    </row>
    <row r="1035" spans="1:7" ht="15" customHeight="1">
      <c r="A1035" s="3" t="s">
        <v>384</v>
      </c>
      <c r="B1035" s="4" t="s">
        <v>385</v>
      </c>
      <c r="C1035" s="4" t="s">
        <v>85</v>
      </c>
      <c r="D1035" s="5" t="s">
        <v>128</v>
      </c>
      <c r="E1035" s="5" t="s">
        <v>128</v>
      </c>
      <c r="F1035" s="5">
        <v>1524.6</v>
      </c>
      <c r="G1035" s="45">
        <v>18734.31</v>
      </c>
    </row>
    <row r="1036" spans="1:7" ht="15" customHeight="1">
      <c r="A1036" s="6" t="s">
        <v>592</v>
      </c>
      <c r="B1036" s="7" t="s">
        <v>593</v>
      </c>
      <c r="C1036" s="7" t="s">
        <v>51</v>
      </c>
      <c r="D1036" s="8" t="s">
        <v>128</v>
      </c>
      <c r="E1036" s="8" t="s">
        <v>128</v>
      </c>
      <c r="F1036" s="8">
        <v>8120</v>
      </c>
      <c r="G1036" s="46">
        <v>18212</v>
      </c>
    </row>
    <row r="1037" spans="1:7" ht="15" customHeight="1">
      <c r="A1037" s="3" t="s">
        <v>618</v>
      </c>
      <c r="B1037" s="4" t="s">
        <v>619</v>
      </c>
      <c r="C1037" s="4" t="s">
        <v>47</v>
      </c>
      <c r="D1037" s="5">
        <v>3686.4</v>
      </c>
      <c r="E1037" s="5">
        <v>61931.52</v>
      </c>
      <c r="F1037" s="5" t="s">
        <v>128</v>
      </c>
      <c r="G1037" s="45" t="s">
        <v>128</v>
      </c>
    </row>
    <row r="1038" spans="1:7" ht="15" customHeight="1">
      <c r="A1038" s="6" t="s">
        <v>503</v>
      </c>
      <c r="B1038" s="7" t="s">
        <v>504</v>
      </c>
      <c r="C1038" s="7" t="s">
        <v>43</v>
      </c>
      <c r="D1038" s="8" t="s">
        <v>128</v>
      </c>
      <c r="E1038" s="8" t="s">
        <v>128</v>
      </c>
      <c r="F1038" s="8">
        <v>3</v>
      </c>
      <c r="G1038" s="46">
        <v>6.12</v>
      </c>
    </row>
    <row r="1039" spans="1:7" ht="15" customHeight="1">
      <c r="A1039" s="3" t="s">
        <v>594</v>
      </c>
      <c r="B1039" s="4" t="s">
        <v>595</v>
      </c>
      <c r="C1039" s="4" t="s">
        <v>63</v>
      </c>
      <c r="D1039" s="5" t="s">
        <v>128</v>
      </c>
      <c r="E1039" s="5" t="s">
        <v>128</v>
      </c>
      <c r="F1039" s="5">
        <v>2340</v>
      </c>
      <c r="G1039" s="45">
        <v>25498</v>
      </c>
    </row>
    <row r="1040" spans="1:7" ht="15" customHeight="1">
      <c r="A1040" s="6" t="s">
        <v>596</v>
      </c>
      <c r="B1040" s="7" t="s">
        <v>285</v>
      </c>
      <c r="C1040" s="7" t="s">
        <v>56</v>
      </c>
      <c r="D1040" s="8" t="s">
        <v>128</v>
      </c>
      <c r="E1040" s="8" t="s">
        <v>128</v>
      </c>
      <c r="F1040" s="8">
        <v>537.6</v>
      </c>
      <c r="G1040" s="46">
        <v>9810.98</v>
      </c>
    </row>
    <row r="1041" spans="1:7" ht="15" customHeight="1">
      <c r="A1041" s="3" t="s">
        <v>597</v>
      </c>
      <c r="B1041" s="4" t="s">
        <v>598</v>
      </c>
      <c r="C1041" s="4" t="s">
        <v>156</v>
      </c>
      <c r="D1041" s="5">
        <v>4156.24</v>
      </c>
      <c r="E1041" s="5">
        <v>19476.82</v>
      </c>
      <c r="F1041" s="5" t="s">
        <v>128</v>
      </c>
      <c r="G1041" s="45" t="s">
        <v>128</v>
      </c>
    </row>
    <row r="1042" spans="1:7" ht="15" customHeight="1">
      <c r="A1042" s="6" t="s">
        <v>599</v>
      </c>
      <c r="B1042" s="7" t="s">
        <v>600</v>
      </c>
      <c r="C1042" s="7" t="s">
        <v>156</v>
      </c>
      <c r="D1042" s="8">
        <v>9697.9</v>
      </c>
      <c r="E1042" s="8">
        <v>45445.91</v>
      </c>
      <c r="F1042" s="8" t="s">
        <v>128</v>
      </c>
      <c r="G1042" s="46" t="s">
        <v>128</v>
      </c>
    </row>
    <row r="1043" spans="1:7" ht="15" customHeight="1">
      <c r="A1043" s="3" t="s">
        <v>351</v>
      </c>
      <c r="B1043" s="4" t="s">
        <v>352</v>
      </c>
      <c r="C1043" s="4" t="s">
        <v>156</v>
      </c>
      <c r="D1043" s="5">
        <v>23867.86</v>
      </c>
      <c r="E1043" s="5">
        <v>151387.72</v>
      </c>
      <c r="F1043" s="5">
        <v>18830.4</v>
      </c>
      <c r="G1043" s="45">
        <v>137674.64</v>
      </c>
    </row>
    <row r="1044" spans="1:7" ht="15" customHeight="1">
      <c r="A1044" s="6" t="s">
        <v>351</v>
      </c>
      <c r="B1044" s="7" t="s">
        <v>352</v>
      </c>
      <c r="C1044" s="7" t="s">
        <v>65</v>
      </c>
      <c r="D1044" s="8" t="s">
        <v>128</v>
      </c>
      <c r="E1044" s="8" t="s">
        <v>128</v>
      </c>
      <c r="F1044" s="8">
        <v>8499.78</v>
      </c>
      <c r="G1044" s="46">
        <v>58106.25</v>
      </c>
    </row>
    <row r="1045" spans="1:7" ht="15" customHeight="1">
      <c r="A1045" s="3" t="s">
        <v>353</v>
      </c>
      <c r="B1045" s="4" t="s">
        <v>354</v>
      </c>
      <c r="C1045" s="4" t="s">
        <v>56</v>
      </c>
      <c r="D1045" s="5" t="s">
        <v>128</v>
      </c>
      <c r="E1045" s="5" t="s">
        <v>128</v>
      </c>
      <c r="F1045" s="5">
        <v>20000</v>
      </c>
      <c r="G1045" s="45">
        <v>143411.27</v>
      </c>
    </row>
    <row r="1046" spans="1:7" ht="15" customHeight="1">
      <c r="A1046" s="6" t="s">
        <v>353</v>
      </c>
      <c r="B1046" s="7" t="s">
        <v>354</v>
      </c>
      <c r="C1046" s="7" t="s">
        <v>43</v>
      </c>
      <c r="D1046" s="8">
        <v>14230</v>
      </c>
      <c r="E1046" s="8">
        <v>42878.89</v>
      </c>
      <c r="F1046" s="8">
        <v>16240</v>
      </c>
      <c r="G1046" s="46">
        <v>51192.03</v>
      </c>
    </row>
    <row r="1047" spans="1:7" ht="15" customHeight="1">
      <c r="A1047" s="3" t="s">
        <v>353</v>
      </c>
      <c r="B1047" s="4" t="s">
        <v>354</v>
      </c>
      <c r="C1047" s="4" t="s">
        <v>71</v>
      </c>
      <c r="D1047" s="5" t="s">
        <v>128</v>
      </c>
      <c r="E1047" s="5" t="s">
        <v>128</v>
      </c>
      <c r="F1047" s="5">
        <v>20000</v>
      </c>
      <c r="G1047" s="45">
        <v>142489.26</v>
      </c>
    </row>
    <row r="1048" spans="1:7" ht="15" customHeight="1">
      <c r="A1048" s="6" t="s">
        <v>601</v>
      </c>
      <c r="B1048" s="7" t="s">
        <v>602</v>
      </c>
      <c r="C1048" s="7" t="s">
        <v>52</v>
      </c>
      <c r="D1048" s="8">
        <v>21040</v>
      </c>
      <c r="E1048" s="8">
        <v>96463.82</v>
      </c>
      <c r="F1048" s="8" t="s">
        <v>128</v>
      </c>
      <c r="G1048" s="46" t="s">
        <v>128</v>
      </c>
    </row>
    <row r="1049" spans="1:7" ht="15" customHeight="1">
      <c r="A1049" s="3" t="s">
        <v>601</v>
      </c>
      <c r="B1049" s="4" t="s">
        <v>602</v>
      </c>
      <c r="C1049" s="4" t="s">
        <v>43</v>
      </c>
      <c r="D1049" s="5">
        <v>92720</v>
      </c>
      <c r="E1049" s="5">
        <v>429650.02</v>
      </c>
      <c r="F1049" s="5" t="s">
        <v>128</v>
      </c>
      <c r="G1049" s="45" t="s">
        <v>128</v>
      </c>
    </row>
    <row r="1050" spans="1:7" ht="15" customHeight="1">
      <c r="A1050" s="6" t="s">
        <v>505</v>
      </c>
      <c r="B1050" s="7" t="s">
        <v>506</v>
      </c>
      <c r="C1050" s="7" t="s">
        <v>43</v>
      </c>
      <c r="D1050" s="8" t="s">
        <v>128</v>
      </c>
      <c r="E1050" s="8" t="s">
        <v>128</v>
      </c>
      <c r="F1050" s="8">
        <v>133560</v>
      </c>
      <c r="G1050" s="46">
        <v>572595.79</v>
      </c>
    </row>
    <row r="1051" spans="1:7" ht="15" customHeight="1" thickBot="1">
      <c r="A1051" s="9" t="s">
        <v>167</v>
      </c>
      <c r="B1051" s="10" t="s">
        <v>128</v>
      </c>
      <c r="C1051" s="10" t="s">
        <v>128</v>
      </c>
      <c r="D1051" s="11">
        <v>67575169.27</v>
      </c>
      <c r="E1051" s="11">
        <v>169389940.15</v>
      </c>
      <c r="F1051" s="11">
        <v>82145650.566</v>
      </c>
      <c r="G1051" s="47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13" customWidth="1"/>
    <col min="7" max="7" width="0" style="0" hidden="1" customWidth="1"/>
  </cols>
  <sheetData>
    <row r="1" spans="1:6" ht="15" customHeight="1" thickTop="1">
      <c r="A1" s="222" t="s">
        <v>264</v>
      </c>
      <c r="B1" s="223"/>
      <c r="C1" s="223"/>
      <c r="D1" s="223"/>
      <c r="E1" s="223"/>
      <c r="F1" s="224"/>
    </row>
    <row r="2" spans="1:6" ht="15" customHeight="1">
      <c r="A2" s="216" t="s">
        <v>603</v>
      </c>
      <c r="B2" s="217"/>
      <c r="C2" s="217"/>
      <c r="D2" s="217"/>
      <c r="E2" s="217"/>
      <c r="F2" s="218"/>
    </row>
    <row r="3" spans="1:6" ht="15" customHeight="1" thickBot="1">
      <c r="A3" s="225" t="s">
        <v>128</v>
      </c>
      <c r="B3" s="226"/>
      <c r="C3" s="226"/>
      <c r="D3" s="226"/>
      <c r="E3" s="226"/>
      <c r="F3" s="227"/>
    </row>
    <row r="4" spans="1:6" ht="15" customHeight="1" thickBot="1" thickTop="1">
      <c r="A4" s="19" t="s">
        <v>265</v>
      </c>
      <c r="B4" s="19" t="s">
        <v>269</v>
      </c>
      <c r="C4" s="38" t="s">
        <v>266</v>
      </c>
      <c r="D4" s="38" t="s">
        <v>267</v>
      </c>
      <c r="E4" s="38" t="s">
        <v>270</v>
      </c>
      <c r="F4" s="38" t="s">
        <v>133</v>
      </c>
    </row>
    <row r="5" spans="1:6" ht="15" customHeight="1" thickTop="1">
      <c r="A5" s="33" t="s">
        <v>128</v>
      </c>
      <c r="B5" s="34" t="s">
        <v>128</v>
      </c>
      <c r="C5" s="42" t="s">
        <v>128</v>
      </c>
      <c r="D5" s="42" t="s">
        <v>128</v>
      </c>
      <c r="E5" s="42" t="s">
        <v>128</v>
      </c>
      <c r="F5" s="43" t="s">
        <v>128</v>
      </c>
    </row>
    <row r="6" spans="1:6" ht="15" customHeight="1">
      <c r="A6" s="21" t="s">
        <v>23</v>
      </c>
      <c r="B6" s="35" t="s">
        <v>8</v>
      </c>
      <c r="C6" s="22" t="s">
        <v>128</v>
      </c>
      <c r="D6" s="22" t="s">
        <v>128</v>
      </c>
      <c r="E6" s="22">
        <v>3400</v>
      </c>
      <c r="F6" s="39">
        <v>87405.36</v>
      </c>
    </row>
    <row r="7" spans="1:6" ht="15" customHeight="1">
      <c r="A7" s="25" t="s">
        <v>23</v>
      </c>
      <c r="B7" s="36" t="s">
        <v>271</v>
      </c>
      <c r="C7" s="26">
        <v>1240</v>
      </c>
      <c r="D7" s="26">
        <v>65215.85</v>
      </c>
      <c r="E7" s="26">
        <v>98</v>
      </c>
      <c r="F7" s="40">
        <v>33957.79</v>
      </c>
    </row>
    <row r="8" spans="1:6" ht="15" customHeight="1">
      <c r="A8" s="33" t="s">
        <v>272</v>
      </c>
      <c r="B8" s="34" t="s">
        <v>128</v>
      </c>
      <c r="C8" s="42" t="s">
        <v>128</v>
      </c>
      <c r="D8" s="42" t="s">
        <v>128</v>
      </c>
      <c r="E8" s="42" t="s">
        <v>128</v>
      </c>
      <c r="F8" s="43" t="s">
        <v>128</v>
      </c>
    </row>
    <row r="9" spans="1:6" ht="15" customHeight="1">
      <c r="A9" s="33" t="s">
        <v>128</v>
      </c>
      <c r="B9" s="34" t="s">
        <v>128</v>
      </c>
      <c r="C9" s="42" t="s">
        <v>128</v>
      </c>
      <c r="D9" s="42" t="s">
        <v>128</v>
      </c>
      <c r="E9" s="42" t="s">
        <v>128</v>
      </c>
      <c r="F9" s="43" t="s">
        <v>128</v>
      </c>
    </row>
    <row r="10" spans="1:6" ht="15" customHeight="1">
      <c r="A10" s="21" t="s">
        <v>11</v>
      </c>
      <c r="B10" s="35" t="s">
        <v>271</v>
      </c>
      <c r="C10" s="22">
        <v>27536</v>
      </c>
      <c r="D10" s="22">
        <v>74347.2</v>
      </c>
      <c r="E10" s="22">
        <v>26000</v>
      </c>
      <c r="F10" s="39">
        <v>83720</v>
      </c>
    </row>
    <row r="11" spans="1:6" ht="15" customHeight="1">
      <c r="A11" s="25" t="s">
        <v>11</v>
      </c>
      <c r="B11" s="36" t="s">
        <v>273</v>
      </c>
      <c r="C11" s="26">
        <v>19097060.07</v>
      </c>
      <c r="D11" s="26">
        <v>24968539.58</v>
      </c>
      <c r="E11" s="26">
        <v>22596084.74</v>
      </c>
      <c r="F11" s="40">
        <v>27502020.03</v>
      </c>
    </row>
    <row r="12" spans="1:6" ht="15" customHeight="1">
      <c r="A12" s="21" t="s">
        <v>11</v>
      </c>
      <c r="B12" s="35" t="s">
        <v>278</v>
      </c>
      <c r="C12" s="22" t="s">
        <v>128</v>
      </c>
      <c r="D12" s="22" t="s">
        <v>128</v>
      </c>
      <c r="E12" s="22">
        <v>5.9</v>
      </c>
      <c r="F12" s="39">
        <v>346.2</v>
      </c>
    </row>
    <row r="13" spans="1:6" ht="15" customHeight="1">
      <c r="A13" s="33" t="s">
        <v>274</v>
      </c>
      <c r="B13" s="34" t="s">
        <v>128</v>
      </c>
      <c r="C13" s="42" t="s">
        <v>128</v>
      </c>
      <c r="D13" s="42" t="s">
        <v>128</v>
      </c>
      <c r="E13" s="42" t="s">
        <v>128</v>
      </c>
      <c r="F13" s="43" t="s">
        <v>128</v>
      </c>
    </row>
    <row r="14" spans="1:6" ht="15" customHeight="1">
      <c r="A14" s="33" t="s">
        <v>128</v>
      </c>
      <c r="B14" s="34" t="s">
        <v>128</v>
      </c>
      <c r="C14" s="42" t="s">
        <v>128</v>
      </c>
      <c r="D14" s="42" t="s">
        <v>128</v>
      </c>
      <c r="E14" s="42" t="s">
        <v>128</v>
      </c>
      <c r="F14" s="43" t="s">
        <v>128</v>
      </c>
    </row>
    <row r="15" spans="1:6" ht="15" customHeight="1">
      <c r="A15" s="25" t="s">
        <v>19</v>
      </c>
      <c r="B15" s="36" t="s">
        <v>23</v>
      </c>
      <c r="C15" s="26">
        <v>49815</v>
      </c>
      <c r="D15" s="26">
        <v>417205.62</v>
      </c>
      <c r="E15" s="26">
        <v>243350</v>
      </c>
      <c r="F15" s="40">
        <v>1352012.56</v>
      </c>
    </row>
    <row r="16" spans="1:6" ht="15" customHeight="1">
      <c r="A16" s="21" t="s">
        <v>19</v>
      </c>
      <c r="B16" s="35" t="s">
        <v>11</v>
      </c>
      <c r="C16" s="22">
        <v>7130130.45</v>
      </c>
      <c r="D16" s="22">
        <v>46542768.69</v>
      </c>
      <c r="E16" s="22">
        <v>7633838</v>
      </c>
      <c r="F16" s="39">
        <v>49083982.53</v>
      </c>
    </row>
    <row r="17" spans="1:6" ht="15" customHeight="1">
      <c r="A17" s="25" t="s">
        <v>19</v>
      </c>
      <c r="B17" s="36" t="s">
        <v>19</v>
      </c>
      <c r="C17" s="26">
        <v>1559947.47</v>
      </c>
      <c r="D17" s="26">
        <v>7696427.16</v>
      </c>
      <c r="E17" s="26">
        <v>2394118.1</v>
      </c>
      <c r="F17" s="40">
        <v>10670555.65</v>
      </c>
    </row>
    <row r="18" spans="1:6" ht="15" customHeight="1">
      <c r="A18" s="21" t="s">
        <v>19</v>
      </c>
      <c r="B18" s="35" t="s">
        <v>4</v>
      </c>
      <c r="C18" s="22">
        <v>2327810.63</v>
      </c>
      <c r="D18" s="22">
        <v>25947843.79</v>
      </c>
      <c r="E18" s="22">
        <v>2839212.52</v>
      </c>
      <c r="F18" s="39">
        <v>33275867.85</v>
      </c>
    </row>
    <row r="19" spans="1:6" ht="15" customHeight="1">
      <c r="A19" s="25" t="s">
        <v>19</v>
      </c>
      <c r="B19" s="36" t="s">
        <v>8</v>
      </c>
      <c r="C19" s="26">
        <v>1082442.39</v>
      </c>
      <c r="D19" s="26">
        <v>10976963.49</v>
      </c>
      <c r="E19" s="26">
        <v>991312.88</v>
      </c>
      <c r="F19" s="40">
        <v>9639024.76</v>
      </c>
    </row>
    <row r="20" spans="1:6" ht="15" customHeight="1">
      <c r="A20" s="21" t="s">
        <v>19</v>
      </c>
      <c r="B20" s="35" t="s">
        <v>271</v>
      </c>
      <c r="C20" s="22">
        <v>25171.5</v>
      </c>
      <c r="D20" s="22">
        <v>381470.29</v>
      </c>
      <c r="E20" s="22">
        <v>2865</v>
      </c>
      <c r="F20" s="39">
        <v>31610.95</v>
      </c>
    </row>
    <row r="21" spans="1:6" ht="15" customHeight="1">
      <c r="A21" s="25" t="s">
        <v>19</v>
      </c>
      <c r="B21" s="36" t="s">
        <v>273</v>
      </c>
      <c r="C21" s="26">
        <v>435805.5</v>
      </c>
      <c r="D21" s="26">
        <v>3111126.47</v>
      </c>
      <c r="E21" s="26">
        <v>434177</v>
      </c>
      <c r="F21" s="40">
        <v>3339833.44</v>
      </c>
    </row>
    <row r="22" spans="1:6" ht="15" customHeight="1">
      <c r="A22" s="33" t="s">
        <v>275</v>
      </c>
      <c r="B22" s="34" t="s">
        <v>128</v>
      </c>
      <c r="C22" s="42" t="s">
        <v>128</v>
      </c>
      <c r="D22" s="42" t="s">
        <v>128</v>
      </c>
      <c r="E22" s="42" t="s">
        <v>128</v>
      </c>
      <c r="F22" s="43" t="s">
        <v>128</v>
      </c>
    </row>
    <row r="23" spans="1:6" ht="15" customHeight="1">
      <c r="A23" s="33" t="s">
        <v>128</v>
      </c>
      <c r="B23" s="34" t="s">
        <v>128</v>
      </c>
      <c r="C23" s="42" t="s">
        <v>128</v>
      </c>
      <c r="D23" s="42" t="s">
        <v>128</v>
      </c>
      <c r="E23" s="42" t="s">
        <v>128</v>
      </c>
      <c r="F23" s="43" t="s">
        <v>128</v>
      </c>
    </row>
    <row r="24" spans="1:6" ht="15" customHeight="1">
      <c r="A24" s="21" t="s">
        <v>4</v>
      </c>
      <c r="B24" s="35" t="s">
        <v>23</v>
      </c>
      <c r="C24" s="22">
        <v>658900</v>
      </c>
      <c r="D24" s="22">
        <v>1506405.97</v>
      </c>
      <c r="E24" s="22">
        <v>2745210.2</v>
      </c>
      <c r="F24" s="39">
        <v>3666216.93</v>
      </c>
    </row>
    <row r="25" spans="1:6" ht="15" customHeight="1">
      <c r="A25" s="25" t="s">
        <v>4</v>
      </c>
      <c r="B25" s="36" t="s">
        <v>11</v>
      </c>
      <c r="C25" s="26">
        <v>132947.98</v>
      </c>
      <c r="D25" s="26">
        <v>508352.95</v>
      </c>
      <c r="E25" s="26">
        <v>162747.9</v>
      </c>
      <c r="F25" s="40">
        <v>849159.28</v>
      </c>
    </row>
    <row r="26" spans="1:6" ht="15" customHeight="1">
      <c r="A26" s="21" t="s">
        <v>4</v>
      </c>
      <c r="B26" s="35" t="s">
        <v>19</v>
      </c>
      <c r="C26" s="22">
        <v>216622.5</v>
      </c>
      <c r="D26" s="22">
        <v>235233.56</v>
      </c>
      <c r="E26" s="22">
        <v>522795.54</v>
      </c>
      <c r="F26" s="39">
        <v>649963.17</v>
      </c>
    </row>
    <row r="27" spans="1:6" ht="15" customHeight="1">
      <c r="A27" s="25" t="s">
        <v>4</v>
      </c>
      <c r="B27" s="36" t="s">
        <v>4</v>
      </c>
      <c r="C27" s="26" t="s">
        <v>128</v>
      </c>
      <c r="D27" s="26" t="s">
        <v>128</v>
      </c>
      <c r="E27" s="26">
        <v>185000</v>
      </c>
      <c r="F27" s="40">
        <v>157735</v>
      </c>
    </row>
    <row r="28" spans="1:6" ht="15" customHeight="1">
      <c r="A28" s="21" t="s">
        <v>4</v>
      </c>
      <c r="B28" s="35" t="s">
        <v>8</v>
      </c>
      <c r="C28" s="22">
        <v>26420.6</v>
      </c>
      <c r="D28" s="22">
        <v>198409.32</v>
      </c>
      <c r="E28" s="22">
        <v>43065.4</v>
      </c>
      <c r="F28" s="39">
        <v>303174.73</v>
      </c>
    </row>
    <row r="29" spans="1:6" ht="15" customHeight="1">
      <c r="A29" s="21"/>
      <c r="B29" s="35"/>
      <c r="C29" s="22">
        <f>SUM(C24:C28)</f>
        <v>1034891.08</v>
      </c>
      <c r="D29" s="22">
        <f>SUM(D24:D28)</f>
        <v>2448401.8</v>
      </c>
      <c r="E29" s="22">
        <f>SUM(E24:E28)</f>
        <v>3658819.04</v>
      </c>
      <c r="F29" s="22">
        <f>SUM(F24:F28)</f>
        <v>5626249.109999999</v>
      </c>
    </row>
    <row r="30" spans="1:6" ht="15" customHeight="1">
      <c r="A30" s="25" t="s">
        <v>4</v>
      </c>
      <c r="B30" s="36" t="s">
        <v>271</v>
      </c>
      <c r="C30" s="26">
        <v>2429182.14</v>
      </c>
      <c r="D30" s="26">
        <v>8520888.61</v>
      </c>
      <c r="E30" s="26">
        <v>3255900.946</v>
      </c>
      <c r="F30" s="40">
        <v>11278927.03</v>
      </c>
    </row>
    <row r="31" spans="1:6" ht="15" customHeight="1">
      <c r="A31" s="21" t="s">
        <v>4</v>
      </c>
      <c r="B31" s="35" t="s">
        <v>273</v>
      </c>
      <c r="C31" s="22">
        <v>30667633.36</v>
      </c>
      <c r="D31" s="22">
        <v>33831271.41</v>
      </c>
      <c r="E31" s="22">
        <v>34170662.8</v>
      </c>
      <c r="F31" s="39">
        <v>50851391.53</v>
      </c>
    </row>
    <row r="32" spans="1:6" ht="15" customHeight="1">
      <c r="A32" s="25" t="s">
        <v>4</v>
      </c>
      <c r="B32" s="36" t="s">
        <v>276</v>
      </c>
      <c r="C32" s="26" t="s">
        <v>128</v>
      </c>
      <c r="D32" s="26" t="s">
        <v>128</v>
      </c>
      <c r="E32" s="26">
        <v>1100</v>
      </c>
      <c r="F32" s="40">
        <v>3943.19</v>
      </c>
    </row>
    <row r="33" spans="1:6" ht="15" customHeight="1">
      <c r="A33" s="21" t="s">
        <v>4</v>
      </c>
      <c r="B33" s="35" t="s">
        <v>277</v>
      </c>
      <c r="C33" s="22">
        <v>92234.12</v>
      </c>
      <c r="D33" s="22">
        <v>499789.39</v>
      </c>
      <c r="E33" s="22">
        <v>169770.79</v>
      </c>
      <c r="F33" s="39">
        <v>1007237.4</v>
      </c>
    </row>
    <row r="34" spans="1:6" ht="15" customHeight="1">
      <c r="A34" s="33" t="s">
        <v>279</v>
      </c>
      <c r="B34" s="34" t="s">
        <v>128</v>
      </c>
      <c r="C34" s="42" t="s">
        <v>128</v>
      </c>
      <c r="D34" s="42" t="s">
        <v>128</v>
      </c>
      <c r="E34" s="42" t="s">
        <v>128</v>
      </c>
      <c r="F34" s="43" t="s">
        <v>128</v>
      </c>
    </row>
    <row r="35" spans="1:6" ht="15" customHeight="1">
      <c r="A35" s="33" t="s">
        <v>128</v>
      </c>
      <c r="B35" s="34" t="s">
        <v>128</v>
      </c>
      <c r="C35" s="42" t="s">
        <v>128</v>
      </c>
      <c r="D35" s="42" t="s">
        <v>128</v>
      </c>
      <c r="E35" s="42" t="s">
        <v>128</v>
      </c>
      <c r="F35" s="43" t="s">
        <v>128</v>
      </c>
    </row>
    <row r="36" spans="1:6" ht="15" customHeight="1">
      <c r="A36" s="25" t="s">
        <v>8</v>
      </c>
      <c r="B36" s="36" t="s">
        <v>11</v>
      </c>
      <c r="C36" s="26">
        <v>6100</v>
      </c>
      <c r="D36" s="26">
        <v>4972.39</v>
      </c>
      <c r="E36" s="26" t="s">
        <v>128</v>
      </c>
      <c r="F36" s="40" t="s">
        <v>128</v>
      </c>
    </row>
    <row r="37" spans="1:6" ht="15" customHeight="1">
      <c r="A37" s="21" t="s">
        <v>8</v>
      </c>
      <c r="B37" s="35" t="s">
        <v>4</v>
      </c>
      <c r="C37" s="22">
        <v>32065</v>
      </c>
      <c r="D37" s="22">
        <v>292422.06</v>
      </c>
      <c r="E37" s="22">
        <v>41580</v>
      </c>
      <c r="F37" s="39">
        <v>280500.66</v>
      </c>
    </row>
    <row r="38" spans="1:6" ht="15" customHeight="1">
      <c r="A38" s="25" t="s">
        <v>8</v>
      </c>
      <c r="B38" s="36" t="s">
        <v>276</v>
      </c>
      <c r="C38" s="26">
        <v>31746</v>
      </c>
      <c r="D38" s="26">
        <v>217650.21</v>
      </c>
      <c r="E38" s="26">
        <v>25890</v>
      </c>
      <c r="F38" s="40">
        <v>169065.87</v>
      </c>
    </row>
    <row r="39" spans="1:6" ht="15" customHeight="1">
      <c r="A39" s="21" t="s">
        <v>8</v>
      </c>
      <c r="B39" s="35" t="s">
        <v>280</v>
      </c>
      <c r="C39" s="22">
        <v>23.81</v>
      </c>
      <c r="D39" s="22">
        <v>8949</v>
      </c>
      <c r="E39" s="22">
        <v>13248.55</v>
      </c>
      <c r="F39" s="39">
        <v>42503.92</v>
      </c>
    </row>
    <row r="40" spans="1:6" ht="15" customHeight="1">
      <c r="A40" s="33" t="s">
        <v>281</v>
      </c>
      <c r="B40" s="34" t="s">
        <v>128</v>
      </c>
      <c r="C40" s="42" t="s">
        <v>128</v>
      </c>
      <c r="D40" s="42" t="s">
        <v>128</v>
      </c>
      <c r="E40" s="42" t="s">
        <v>128</v>
      </c>
      <c r="F40" s="43" t="s">
        <v>128</v>
      </c>
    </row>
    <row r="41" spans="1:6" ht="15" customHeight="1">
      <c r="A41" s="33" t="s">
        <v>128</v>
      </c>
      <c r="B41" s="34" t="s">
        <v>128</v>
      </c>
      <c r="C41" s="42" t="s">
        <v>128</v>
      </c>
      <c r="D41" s="42" t="s">
        <v>128</v>
      </c>
      <c r="E41" s="42" t="s">
        <v>128</v>
      </c>
      <c r="F41" s="43" t="s">
        <v>128</v>
      </c>
    </row>
    <row r="42" spans="1:6" ht="15" customHeight="1">
      <c r="A42" s="25" t="s">
        <v>20</v>
      </c>
      <c r="B42" s="36" t="s">
        <v>11</v>
      </c>
      <c r="C42" s="26">
        <v>111720</v>
      </c>
      <c r="D42" s="26">
        <v>75411</v>
      </c>
      <c r="E42" s="26">
        <v>74480</v>
      </c>
      <c r="F42" s="40">
        <v>63308</v>
      </c>
    </row>
    <row r="43" spans="1:6" ht="15" customHeight="1">
      <c r="A43" s="21" t="s">
        <v>20</v>
      </c>
      <c r="B43" s="35" t="s">
        <v>4</v>
      </c>
      <c r="C43" s="22" t="s">
        <v>128</v>
      </c>
      <c r="D43" s="22" t="s">
        <v>128</v>
      </c>
      <c r="E43" s="22">
        <v>9883.47</v>
      </c>
      <c r="F43" s="39">
        <v>12403.4</v>
      </c>
    </row>
    <row r="44" spans="1:6" ht="15" customHeight="1">
      <c r="A44" s="25" t="s">
        <v>20</v>
      </c>
      <c r="B44" s="36" t="s">
        <v>9</v>
      </c>
      <c r="C44" s="26" t="s">
        <v>128</v>
      </c>
      <c r="D44" s="26" t="s">
        <v>128</v>
      </c>
      <c r="E44" s="26">
        <v>1000</v>
      </c>
      <c r="F44" s="40">
        <v>3205.2</v>
      </c>
    </row>
    <row r="45" spans="1:6" ht="15" customHeight="1">
      <c r="A45" s="33" t="s">
        <v>282</v>
      </c>
      <c r="B45" s="34" t="s">
        <v>128</v>
      </c>
      <c r="C45" s="42" t="s">
        <v>128</v>
      </c>
      <c r="D45" s="42" t="s">
        <v>128</v>
      </c>
      <c r="E45" s="42" t="s">
        <v>128</v>
      </c>
      <c r="F45" s="43" t="s">
        <v>128</v>
      </c>
    </row>
    <row r="46" spans="1:6" ht="15" customHeight="1">
      <c r="A46" s="33" t="s">
        <v>128</v>
      </c>
      <c r="B46" s="34" t="s">
        <v>128</v>
      </c>
      <c r="C46" s="42" t="s">
        <v>128</v>
      </c>
      <c r="D46" s="42" t="s">
        <v>128</v>
      </c>
      <c r="E46" s="42" t="s">
        <v>128</v>
      </c>
      <c r="F46" s="43" t="s">
        <v>128</v>
      </c>
    </row>
    <row r="47" spans="1:6" ht="15" customHeight="1">
      <c r="A47" s="21" t="s">
        <v>9</v>
      </c>
      <c r="B47" s="35" t="s">
        <v>23</v>
      </c>
      <c r="C47" s="22">
        <v>1034348.54</v>
      </c>
      <c r="D47" s="22">
        <v>1700381.52</v>
      </c>
      <c r="E47" s="22">
        <v>3010304.53</v>
      </c>
      <c r="F47" s="39">
        <v>4125937.85</v>
      </c>
    </row>
    <row r="48" spans="1:6" ht="15" customHeight="1">
      <c r="A48" s="25" t="s">
        <v>9</v>
      </c>
      <c r="B48" s="36" t="s">
        <v>11</v>
      </c>
      <c r="C48" s="26">
        <v>228867.81</v>
      </c>
      <c r="D48" s="26">
        <v>760659.92</v>
      </c>
      <c r="E48" s="26">
        <v>328537.52</v>
      </c>
      <c r="F48" s="40">
        <v>1185575.8</v>
      </c>
    </row>
    <row r="49" spans="1:6" ht="15" customHeight="1">
      <c r="A49" s="21" t="s">
        <v>9</v>
      </c>
      <c r="B49" s="35" t="s">
        <v>4</v>
      </c>
      <c r="C49" s="22">
        <v>41408.4</v>
      </c>
      <c r="D49" s="22">
        <v>278241.97</v>
      </c>
      <c r="E49" s="22">
        <v>30210.78</v>
      </c>
      <c r="F49" s="39">
        <v>231095.99</v>
      </c>
    </row>
    <row r="50" spans="1:6" ht="15" customHeight="1">
      <c r="A50" s="25" t="s">
        <v>9</v>
      </c>
      <c r="B50" s="36" t="s">
        <v>8</v>
      </c>
      <c r="C50" s="26">
        <v>127990</v>
      </c>
      <c r="D50" s="26">
        <v>568992.73</v>
      </c>
      <c r="E50" s="26">
        <v>189800</v>
      </c>
      <c r="F50" s="40">
        <v>909688.35</v>
      </c>
    </row>
    <row r="51" spans="1:6" ht="15" customHeight="1">
      <c r="A51" s="33" t="s">
        <v>283</v>
      </c>
      <c r="B51" s="34" t="s">
        <v>128</v>
      </c>
      <c r="C51" s="42" t="s">
        <v>128</v>
      </c>
      <c r="D51" s="42" t="s">
        <v>128</v>
      </c>
      <c r="E51" s="42" t="s">
        <v>128</v>
      </c>
      <c r="F51" s="43" t="s">
        <v>128</v>
      </c>
    </row>
    <row r="52" spans="1:6" ht="15" customHeight="1" thickBot="1">
      <c r="A52" s="29" t="s">
        <v>167</v>
      </c>
      <c r="B52" s="37" t="s">
        <v>128</v>
      </c>
      <c r="C52" s="30">
        <v>67575169.27</v>
      </c>
      <c r="D52" s="30">
        <v>169389940.15</v>
      </c>
      <c r="E52" s="30">
        <v>82145650.566</v>
      </c>
      <c r="F52" s="41">
        <v>210891370.42</v>
      </c>
    </row>
    <row r="53" spans="1:6" ht="15" customHeight="1" thickBot="1" thickTop="1">
      <c r="A53" s="29" t="s">
        <v>167</v>
      </c>
      <c r="B53" s="37" t="s">
        <v>128</v>
      </c>
      <c r="C53" s="30">
        <v>59815397.76</v>
      </c>
      <c r="D53" s="30">
        <v>149312821.93</v>
      </c>
      <c r="E53" s="30">
        <v>73246850.33</v>
      </c>
      <c r="F53" s="41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Tumay Cetiner</cp:lastModifiedBy>
  <cp:lastPrinted>2016-07-18T15:56:13Z</cp:lastPrinted>
  <dcterms:created xsi:type="dcterms:W3CDTF">1998-03-13T23:12:33Z</dcterms:created>
  <dcterms:modified xsi:type="dcterms:W3CDTF">2016-08-01T14:54:09Z</dcterms:modified>
  <cp:category/>
  <cp:version/>
  <cp:contentType/>
  <cp:contentStatus/>
</cp:coreProperties>
</file>